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97" documentId="11_CD7EBB5DA7783BC037451C0D9849CFAC5BAC1EC8" xr6:coauthVersionLast="47" xr6:coauthVersionMax="47" xr10:uidLastSave="{6E7C22F1-7FF8-4986-8459-BC9A8C0D5198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'2005'!$A$1:$O$79</definedName>
    <definedName name="_xlnm.Print_Area" localSheetId="17">'2006'!$A$1:$O$75</definedName>
    <definedName name="_xlnm.Print_Area" localSheetId="16">'2007'!$A$1:$O$81</definedName>
    <definedName name="_xlnm.Print_Area" localSheetId="15">'2008'!$A$1:$O$76</definedName>
    <definedName name="_xlnm.Print_Area" localSheetId="14">'2009'!$A$1:$O$76</definedName>
    <definedName name="_xlnm.Print_Area" localSheetId="13">'2010'!$A$1:$O$76</definedName>
    <definedName name="_xlnm.Print_Area" localSheetId="12">'2011'!$A$1:$O$76</definedName>
    <definedName name="_xlnm.Print_Area" localSheetId="11">'2012'!$A$1:$O$77</definedName>
    <definedName name="_xlnm.Print_Area" localSheetId="10">'2013'!$A$1:$O$78</definedName>
    <definedName name="_xlnm.Print_Area" localSheetId="9">'2014'!$A$1:$O$78</definedName>
    <definedName name="_xlnm.Print_Area" localSheetId="8">'2015'!$A$1:$O$75</definedName>
    <definedName name="_xlnm.Print_Area" localSheetId="7">'2016'!$A$1:$O$75</definedName>
    <definedName name="_xlnm.Print_Area" localSheetId="6">'2017'!$A$1:$O$76</definedName>
    <definedName name="_xlnm.Print_Area" localSheetId="5">'2018'!$A$1:$O$76</definedName>
    <definedName name="_xlnm.Print_Area" localSheetId="4">'2019'!$A$1:$O$79</definedName>
    <definedName name="_xlnm.Print_Area" localSheetId="3">'2020'!$A$1:$O$76</definedName>
    <definedName name="_xlnm.Print_Area" localSheetId="2">'2021'!$A$1:$P$75</definedName>
    <definedName name="_xlnm.Print_Area" localSheetId="1">'2022'!$A$1:$P$76</definedName>
    <definedName name="_xlnm.Print_Area" localSheetId="0">'2023'!$A$1:$P$76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52" l="1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N48" i="52"/>
  <c r="M48" i="52"/>
  <c r="L48" i="52"/>
  <c r="K48" i="52"/>
  <c r="J48" i="52"/>
  <c r="I48" i="52"/>
  <c r="H48" i="52"/>
  <c r="G48" i="52"/>
  <c r="F48" i="52"/>
  <c r="E48" i="52"/>
  <c r="D48" i="52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O40" i="52"/>
  <c r="P40" i="52" s="1"/>
  <c r="O39" i="52"/>
  <c r="P39" i="52" s="1"/>
  <c r="N38" i="52"/>
  <c r="M38" i="52"/>
  <c r="L38" i="52"/>
  <c r="K38" i="52"/>
  <c r="J38" i="52"/>
  <c r="I38" i="52"/>
  <c r="H38" i="52"/>
  <c r="G38" i="52"/>
  <c r="F38" i="52"/>
  <c r="E38" i="52"/>
  <c r="D38" i="52"/>
  <c r="O37" i="52"/>
  <c r="P37" i="52" s="1"/>
  <c r="O36" i="52"/>
  <c r="P36" i="52" s="1"/>
  <c r="O35" i="52"/>
  <c r="P35" i="52" s="1"/>
  <c r="O34" i="52"/>
  <c r="P34" i="52" s="1"/>
  <c r="N33" i="52"/>
  <c r="M33" i="52"/>
  <c r="L33" i="52"/>
  <c r="K33" i="52"/>
  <c r="J33" i="52"/>
  <c r="I33" i="52"/>
  <c r="H33" i="52"/>
  <c r="G33" i="52"/>
  <c r="F33" i="52"/>
  <c r="E33" i="52"/>
  <c r="D33" i="52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N48" i="51"/>
  <c r="M48" i="51"/>
  <c r="L48" i="51"/>
  <c r="K48" i="51"/>
  <c r="J48" i="51"/>
  <c r="I48" i="51"/>
  <c r="H48" i="51"/>
  <c r="G48" i="51"/>
  <c r="F48" i="51"/>
  <c r="E48" i="51"/>
  <c r="D48" i="5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N37" i="51"/>
  <c r="M37" i="51"/>
  <c r="L37" i="51"/>
  <c r="K37" i="51"/>
  <c r="J37" i="51"/>
  <c r="I37" i="51"/>
  <c r="H37" i="51"/>
  <c r="G37" i="51"/>
  <c r="F37" i="51"/>
  <c r="E37" i="51"/>
  <c r="D37" i="51"/>
  <c r="O36" i="51"/>
  <c r="P36" i="51" s="1"/>
  <c r="O35" i="51"/>
  <c r="P35" i="51" s="1"/>
  <c r="O34" i="51"/>
  <c r="P34" i="51" s="1"/>
  <c r="O33" i="51"/>
  <c r="P33" i="51" s="1"/>
  <c r="N32" i="51"/>
  <c r="M32" i="51"/>
  <c r="L32" i="51"/>
  <c r="K32" i="51"/>
  <c r="J32" i="51"/>
  <c r="I32" i="51"/>
  <c r="H32" i="51"/>
  <c r="G32" i="51"/>
  <c r="F32" i="51"/>
  <c r="E32" i="51"/>
  <c r="D32" i="5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29" i="52" l="1"/>
  <c r="P29" i="52" s="1"/>
  <c r="O23" i="52"/>
  <c r="P23" i="52" s="1"/>
  <c r="O46" i="52"/>
  <c r="P46" i="52" s="1"/>
  <c r="O48" i="52"/>
  <c r="P48" i="52" s="1"/>
  <c r="O43" i="52"/>
  <c r="P43" i="52" s="1"/>
  <c r="O38" i="52"/>
  <c r="P38" i="52" s="1"/>
  <c r="F72" i="52"/>
  <c r="L72" i="52"/>
  <c r="O33" i="52"/>
  <c r="P33" i="52" s="1"/>
  <c r="I72" i="52"/>
  <c r="G72" i="52"/>
  <c r="M72" i="52"/>
  <c r="H72" i="52"/>
  <c r="J72" i="52"/>
  <c r="K72" i="52"/>
  <c r="O14" i="52"/>
  <c r="P14" i="52" s="1"/>
  <c r="N72" i="52"/>
  <c r="O5" i="52"/>
  <c r="P5" i="52" s="1"/>
  <c r="D72" i="52"/>
  <c r="E72" i="52"/>
  <c r="O48" i="51"/>
  <c r="P48" i="51" s="1"/>
  <c r="O45" i="51"/>
  <c r="P45" i="51" s="1"/>
  <c r="O41" i="51"/>
  <c r="P41" i="51" s="1"/>
  <c r="O37" i="51"/>
  <c r="P37" i="51" s="1"/>
  <c r="O32" i="51"/>
  <c r="P32" i="51" s="1"/>
  <c r="O28" i="51"/>
  <c r="P28" i="51" s="1"/>
  <c r="L72" i="51"/>
  <c r="F72" i="51"/>
  <c r="M72" i="51"/>
  <c r="O22" i="51"/>
  <c r="P22" i="51" s="1"/>
  <c r="N72" i="51"/>
  <c r="D72" i="51"/>
  <c r="I72" i="51"/>
  <c r="J72" i="51"/>
  <c r="H72" i="51"/>
  <c r="K72" i="51"/>
  <c r="E72" i="51"/>
  <c r="O13" i="51"/>
  <c r="P13" i="51" s="1"/>
  <c r="G72" i="51"/>
  <c r="O5" i="51"/>
  <c r="P5" i="51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/>
  <c r="O64" i="50"/>
  <c r="P64" i="50" s="1"/>
  <c r="O63" i="50"/>
  <c r="P63" i="50" s="1"/>
  <c r="O62" i="50"/>
  <c r="P62" i="50"/>
  <c r="O61" i="50"/>
  <c r="P61" i="50" s="1"/>
  <c r="O60" i="50"/>
  <c r="P60" i="50" s="1"/>
  <c r="O59" i="50"/>
  <c r="P59" i="50"/>
  <c r="O58" i="50"/>
  <c r="P58" i="50" s="1"/>
  <c r="O57" i="50"/>
  <c r="P57" i="50" s="1"/>
  <c r="O56" i="50"/>
  <c r="P56" i="50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/>
  <c r="O49" i="50"/>
  <c r="P49" i="50" s="1"/>
  <c r="O48" i="50"/>
  <c r="P48" i="50" s="1"/>
  <c r="N47" i="50"/>
  <c r="M47" i="50"/>
  <c r="L47" i="50"/>
  <c r="K47" i="50"/>
  <c r="J47" i="50"/>
  <c r="I47" i="50"/>
  <c r="H47" i="50"/>
  <c r="G47" i="50"/>
  <c r="F47" i="50"/>
  <c r="E47" i="50"/>
  <c r="O47" i="50" s="1"/>
  <c r="P47" i="50" s="1"/>
  <c r="D47" i="50"/>
  <c r="O46" i="50"/>
  <c r="P46" i="50"/>
  <c r="O45" i="50"/>
  <c r="P45" i="50" s="1"/>
  <c r="N44" i="50"/>
  <c r="M44" i="50"/>
  <c r="L44" i="50"/>
  <c r="K44" i="50"/>
  <c r="J44" i="50"/>
  <c r="I44" i="50"/>
  <c r="H44" i="50"/>
  <c r="G44" i="50"/>
  <c r="F44" i="50"/>
  <c r="E44" i="50"/>
  <c r="D44" i="50"/>
  <c r="O44" i="50" s="1"/>
  <c r="P44" i="50" s="1"/>
  <c r="O43" i="50"/>
  <c r="P43" i="50"/>
  <c r="O42" i="50"/>
  <c r="P42" i="50" s="1"/>
  <c r="N41" i="50"/>
  <c r="N71" i="50" s="1"/>
  <c r="M41" i="50"/>
  <c r="O41" i="50" s="1"/>
  <c r="P41" i="50" s="1"/>
  <c r="L41" i="50"/>
  <c r="K41" i="50"/>
  <c r="J41" i="50"/>
  <c r="I41" i="50"/>
  <c r="H41" i="50"/>
  <c r="G41" i="50"/>
  <c r="F41" i="50"/>
  <c r="E41" i="50"/>
  <c r="D41" i="50"/>
  <c r="O40" i="50"/>
  <c r="P40" i="50" s="1"/>
  <c r="O39" i="50"/>
  <c r="P39" i="50" s="1"/>
  <c r="O38" i="50"/>
  <c r="P38" i="50" s="1"/>
  <c r="N37" i="50"/>
  <c r="M37" i="50"/>
  <c r="L37" i="50"/>
  <c r="K37" i="50"/>
  <c r="J37" i="50"/>
  <c r="I37" i="50"/>
  <c r="H37" i="50"/>
  <c r="O37" i="50" s="1"/>
  <c r="P37" i="50" s="1"/>
  <c r="G37" i="50"/>
  <c r="F37" i="50"/>
  <c r="E37" i="50"/>
  <c r="D37" i="50"/>
  <c r="O36" i="50"/>
  <c r="P36" i="50" s="1"/>
  <c r="O35" i="50"/>
  <c r="P35" i="50" s="1"/>
  <c r="O34" i="50"/>
  <c r="P34" i="50" s="1"/>
  <c r="O33" i="50"/>
  <c r="P33" i="50" s="1"/>
  <c r="N32" i="50"/>
  <c r="M32" i="50"/>
  <c r="L32" i="50"/>
  <c r="K32" i="50"/>
  <c r="K71" i="50" s="1"/>
  <c r="J32" i="50"/>
  <c r="I32" i="50"/>
  <c r="H32" i="50"/>
  <c r="G32" i="50"/>
  <c r="F32" i="50"/>
  <c r="E32" i="50"/>
  <c r="E71" i="50" s="1"/>
  <c r="D32" i="50"/>
  <c r="D71" i="50" s="1"/>
  <c r="O31" i="50"/>
  <c r="P31" i="50" s="1"/>
  <c r="O30" i="50"/>
  <c r="P30" i="50" s="1"/>
  <c r="O29" i="50"/>
  <c r="P29" i="50"/>
  <c r="N28" i="50"/>
  <c r="M28" i="50"/>
  <c r="M71" i="50" s="1"/>
  <c r="L28" i="50"/>
  <c r="K28" i="50"/>
  <c r="J28" i="50"/>
  <c r="I28" i="50"/>
  <c r="H28" i="50"/>
  <c r="G28" i="50"/>
  <c r="G71" i="50" s="1"/>
  <c r="F28" i="50"/>
  <c r="F71" i="50" s="1"/>
  <c r="E28" i="50"/>
  <c r="D28" i="50"/>
  <c r="O27" i="50"/>
  <c r="P27" i="50" s="1"/>
  <c r="O26" i="50"/>
  <c r="P26" i="50" s="1"/>
  <c r="O25" i="50"/>
  <c r="P25" i="50" s="1"/>
  <c r="O24" i="50"/>
  <c r="P24" i="50" s="1"/>
  <c r="O23" i="50"/>
  <c r="P23" i="50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/>
  <c r="O19" i="50"/>
  <c r="P19" i="50"/>
  <c r="O18" i="50"/>
  <c r="P18" i="50" s="1"/>
  <c r="O17" i="50"/>
  <c r="P17" i="50" s="1"/>
  <c r="O16" i="50"/>
  <c r="P16" i="50" s="1"/>
  <c r="O15" i="50"/>
  <c r="P15" i="50" s="1"/>
  <c r="O14" i="50"/>
  <c r="P14" i="50"/>
  <c r="N13" i="50"/>
  <c r="M13" i="50"/>
  <c r="L13" i="50"/>
  <c r="K13" i="50"/>
  <c r="J13" i="50"/>
  <c r="I13" i="50"/>
  <c r="H13" i="50"/>
  <c r="G13" i="50"/>
  <c r="F13" i="50"/>
  <c r="E13" i="50"/>
  <c r="O13" i="50" s="1"/>
  <c r="P13" i="50" s="1"/>
  <c r="D13" i="50"/>
  <c r="O12" i="50"/>
  <c r="P12" i="50" s="1"/>
  <c r="O11" i="50"/>
  <c r="P11" i="50"/>
  <c r="O10" i="50"/>
  <c r="P10" i="50" s="1"/>
  <c r="O9" i="50"/>
  <c r="P9" i="50" s="1"/>
  <c r="O8" i="50"/>
  <c r="P8" i="50"/>
  <c r="O7" i="50"/>
  <c r="P7" i="50" s="1"/>
  <c r="O6" i="50"/>
  <c r="P6" i="50" s="1"/>
  <c r="N5" i="50"/>
  <c r="M5" i="50"/>
  <c r="L5" i="50"/>
  <c r="L71" i="50" s="1"/>
  <c r="K5" i="50"/>
  <c r="J5" i="50"/>
  <c r="I5" i="50"/>
  <c r="H5" i="50"/>
  <c r="G5" i="50"/>
  <c r="F5" i="50"/>
  <c r="E5" i="50"/>
  <c r="O5" i="50" s="1"/>
  <c r="P5" i="50" s="1"/>
  <c r="D5" i="50"/>
  <c r="N71" i="48"/>
  <c r="O71" i="48"/>
  <c r="N70" i="48"/>
  <c r="O70" i="48" s="1"/>
  <c r="N69" i="48"/>
  <c r="O69" i="48" s="1"/>
  <c r="N68" i="48"/>
  <c r="O68" i="48" s="1"/>
  <c r="N67" i="48"/>
  <c r="O67" i="48" s="1"/>
  <c r="N66" i="48"/>
  <c r="O66" i="48" s="1"/>
  <c r="N65" i="48"/>
  <c r="O65" i="48"/>
  <c r="N64" i="48"/>
  <c r="O64" i="48" s="1"/>
  <c r="N63" i="48"/>
  <c r="O63" i="48" s="1"/>
  <c r="N62" i="48"/>
  <c r="O62" i="48" s="1"/>
  <c r="N61" i="48"/>
  <c r="O61" i="48" s="1"/>
  <c r="N60" i="48"/>
  <c r="O60" i="48"/>
  <c r="N59" i="48"/>
  <c r="O59" i="48"/>
  <c r="N58" i="48"/>
  <c r="O58" i="48" s="1"/>
  <c r="N57" i="48"/>
  <c r="O57" i="48" s="1"/>
  <c r="N56" i="48"/>
  <c r="O56" i="48" s="1"/>
  <c r="N55" i="48"/>
  <c r="O55" i="48" s="1"/>
  <c r="N54" i="48"/>
  <c r="O54" i="48"/>
  <c r="N53" i="48"/>
  <c r="O53" i="48"/>
  <c r="N52" i="48"/>
  <c r="O52" i="48" s="1"/>
  <c r="N51" i="48"/>
  <c r="O51" i="48" s="1"/>
  <c r="N50" i="48"/>
  <c r="O50" i="48" s="1"/>
  <c r="N49" i="48"/>
  <c r="O49" i="48" s="1"/>
  <c r="M48" i="48"/>
  <c r="L48" i="48"/>
  <c r="K48" i="48"/>
  <c r="J48" i="48"/>
  <c r="I48" i="48"/>
  <c r="H48" i="48"/>
  <c r="G48" i="48"/>
  <c r="F48" i="48"/>
  <c r="E48" i="48"/>
  <c r="N48" i="48" s="1"/>
  <c r="O48" i="48" s="1"/>
  <c r="D48" i="48"/>
  <c r="N47" i="48"/>
  <c r="O47" i="48" s="1"/>
  <c r="N46" i="48"/>
  <c r="O46" i="48"/>
  <c r="M45" i="48"/>
  <c r="L45" i="48"/>
  <c r="K45" i="48"/>
  <c r="J45" i="48"/>
  <c r="I45" i="48"/>
  <c r="H45" i="48"/>
  <c r="G45" i="48"/>
  <c r="F45" i="48"/>
  <c r="E45" i="48"/>
  <c r="N45" i="48" s="1"/>
  <c r="O45" i="48" s="1"/>
  <c r="D45" i="48"/>
  <c r="N44" i="48"/>
  <c r="O44" i="48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2" i="48" s="1"/>
  <c r="O42" i="48" s="1"/>
  <c r="N41" i="48"/>
  <c r="O41" i="48"/>
  <c r="N40" i="48"/>
  <c r="O40" i="48" s="1"/>
  <c r="N39" i="48"/>
  <c r="O39" i="48" s="1"/>
  <c r="N38" i="48"/>
  <c r="O38" i="48" s="1"/>
  <c r="M37" i="48"/>
  <c r="L37" i="48"/>
  <c r="K37" i="48"/>
  <c r="J37" i="48"/>
  <c r="I37" i="48"/>
  <c r="H37" i="48"/>
  <c r="G37" i="48"/>
  <c r="F37" i="48"/>
  <c r="E37" i="48"/>
  <c r="E72" i="48" s="1"/>
  <c r="D37" i="48"/>
  <c r="N37" i="48" s="1"/>
  <c r="O37" i="48" s="1"/>
  <c r="N36" i="48"/>
  <c r="O36" i="48" s="1"/>
  <c r="N35" i="48"/>
  <c r="O35" i="48" s="1"/>
  <c r="N34" i="48"/>
  <c r="O34" i="48"/>
  <c r="N33" i="48"/>
  <c r="O33" i="48" s="1"/>
  <c r="M32" i="48"/>
  <c r="L32" i="48"/>
  <c r="K32" i="48"/>
  <c r="J32" i="48"/>
  <c r="I32" i="48"/>
  <c r="H32" i="48"/>
  <c r="G32" i="48"/>
  <c r="F32" i="48"/>
  <c r="E32" i="48"/>
  <c r="D32" i="48"/>
  <c r="N31" i="48"/>
  <c r="O31" i="48" s="1"/>
  <c r="N30" i="48"/>
  <c r="O30" i="48" s="1"/>
  <c r="N29" i="48"/>
  <c r="O29" i="48" s="1"/>
  <c r="M28" i="48"/>
  <c r="L28" i="48"/>
  <c r="K28" i="48"/>
  <c r="J28" i="48"/>
  <c r="J72" i="48" s="1"/>
  <c r="I28" i="48"/>
  <c r="N28" i="48" s="1"/>
  <c r="O28" i="48" s="1"/>
  <c r="H28" i="48"/>
  <c r="G28" i="48"/>
  <c r="F28" i="48"/>
  <c r="E28" i="48"/>
  <c r="D28" i="48"/>
  <c r="D72" i="48" s="1"/>
  <c r="N27" i="48"/>
  <c r="O27" i="48" s="1"/>
  <c r="N26" i="48"/>
  <c r="O26" i="48" s="1"/>
  <c r="N25" i="48"/>
  <c r="O25" i="48" s="1"/>
  <c r="N24" i="48"/>
  <c r="O24" i="48" s="1"/>
  <c r="N23" i="48"/>
  <c r="O23" i="48"/>
  <c r="M22" i="48"/>
  <c r="L22" i="48"/>
  <c r="K22" i="48"/>
  <c r="J22" i="48"/>
  <c r="I22" i="48"/>
  <c r="H22" i="48"/>
  <c r="G22" i="48"/>
  <c r="F22" i="48"/>
  <c r="N22" i="48" s="1"/>
  <c r="O22" i="48" s="1"/>
  <c r="E22" i="48"/>
  <c r="D22" i="48"/>
  <c r="N21" i="48"/>
  <c r="O21" i="48" s="1"/>
  <c r="N20" i="48"/>
  <c r="O20" i="48" s="1"/>
  <c r="N19" i="48"/>
  <c r="O19" i="48" s="1"/>
  <c r="N18" i="48"/>
  <c r="O18" i="48" s="1"/>
  <c r="N17" i="48"/>
  <c r="O17" i="48" s="1"/>
  <c r="N16" i="48"/>
  <c r="O16" i="48" s="1"/>
  <c r="N15" i="48"/>
  <c r="O15" i="48"/>
  <c r="N14" i="48"/>
  <c r="O14" i="48" s="1"/>
  <c r="M13" i="48"/>
  <c r="L13" i="48"/>
  <c r="K13" i="48"/>
  <c r="J13" i="48"/>
  <c r="I13" i="48"/>
  <c r="H13" i="48"/>
  <c r="G13" i="48"/>
  <c r="N13" i="48" s="1"/>
  <c r="O13" i="48" s="1"/>
  <c r="F13" i="48"/>
  <c r="E13" i="48"/>
  <c r="D13" i="48"/>
  <c r="N12" i="48"/>
  <c r="O12" i="48" s="1"/>
  <c r="N11" i="48"/>
  <c r="O11" i="48" s="1"/>
  <c r="N10" i="48"/>
  <c r="O10" i="48" s="1"/>
  <c r="N9" i="48"/>
  <c r="O9" i="48" s="1"/>
  <c r="N8" i="48"/>
  <c r="O8" i="48"/>
  <c r="N7" i="48"/>
  <c r="O7" i="48"/>
  <c r="N6" i="48"/>
  <c r="O6" i="48" s="1"/>
  <c r="M5" i="48"/>
  <c r="L5" i="48"/>
  <c r="K5" i="48"/>
  <c r="K72" i="48" s="1"/>
  <c r="J5" i="48"/>
  <c r="I5" i="48"/>
  <c r="H5" i="48"/>
  <c r="G5" i="48"/>
  <c r="G72" i="48" s="1"/>
  <c r="F5" i="48"/>
  <c r="F72" i="48" s="1"/>
  <c r="E5" i="48"/>
  <c r="D5" i="48"/>
  <c r="N74" i="47"/>
  <c r="O74" i="47" s="1"/>
  <c r="N73" i="47"/>
  <c r="O73" i="47" s="1"/>
  <c r="N72" i="47"/>
  <c r="O72" i="47" s="1"/>
  <c r="N71" i="47"/>
  <c r="O71" i="47" s="1"/>
  <c r="N70" i="47"/>
  <c r="O70" i="47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/>
  <c r="N63" i="47"/>
  <c r="O63" i="47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/>
  <c r="M51" i="47"/>
  <c r="L51" i="47"/>
  <c r="K51" i="47"/>
  <c r="J51" i="47"/>
  <c r="I51" i="47"/>
  <c r="H51" i="47"/>
  <c r="G51" i="47"/>
  <c r="F51" i="47"/>
  <c r="N51" i="47" s="1"/>
  <c r="O51" i="47" s="1"/>
  <c r="E51" i="47"/>
  <c r="D51" i="47"/>
  <c r="N50" i="47"/>
  <c r="O50" i="47" s="1"/>
  <c r="N49" i="47"/>
  <c r="O49" i="47" s="1"/>
  <c r="N48" i="47"/>
  <c r="O48" i="47" s="1"/>
  <c r="M47" i="47"/>
  <c r="L47" i="47"/>
  <c r="K47" i="47"/>
  <c r="J47" i="47"/>
  <c r="I47" i="47"/>
  <c r="H47" i="47"/>
  <c r="G47" i="47"/>
  <c r="F47" i="47"/>
  <c r="E47" i="47"/>
  <c r="D47" i="47"/>
  <c r="N47" i="47" s="1"/>
  <c r="O47" i="47" s="1"/>
  <c r="N46" i="47"/>
  <c r="O46" i="47" s="1"/>
  <c r="N45" i="47"/>
  <c r="O45" i="47" s="1"/>
  <c r="N44" i="47"/>
  <c r="O44" i="47" s="1"/>
  <c r="M43" i="47"/>
  <c r="L43" i="47"/>
  <c r="K43" i="47"/>
  <c r="J43" i="47"/>
  <c r="I43" i="47"/>
  <c r="N43" i="47" s="1"/>
  <c r="O43" i="47" s="1"/>
  <c r="H43" i="47"/>
  <c r="G43" i="47"/>
  <c r="F43" i="47"/>
  <c r="E43" i="47"/>
  <c r="D43" i="47"/>
  <c r="N42" i="47"/>
  <c r="O42" i="47" s="1"/>
  <c r="N41" i="47"/>
  <c r="O41" i="47" s="1"/>
  <c r="N40" i="47"/>
  <c r="O40" i="47"/>
  <c r="N39" i="47"/>
  <c r="O39" i="47"/>
  <c r="M38" i="47"/>
  <c r="L38" i="47"/>
  <c r="K38" i="47"/>
  <c r="J38" i="47"/>
  <c r="I38" i="47"/>
  <c r="H38" i="47"/>
  <c r="G38" i="47"/>
  <c r="F38" i="47"/>
  <c r="E38" i="47"/>
  <c r="N38" i="47" s="1"/>
  <c r="O38" i="47" s="1"/>
  <c r="D38" i="47"/>
  <c r="N37" i="47"/>
  <c r="O37" i="47"/>
  <c r="N36" i="47"/>
  <c r="O36" i="47" s="1"/>
  <c r="N35" i="47"/>
  <c r="O35" i="47" s="1"/>
  <c r="N34" i="47"/>
  <c r="O34" i="47" s="1"/>
  <c r="M33" i="47"/>
  <c r="L33" i="47"/>
  <c r="K33" i="47"/>
  <c r="K75" i="47" s="1"/>
  <c r="J33" i="47"/>
  <c r="J75" i="47" s="1"/>
  <c r="I33" i="47"/>
  <c r="H33" i="47"/>
  <c r="G33" i="47"/>
  <c r="F33" i="47"/>
  <c r="E33" i="47"/>
  <c r="N33" i="47" s="1"/>
  <c r="O33" i="47" s="1"/>
  <c r="D33" i="47"/>
  <c r="N32" i="47"/>
  <c r="O32" i="47" s="1"/>
  <c r="N31" i="47"/>
  <c r="O31" i="47" s="1"/>
  <c r="N30" i="47"/>
  <c r="O30" i="47"/>
  <c r="M29" i="47"/>
  <c r="L29" i="47"/>
  <c r="K29" i="47"/>
  <c r="J29" i="47"/>
  <c r="I29" i="47"/>
  <c r="H29" i="47"/>
  <c r="G29" i="47"/>
  <c r="G75" i="47" s="1"/>
  <c r="F29" i="47"/>
  <c r="E29" i="47"/>
  <c r="D29" i="47"/>
  <c r="N29" i="47" s="1"/>
  <c r="O29" i="47" s="1"/>
  <c r="N28" i="47"/>
  <c r="O28" i="47"/>
  <c r="N27" i="47"/>
  <c r="O27" i="47"/>
  <c r="N26" i="47"/>
  <c r="O26" i="47" s="1"/>
  <c r="N25" i="47"/>
  <c r="O25" i="47" s="1"/>
  <c r="N24" i="47"/>
  <c r="O24" i="47" s="1"/>
  <c r="N23" i="47"/>
  <c r="O23" i="47" s="1"/>
  <c r="M22" i="47"/>
  <c r="L22" i="47"/>
  <c r="L75" i="47" s="1"/>
  <c r="K22" i="47"/>
  <c r="J22" i="47"/>
  <c r="I22" i="47"/>
  <c r="H22" i="47"/>
  <c r="G22" i="47"/>
  <c r="F22" i="47"/>
  <c r="E22" i="47"/>
  <c r="E75" i="47" s="1"/>
  <c r="D22" i="47"/>
  <c r="N21" i="47"/>
  <c r="O21" i="47" s="1"/>
  <c r="N20" i="47"/>
  <c r="O20" i="47"/>
  <c r="N19" i="47"/>
  <c r="O19" i="47"/>
  <c r="N18" i="47"/>
  <c r="O18" i="47" s="1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M75" i="47" s="1"/>
  <c r="L5" i="47"/>
  <c r="K5" i="47"/>
  <c r="J5" i="47"/>
  <c r="I5" i="47"/>
  <c r="H5" i="47"/>
  <c r="G5" i="47"/>
  <c r="F5" i="47"/>
  <c r="E5" i="47"/>
  <c r="D5" i="47"/>
  <c r="N5" i="47" s="1"/>
  <c r="O5" i="47" s="1"/>
  <c r="N71" i="46"/>
  <c r="O71" i="46"/>
  <c r="N70" i="46"/>
  <c r="O70" i="46"/>
  <c r="N69" i="46"/>
  <c r="O69" i="46" s="1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/>
  <c r="N58" i="46"/>
  <c r="O58" i="46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/>
  <c r="N51" i="46"/>
  <c r="O51" i="46" s="1"/>
  <c r="N50" i="46"/>
  <c r="O50" i="46" s="1"/>
  <c r="N49" i="46"/>
  <c r="O49" i="46" s="1"/>
  <c r="N48" i="46"/>
  <c r="O48" i="46" s="1"/>
  <c r="M47" i="46"/>
  <c r="L47" i="46"/>
  <c r="K47" i="46"/>
  <c r="J47" i="46"/>
  <c r="I47" i="46"/>
  <c r="H47" i="46"/>
  <c r="G47" i="46"/>
  <c r="F47" i="46"/>
  <c r="E47" i="46"/>
  <c r="D47" i="46"/>
  <c r="N46" i="46"/>
  <c r="O46" i="46" s="1"/>
  <c r="N45" i="46"/>
  <c r="O45" i="46"/>
  <c r="M44" i="46"/>
  <c r="L44" i="46"/>
  <c r="K44" i="46"/>
  <c r="J44" i="46"/>
  <c r="I44" i="46"/>
  <c r="H44" i="46"/>
  <c r="G44" i="46"/>
  <c r="F44" i="46"/>
  <c r="E44" i="46"/>
  <c r="D44" i="46"/>
  <c r="N43" i="46"/>
  <c r="O43" i="46"/>
  <c r="N42" i="46"/>
  <c r="O42" i="46" s="1"/>
  <c r="M41" i="46"/>
  <c r="L41" i="46"/>
  <c r="K41" i="46"/>
  <c r="J41" i="46"/>
  <c r="I41" i="46"/>
  <c r="H41" i="46"/>
  <c r="G41" i="46"/>
  <c r="F41" i="46"/>
  <c r="E41" i="46"/>
  <c r="D41" i="46"/>
  <c r="N40" i="46"/>
  <c r="O40" i="46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E72" i="46" s="1"/>
  <c r="D36" i="46"/>
  <c r="N36" i="46" s="1"/>
  <c r="O36" i="46" s="1"/>
  <c r="N35" i="46"/>
  <c r="O35" i="46" s="1"/>
  <c r="N34" i="46"/>
  <c r="O34" i="46" s="1"/>
  <c r="N33" i="46"/>
  <c r="O33" i="46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/>
  <c r="N29" i="46"/>
  <c r="O29" i="46" s="1"/>
  <c r="N28" i="46"/>
  <c r="O28" i="46" s="1"/>
  <c r="M27" i="46"/>
  <c r="L27" i="46"/>
  <c r="K27" i="46"/>
  <c r="J27" i="46"/>
  <c r="I27" i="46"/>
  <c r="H27" i="46"/>
  <c r="G27" i="46"/>
  <c r="N27" i="46" s="1"/>
  <c r="O27" i="46" s="1"/>
  <c r="F27" i="46"/>
  <c r="E27" i="46"/>
  <c r="D27" i="46"/>
  <c r="N26" i="46"/>
  <c r="O26" i="46" s="1"/>
  <c r="N25" i="46"/>
  <c r="O25" i="46" s="1"/>
  <c r="N24" i="46"/>
  <c r="O24" i="46" s="1"/>
  <c r="N23" i="46"/>
  <c r="O23" i="46" s="1"/>
  <c r="M22" i="46"/>
  <c r="L22" i="46"/>
  <c r="K22" i="46"/>
  <c r="J22" i="46"/>
  <c r="I22" i="46"/>
  <c r="H22" i="46"/>
  <c r="H72" i="46" s="1"/>
  <c r="G22" i="46"/>
  <c r="N22" i="46" s="1"/>
  <c r="O22" i="46" s="1"/>
  <c r="F22" i="46"/>
  <c r="E22" i="46"/>
  <c r="D22" i="46"/>
  <c r="N21" i="46"/>
  <c r="O21" i="46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N14" i="46"/>
  <c r="O14" i="46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L72" i="46" s="1"/>
  <c r="K5" i="46"/>
  <c r="J5" i="46"/>
  <c r="I5" i="46"/>
  <c r="I72" i="46" s="1"/>
  <c r="H5" i="46"/>
  <c r="G5" i="46"/>
  <c r="F5" i="46"/>
  <c r="E5" i="46"/>
  <c r="D5" i="46"/>
  <c r="N5" i="46" s="1"/>
  <c r="O5" i="46" s="1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/>
  <c r="N58" i="45"/>
  <c r="O58" i="45" s="1"/>
  <c r="N57" i="45"/>
  <c r="O57" i="45" s="1"/>
  <c r="N56" i="45"/>
  <c r="O56" i="45" s="1"/>
  <c r="N55" i="45"/>
  <c r="O55" i="45" s="1"/>
  <c r="N54" i="45"/>
  <c r="O54" i="45"/>
  <c r="N53" i="45"/>
  <c r="O53" i="45"/>
  <c r="N52" i="45"/>
  <c r="O52" i="45" s="1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8" i="45" s="1"/>
  <c r="O48" i="45" s="1"/>
  <c r="N47" i="45"/>
  <c r="O47" i="45" s="1"/>
  <c r="N46" i="45"/>
  <c r="O46" i="45"/>
  <c r="M45" i="45"/>
  <c r="L45" i="45"/>
  <c r="K45" i="45"/>
  <c r="J45" i="45"/>
  <c r="I45" i="45"/>
  <c r="H45" i="45"/>
  <c r="G45" i="45"/>
  <c r="F45" i="45"/>
  <c r="E45" i="45"/>
  <c r="D45" i="45"/>
  <c r="N44" i="45"/>
  <c r="O44" i="45"/>
  <c r="N43" i="45"/>
  <c r="O43" i="45"/>
  <c r="N42" i="45"/>
  <c r="O42" i="45" s="1"/>
  <c r="M41" i="45"/>
  <c r="L41" i="45"/>
  <c r="K41" i="45"/>
  <c r="J41" i="45"/>
  <c r="I41" i="45"/>
  <c r="H41" i="45"/>
  <c r="G41" i="45"/>
  <c r="F41" i="45"/>
  <c r="E41" i="45"/>
  <c r="N41" i="45" s="1"/>
  <c r="O41" i="45" s="1"/>
  <c r="D41" i="45"/>
  <c r="N40" i="45"/>
  <c r="O40" i="45" s="1"/>
  <c r="N39" i="45"/>
  <c r="O39" i="45" s="1"/>
  <c r="N38" i="45"/>
  <c r="O38" i="45" s="1"/>
  <c r="N37" i="45"/>
  <c r="O37" i="45" s="1"/>
  <c r="M36" i="45"/>
  <c r="L36" i="45"/>
  <c r="L72" i="45" s="1"/>
  <c r="K36" i="45"/>
  <c r="J36" i="45"/>
  <c r="I36" i="45"/>
  <c r="H36" i="45"/>
  <c r="G36" i="45"/>
  <c r="F36" i="45"/>
  <c r="N36" i="45" s="1"/>
  <c r="O36" i="45" s="1"/>
  <c r="E36" i="45"/>
  <c r="D36" i="45"/>
  <c r="N35" i="45"/>
  <c r="O35" i="45" s="1"/>
  <c r="N34" i="45"/>
  <c r="O34" i="45" s="1"/>
  <c r="N33" i="45"/>
  <c r="O33" i="45"/>
  <c r="M32" i="45"/>
  <c r="L32" i="45"/>
  <c r="K32" i="45"/>
  <c r="K72" i="45" s="1"/>
  <c r="J32" i="45"/>
  <c r="I32" i="45"/>
  <c r="H32" i="45"/>
  <c r="H72" i="45" s="1"/>
  <c r="G32" i="45"/>
  <c r="F32" i="45"/>
  <c r="F72" i="45" s="1"/>
  <c r="E32" i="45"/>
  <c r="D32" i="45"/>
  <c r="N31" i="45"/>
  <c r="O31" i="45" s="1"/>
  <c r="N30" i="45"/>
  <c r="O30" i="45" s="1"/>
  <c r="N29" i="45"/>
  <c r="O29" i="45" s="1"/>
  <c r="M28" i="45"/>
  <c r="L28" i="45"/>
  <c r="K28" i="45"/>
  <c r="J28" i="45"/>
  <c r="I28" i="45"/>
  <c r="I72" i="45" s="1"/>
  <c r="H28" i="45"/>
  <c r="G28" i="45"/>
  <c r="F28" i="45"/>
  <c r="E28" i="45"/>
  <c r="D28" i="45"/>
  <c r="N28" i="45" s="1"/>
  <c r="O28" i="45" s="1"/>
  <c r="N27" i="45"/>
  <c r="O27" i="45" s="1"/>
  <c r="N26" i="45"/>
  <c r="O26" i="45" s="1"/>
  <c r="N25" i="45"/>
  <c r="O25" i="45" s="1"/>
  <c r="N24" i="45"/>
  <c r="O24" i="45" s="1"/>
  <c r="N23" i="45"/>
  <c r="O23" i="45"/>
  <c r="M22" i="45"/>
  <c r="L22" i="45"/>
  <c r="K22" i="45"/>
  <c r="J22" i="45"/>
  <c r="I22" i="45"/>
  <c r="H22" i="45"/>
  <c r="G22" i="45"/>
  <c r="F22" i="45"/>
  <c r="E22" i="45"/>
  <c r="D22" i="45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/>
  <c r="N14" i="45"/>
  <c r="O14" i="45" s="1"/>
  <c r="M13" i="45"/>
  <c r="L13" i="45"/>
  <c r="K13" i="45"/>
  <c r="J13" i="45"/>
  <c r="I13" i="45"/>
  <c r="H13" i="45"/>
  <c r="G13" i="45"/>
  <c r="G72" i="45" s="1"/>
  <c r="F13" i="45"/>
  <c r="E13" i="45"/>
  <c r="D13" i="45"/>
  <c r="N13" i="45" s="1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N5" i="45" s="1"/>
  <c r="O5" i="45" s="1"/>
  <c r="D5" i="45"/>
  <c r="N70" i="44"/>
  <c r="O70" i="44" s="1"/>
  <c r="N69" i="44"/>
  <c r="O69" i="44" s="1"/>
  <c r="N68" i="44"/>
  <c r="O68" i="44" s="1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/>
  <c r="N58" i="44"/>
  <c r="O58" i="44" s="1"/>
  <c r="N57" i="44"/>
  <c r="O57" i="44" s="1"/>
  <c r="N56" i="44"/>
  <c r="O56" i="44" s="1"/>
  <c r="N55" i="44"/>
  <c r="O55" i="44" s="1"/>
  <c r="N54" i="44"/>
  <c r="O54" i="44" s="1"/>
  <c r="N53" i="44"/>
  <c r="O53" i="44"/>
  <c r="N52" i="44"/>
  <c r="O52" i="44" s="1"/>
  <c r="N51" i="44"/>
  <c r="O51" i="44" s="1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/>
  <c r="M45" i="44"/>
  <c r="L45" i="44"/>
  <c r="K45" i="44"/>
  <c r="J45" i="44"/>
  <c r="I45" i="44"/>
  <c r="H45" i="44"/>
  <c r="G45" i="44"/>
  <c r="F45" i="44"/>
  <c r="F71" i="44" s="1"/>
  <c r="E45" i="44"/>
  <c r="D45" i="44"/>
  <c r="N44" i="44"/>
  <c r="O44" i="44"/>
  <c r="N43" i="44"/>
  <c r="O43" i="44" s="1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1" i="44" s="1"/>
  <c r="O41" i="44" s="1"/>
  <c r="N40" i="44"/>
  <c r="O40" i="44" s="1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/>
  <c r="N33" i="44"/>
  <c r="O33" i="44"/>
  <c r="M32" i="44"/>
  <c r="L32" i="44"/>
  <c r="K32" i="44"/>
  <c r="K71" i="44" s="1"/>
  <c r="J32" i="44"/>
  <c r="N32" i="44" s="1"/>
  <c r="O32" i="44" s="1"/>
  <c r="I32" i="44"/>
  <c r="H32" i="44"/>
  <c r="G32" i="44"/>
  <c r="F32" i="44"/>
  <c r="E32" i="44"/>
  <c r="D32" i="44"/>
  <c r="N31" i="44"/>
  <c r="O31" i="44"/>
  <c r="N30" i="44"/>
  <c r="O30" i="44" s="1"/>
  <c r="N29" i="44"/>
  <c r="O29" i="44" s="1"/>
  <c r="M28" i="44"/>
  <c r="L28" i="44"/>
  <c r="L71" i="44" s="1"/>
  <c r="K28" i="44"/>
  <c r="J28" i="44"/>
  <c r="J71" i="44" s="1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G71" i="44" s="1"/>
  <c r="F5" i="44"/>
  <c r="E5" i="44"/>
  <c r="D5" i="44"/>
  <c r="N5" i="44" s="1"/>
  <c r="O5" i="44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/>
  <c r="N52" i="43"/>
  <c r="O52" i="43" s="1"/>
  <c r="N51" i="43"/>
  <c r="O51" i="43" s="1"/>
  <c r="N50" i="43"/>
  <c r="O50" i="43" s="1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8" i="43" s="1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1" i="43" s="1"/>
  <c r="O41" i="43" s="1"/>
  <c r="N40" i="43"/>
  <c r="O40" i="43" s="1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G36" i="43"/>
  <c r="F36" i="43"/>
  <c r="E36" i="43"/>
  <c r="D36" i="43"/>
  <c r="N35" i="43"/>
  <c r="O35" i="43"/>
  <c r="N34" i="43"/>
  <c r="O34" i="43"/>
  <c r="N33" i="43"/>
  <c r="O33" i="43"/>
  <c r="M32" i="43"/>
  <c r="L32" i="43"/>
  <c r="N32" i="43" s="1"/>
  <c r="O32" i="43" s="1"/>
  <c r="K32" i="43"/>
  <c r="J32" i="43"/>
  <c r="I32" i="43"/>
  <c r="H32" i="43"/>
  <c r="G32" i="43"/>
  <c r="F32" i="43"/>
  <c r="E32" i="43"/>
  <c r="D32" i="43"/>
  <c r="N31" i="43"/>
  <c r="O31" i="43"/>
  <c r="N30" i="43"/>
  <c r="O30" i="43"/>
  <c r="N29" i="43"/>
  <c r="O29" i="43"/>
  <c r="M28" i="43"/>
  <c r="L28" i="43"/>
  <c r="K28" i="43"/>
  <c r="J28" i="43"/>
  <c r="I28" i="43"/>
  <c r="H28" i="43"/>
  <c r="N28" i="43" s="1"/>
  <c r="O28" i="43" s="1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/>
  <c r="N23" i="43"/>
  <c r="O23" i="43"/>
  <c r="M22" i="43"/>
  <c r="L22" i="43"/>
  <c r="K22" i="43"/>
  <c r="J22" i="43"/>
  <c r="I22" i="43"/>
  <c r="H22" i="43"/>
  <c r="G22" i="43"/>
  <c r="F22" i="43"/>
  <c r="N22" i="43" s="1"/>
  <c r="O22" i="43" s="1"/>
  <c r="E22" i="43"/>
  <c r="D22" i="43"/>
  <c r="N21" i="43"/>
  <c r="O21" i="43"/>
  <c r="N20" i="43"/>
  <c r="O20" i="43" s="1"/>
  <c r="N19" i="43"/>
  <c r="O19" i="43"/>
  <c r="N18" i="43"/>
  <c r="O18" i="43" s="1"/>
  <c r="N17" i="43"/>
  <c r="O17" i="43"/>
  <c r="N16" i="43"/>
  <c r="O16" i="43" s="1"/>
  <c r="N15" i="43"/>
  <c r="O15" i="43"/>
  <c r="N14" i="43"/>
  <c r="O14" i="43"/>
  <c r="M13" i="43"/>
  <c r="M71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K71" i="43" s="1"/>
  <c r="J5" i="43"/>
  <c r="I5" i="43"/>
  <c r="H5" i="43"/>
  <c r="G5" i="43"/>
  <c r="F5" i="43"/>
  <c r="E5" i="43"/>
  <c r="E71" i="43" s="1"/>
  <c r="D5" i="43"/>
  <c r="N5" i="43" s="1"/>
  <c r="O5" i="43" s="1"/>
  <c r="N74" i="42"/>
  <c r="O74" i="42" s="1"/>
  <c r="N73" i="42"/>
  <c r="O73" i="42" s="1"/>
  <c r="N72" i="42"/>
  <c r="O72" i="42" s="1"/>
  <c r="N71" i="42"/>
  <c r="O71" i="42" s="1"/>
  <c r="N70" i="42"/>
  <c r="O70" i="42"/>
  <c r="N69" i="42"/>
  <c r="O69" i="42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9" i="42" s="1"/>
  <c r="O49" i="42" s="1"/>
  <c r="N48" i="42"/>
  <c r="O48" i="42" s="1"/>
  <c r="N47" i="42"/>
  <c r="O47" i="42" s="1"/>
  <c r="M46" i="42"/>
  <c r="L46" i="42"/>
  <c r="K46" i="42"/>
  <c r="J46" i="42"/>
  <c r="I46" i="42"/>
  <c r="N46" i="42" s="1"/>
  <c r="O46" i="42" s="1"/>
  <c r="H46" i="42"/>
  <c r="G46" i="42"/>
  <c r="F46" i="42"/>
  <c r="E46" i="42"/>
  <c r="D46" i="42"/>
  <c r="N45" i="42"/>
  <c r="O45" i="42" s="1"/>
  <c r="N44" i="42"/>
  <c r="O44" i="42" s="1"/>
  <c r="N43" i="42"/>
  <c r="O43" i="42" s="1"/>
  <c r="N42" i="42"/>
  <c r="O42" i="42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 s="1"/>
  <c r="N38" i="42"/>
  <c r="O38" i="42" s="1"/>
  <c r="N37" i="42"/>
  <c r="O37" i="42" s="1"/>
  <c r="N36" i="42"/>
  <c r="O36" i="42" s="1"/>
  <c r="M35" i="42"/>
  <c r="L35" i="42"/>
  <c r="K35" i="42"/>
  <c r="J35" i="42"/>
  <c r="I35" i="42"/>
  <c r="H35" i="42"/>
  <c r="G35" i="42"/>
  <c r="F35" i="42"/>
  <c r="E35" i="42"/>
  <c r="D35" i="42"/>
  <c r="N34" i="42"/>
  <c r="O34" i="42" s="1"/>
  <c r="N33" i="42"/>
  <c r="O33" i="42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/>
  <c r="N27" i="42"/>
  <c r="O27" i="42"/>
  <c r="M26" i="42"/>
  <c r="L26" i="42"/>
  <c r="K26" i="42"/>
  <c r="J26" i="42"/>
  <c r="I26" i="42"/>
  <c r="H26" i="42"/>
  <c r="G26" i="42"/>
  <c r="F26" i="42"/>
  <c r="E26" i="42"/>
  <c r="D26" i="42"/>
  <c r="N26" i="42" s="1"/>
  <c r="O26" i="42" s="1"/>
  <c r="N25" i="42"/>
  <c r="O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M75" i="42" s="1"/>
  <c r="L13" i="42"/>
  <c r="K13" i="42"/>
  <c r="K75" i="42" s="1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75" i="42" s="1"/>
  <c r="K5" i="42"/>
  <c r="J5" i="42"/>
  <c r="I5" i="42"/>
  <c r="H5" i="42"/>
  <c r="G5" i="42"/>
  <c r="F5" i="42"/>
  <c r="F75" i="42" s="1"/>
  <c r="E5" i="42"/>
  <c r="D5" i="42"/>
  <c r="D75" i="42" s="1"/>
  <c r="N73" i="41"/>
  <c r="O73" i="41"/>
  <c r="N72" i="41"/>
  <c r="O72" i="41" s="1"/>
  <c r="N71" i="41"/>
  <c r="O71" i="41" s="1"/>
  <c r="N70" i="41"/>
  <c r="O70" i="41" s="1"/>
  <c r="N69" i="41"/>
  <c r="O69" i="41" s="1"/>
  <c r="N68" i="41"/>
  <c r="O68" i="41" s="1"/>
  <c r="N67" i="41"/>
  <c r="O67" i="41"/>
  <c r="N66" i="41"/>
  <c r="O66" i="41" s="1"/>
  <c r="N65" i="41"/>
  <c r="O65" i="41" s="1"/>
  <c r="N64" i="41"/>
  <c r="O64" i="41" s="1"/>
  <c r="N63" i="41"/>
  <c r="O63" i="41"/>
  <c r="N62" i="41"/>
  <c r="O62" i="41"/>
  <c r="N61" i="41"/>
  <c r="O61" i="41"/>
  <c r="N60" i="41"/>
  <c r="O60" i="41" s="1"/>
  <c r="N59" i="41"/>
  <c r="O59" i="41" s="1"/>
  <c r="N58" i="41"/>
  <c r="O58" i="41" s="1"/>
  <c r="N57" i="41"/>
  <c r="O57" i="41"/>
  <c r="N56" i="41"/>
  <c r="O56" i="41" s="1"/>
  <c r="N55" i="41"/>
  <c r="O55" i="41" s="1"/>
  <c r="N54" i="41"/>
  <c r="O54" i="41" s="1"/>
  <c r="N53" i="41"/>
  <c r="O53" i="41"/>
  <c r="N52" i="41"/>
  <c r="O52" i="41" s="1"/>
  <c r="N51" i="41"/>
  <c r="O51" i="41"/>
  <c r="N50" i="41"/>
  <c r="O50" i="41"/>
  <c r="M49" i="41"/>
  <c r="L49" i="41"/>
  <c r="K49" i="41"/>
  <c r="N49" i="41" s="1"/>
  <c r="O49" i="41" s="1"/>
  <c r="J49" i="41"/>
  <c r="I49" i="41"/>
  <c r="H49" i="41"/>
  <c r="G49" i="41"/>
  <c r="F49" i="41"/>
  <c r="E49" i="41"/>
  <c r="D49" i="41"/>
  <c r="N48" i="41"/>
  <c r="O48" i="41" s="1"/>
  <c r="N47" i="41"/>
  <c r="O47" i="41"/>
  <c r="M46" i="41"/>
  <c r="L46" i="41"/>
  <c r="K46" i="41"/>
  <c r="J46" i="41"/>
  <c r="I46" i="41"/>
  <c r="H46" i="41"/>
  <c r="H74" i="41" s="1"/>
  <c r="G46" i="41"/>
  <c r="F46" i="41"/>
  <c r="E46" i="41"/>
  <c r="N46" i="41" s="1"/>
  <c r="O46" i="41" s="1"/>
  <c r="D46" i="4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 s="1"/>
  <c r="N38" i="41"/>
  <c r="O38" i="41" s="1"/>
  <c r="M37" i="41"/>
  <c r="M74" i="41" s="1"/>
  <c r="L37" i="41"/>
  <c r="K37" i="41"/>
  <c r="J37" i="41"/>
  <c r="I37" i="41"/>
  <c r="H37" i="41"/>
  <c r="G37" i="41"/>
  <c r="F37" i="41"/>
  <c r="E37" i="41"/>
  <c r="D37" i="41"/>
  <c r="N36" i="41"/>
  <c r="O36" i="41" s="1"/>
  <c r="N35" i="41"/>
  <c r="O35" i="41"/>
  <c r="N34" i="41"/>
  <c r="O34" i="41"/>
  <c r="N33" i="41"/>
  <c r="O33" i="41" s="1"/>
  <c r="M32" i="41"/>
  <c r="L32" i="41"/>
  <c r="L74" i="41" s="1"/>
  <c r="K32" i="41"/>
  <c r="J32" i="41"/>
  <c r="I32" i="41"/>
  <c r="I74" i="41" s="1"/>
  <c r="H32" i="41"/>
  <c r="G32" i="41"/>
  <c r="F32" i="41"/>
  <c r="E32" i="41"/>
  <c r="D32" i="41"/>
  <c r="N32" i="41" s="1"/>
  <c r="O32" i="41" s="1"/>
  <c r="N31" i="41"/>
  <c r="O31" i="41" s="1"/>
  <c r="N30" i="41"/>
  <c r="O30" i="41" s="1"/>
  <c r="N29" i="41"/>
  <c r="O29" i="41" s="1"/>
  <c r="M28" i="41"/>
  <c r="L28" i="41"/>
  <c r="K28" i="41"/>
  <c r="J28" i="41"/>
  <c r="J74" i="41" s="1"/>
  <c r="I28" i="41"/>
  <c r="H28" i="41"/>
  <c r="G28" i="41"/>
  <c r="F28" i="41"/>
  <c r="E28" i="41"/>
  <c r="E74" i="41" s="1"/>
  <c r="D28" i="41"/>
  <c r="N27" i="41"/>
  <c r="O27" i="41" s="1"/>
  <c r="N26" i="41"/>
  <c r="O26" i="41" s="1"/>
  <c r="N25" i="41"/>
  <c r="O25" i="41"/>
  <c r="N24" i="41"/>
  <c r="O24" i="41"/>
  <c r="N23" i="41"/>
  <c r="O23" i="41" s="1"/>
  <c r="M22" i="41"/>
  <c r="L22" i="41"/>
  <c r="K22" i="41"/>
  <c r="J22" i="41"/>
  <c r="I22" i="41"/>
  <c r="H22" i="41"/>
  <c r="G22" i="41"/>
  <c r="G74" i="41" s="1"/>
  <c r="F22" i="41"/>
  <c r="E22" i="41"/>
  <c r="D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D74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F74" i="41" s="1"/>
  <c r="E5" i="41"/>
  <c r="N5" i="41" s="1"/>
  <c r="O5" i="41" s="1"/>
  <c r="D5" i="41"/>
  <c r="N70" i="40"/>
  <c r="O70" i="40" s="1"/>
  <c r="N69" i="40"/>
  <c r="O69" i="40" s="1"/>
  <c r="N68" i="40"/>
  <c r="O68" i="40"/>
  <c r="N67" i="40"/>
  <c r="O67" i="40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/>
  <c r="N53" i="40"/>
  <c r="O53" i="40" s="1"/>
  <c r="N52" i="40"/>
  <c r="O52" i="40" s="1"/>
  <c r="N51" i="40"/>
  <c r="O51" i="40" s="1"/>
  <c r="N50" i="40"/>
  <c r="O50" i="40"/>
  <c r="N49" i="40"/>
  <c r="O49" i="40" s="1"/>
  <c r="N48" i="40"/>
  <c r="O48" i="40"/>
  <c r="M47" i="40"/>
  <c r="L47" i="40"/>
  <c r="K47" i="40"/>
  <c r="J47" i="40"/>
  <c r="I47" i="40"/>
  <c r="H47" i="40"/>
  <c r="G47" i="40"/>
  <c r="F47" i="40"/>
  <c r="E47" i="40"/>
  <c r="D47" i="40"/>
  <c r="N47" i="40" s="1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N42" i="40"/>
  <c r="O42" i="40"/>
  <c r="N41" i="40"/>
  <c r="O41" i="40"/>
  <c r="M40" i="40"/>
  <c r="L40" i="40"/>
  <c r="K40" i="40"/>
  <c r="J40" i="40"/>
  <c r="I40" i="40"/>
  <c r="H40" i="40"/>
  <c r="G40" i="40"/>
  <c r="F40" i="40"/>
  <c r="N40" i="40" s="1"/>
  <c r="O40" i="40" s="1"/>
  <c r="E40" i="40"/>
  <c r="D40" i="40"/>
  <c r="N39" i="40"/>
  <c r="O39" i="40"/>
  <c r="N38" i="40"/>
  <c r="O38" i="40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5" i="40" s="1"/>
  <c r="O35" i="40" s="1"/>
  <c r="N34" i="40"/>
  <c r="O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F71" i="40" s="1"/>
  <c r="E30" i="40"/>
  <c r="D30" i="40"/>
  <c r="N29" i="40"/>
  <c r="O29" i="40" s="1"/>
  <c r="N28" i="40"/>
  <c r="O28" i="40"/>
  <c r="N27" i="40"/>
  <c r="O27" i="40" s="1"/>
  <c r="M26" i="40"/>
  <c r="L26" i="40"/>
  <c r="L71" i="40" s="1"/>
  <c r="K26" i="40"/>
  <c r="J26" i="40"/>
  <c r="I26" i="40"/>
  <c r="H26" i="40"/>
  <c r="G26" i="40"/>
  <c r="F26" i="40"/>
  <c r="E26" i="40"/>
  <c r="D26" i="40"/>
  <c r="N25" i="40"/>
  <c r="O25" i="40" s="1"/>
  <c r="N24" i="40"/>
  <c r="O24" i="40"/>
  <c r="N23" i="40"/>
  <c r="O23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D71" i="40" s="1"/>
  <c r="N20" i="40"/>
  <c r="O20" i="40" s="1"/>
  <c r="N19" i="40"/>
  <c r="O19" i="40" s="1"/>
  <c r="N18" i="40"/>
  <c r="O18" i="40" s="1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M71" i="40" s="1"/>
  <c r="L5" i="40"/>
  <c r="K5" i="40"/>
  <c r="J5" i="40"/>
  <c r="J71" i="40" s="1"/>
  <c r="I5" i="40"/>
  <c r="I71" i="40" s="1"/>
  <c r="H5" i="40"/>
  <c r="G5" i="40"/>
  <c r="F5" i="40"/>
  <c r="E5" i="40"/>
  <c r="D5" i="40"/>
  <c r="N73" i="39"/>
  <c r="O73" i="39" s="1"/>
  <c r="N72" i="39"/>
  <c r="O72" i="39"/>
  <c r="N71" i="39"/>
  <c r="O71" i="39"/>
  <c r="N70" i="39"/>
  <c r="O70" i="39" s="1"/>
  <c r="N69" i="39"/>
  <c r="O69" i="39" s="1"/>
  <c r="N68" i="39"/>
  <c r="O68" i="39"/>
  <c r="N67" i="39"/>
  <c r="O67" i="39"/>
  <c r="N66" i="39"/>
  <c r="O66" i="39"/>
  <c r="N65" i="39"/>
  <c r="O65" i="39" s="1"/>
  <c r="N64" i="39"/>
  <c r="O64" i="39" s="1"/>
  <c r="N63" i="39"/>
  <c r="O63" i="39"/>
  <c r="N62" i="39"/>
  <c r="O62" i="39" s="1"/>
  <c r="N61" i="39"/>
  <c r="O61" i="39"/>
  <c r="N60" i="39"/>
  <c r="O60" i="39"/>
  <c r="N59" i="39"/>
  <c r="O59" i="39"/>
  <c r="N58" i="39"/>
  <c r="O58" i="39" s="1"/>
  <c r="N57" i="39"/>
  <c r="O57" i="39"/>
  <c r="N56" i="39"/>
  <c r="O56" i="39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/>
  <c r="M49" i="39"/>
  <c r="L49" i="39"/>
  <c r="K49" i="39"/>
  <c r="J49" i="39"/>
  <c r="I49" i="39"/>
  <c r="H49" i="39"/>
  <c r="G49" i="39"/>
  <c r="F49" i="39"/>
  <c r="E49" i="39"/>
  <c r="D49" i="39"/>
  <c r="N49" i="39" s="1"/>
  <c r="O49" i="39" s="1"/>
  <c r="N48" i="39"/>
  <c r="O48" i="39"/>
  <c r="N47" i="39"/>
  <c r="O47" i="39"/>
  <c r="M46" i="39"/>
  <c r="L46" i="39"/>
  <c r="K46" i="39"/>
  <c r="J46" i="39"/>
  <c r="I46" i="39"/>
  <c r="H46" i="39"/>
  <c r="G46" i="39"/>
  <c r="F46" i="39"/>
  <c r="E46" i="39"/>
  <c r="D46" i="39"/>
  <c r="N46" i="39" s="1"/>
  <c r="O46" i="39" s="1"/>
  <c r="N45" i="39"/>
  <c r="O45" i="39"/>
  <c r="N44" i="39"/>
  <c r="O44" i="39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/>
  <c r="N39" i="39"/>
  <c r="O39" i="39" s="1"/>
  <c r="N38" i="39"/>
  <c r="O38" i="39"/>
  <c r="M37" i="39"/>
  <c r="L37" i="39"/>
  <c r="K37" i="39"/>
  <c r="J37" i="39"/>
  <c r="J74" i="39" s="1"/>
  <c r="I37" i="39"/>
  <c r="H37" i="39"/>
  <c r="G37" i="39"/>
  <c r="F37" i="39"/>
  <c r="E37" i="39"/>
  <c r="D37" i="39"/>
  <c r="N36" i="39"/>
  <c r="O36" i="39" s="1"/>
  <c r="N35" i="39"/>
  <c r="O35" i="39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72" i="38"/>
  <c r="O72" i="38" s="1"/>
  <c r="N71" i="38"/>
  <c r="O71" i="38"/>
  <c r="N70" i="38"/>
  <c r="O70" i="38" s="1"/>
  <c r="N69" i="38"/>
  <c r="O69" i="38"/>
  <c r="N68" i="38"/>
  <c r="O68" i="38"/>
  <c r="N67" i="38"/>
  <c r="O67" i="38" s="1"/>
  <c r="N66" i="38"/>
  <c r="O66" i="38" s="1"/>
  <c r="N65" i="38"/>
  <c r="O65" i="38"/>
  <c r="N64" i="38"/>
  <c r="O64" i="38" s="1"/>
  <c r="N63" i="38"/>
  <c r="O63" i="38"/>
  <c r="N62" i="38"/>
  <c r="O62" i="38"/>
  <c r="N61" i="38"/>
  <c r="O61" i="38" s="1"/>
  <c r="N60" i="38"/>
  <c r="O60" i="38" s="1"/>
  <c r="N59" i="38"/>
  <c r="O59" i="38"/>
  <c r="N58" i="38"/>
  <c r="O58" i="38" s="1"/>
  <c r="N57" i="38"/>
  <c r="O57" i="38"/>
  <c r="N56" i="38"/>
  <c r="O56" i="38"/>
  <c r="N55" i="38"/>
  <c r="O55" i="38" s="1"/>
  <c r="N54" i="38"/>
  <c r="O54" i="38" s="1"/>
  <c r="N53" i="38"/>
  <c r="O53" i="38"/>
  <c r="N52" i="38"/>
  <c r="O52" i="38" s="1"/>
  <c r="N51" i="38"/>
  <c r="O51" i="38"/>
  <c r="M50" i="38"/>
  <c r="L50" i="38"/>
  <c r="K50" i="38"/>
  <c r="J50" i="38"/>
  <c r="I50" i="38"/>
  <c r="H50" i="38"/>
  <c r="G50" i="38"/>
  <c r="F50" i="38"/>
  <c r="E50" i="38"/>
  <c r="D50" i="38"/>
  <c r="N50" i="38" s="1"/>
  <c r="O50" i="38" s="1"/>
  <c r="N49" i="38"/>
  <c r="O49" i="38"/>
  <c r="N48" i="38"/>
  <c r="O48" i="38" s="1"/>
  <c r="M47" i="38"/>
  <c r="L47" i="38"/>
  <c r="K47" i="38"/>
  <c r="J47" i="38"/>
  <c r="I47" i="38"/>
  <c r="H47" i="38"/>
  <c r="G47" i="38"/>
  <c r="F47" i="38"/>
  <c r="E47" i="38"/>
  <c r="D47" i="38"/>
  <c r="N46" i="38"/>
  <c r="O46" i="38" s="1"/>
  <c r="N45" i="38"/>
  <c r="O45" i="38"/>
  <c r="N44" i="38"/>
  <c r="O44" i="38"/>
  <c r="M43" i="38"/>
  <c r="L43" i="38"/>
  <c r="K43" i="38"/>
  <c r="K73" i="38" s="1"/>
  <c r="J43" i="38"/>
  <c r="I43" i="38"/>
  <c r="H43" i="38"/>
  <c r="G43" i="38"/>
  <c r="F43" i="38"/>
  <c r="E43" i="38"/>
  <c r="N43" i="38" s="1"/>
  <c r="O43" i="38" s="1"/>
  <c r="D43" i="38"/>
  <c r="N42" i="38"/>
  <c r="O42" i="38" s="1"/>
  <c r="N41" i="38"/>
  <c r="O41" i="38"/>
  <c r="N40" i="38"/>
  <c r="O40" i="38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N30" i="38"/>
  <c r="O30" i="38"/>
  <c r="M29" i="38"/>
  <c r="L29" i="38"/>
  <c r="K29" i="38"/>
  <c r="J29" i="38"/>
  <c r="I29" i="38"/>
  <c r="H29" i="38"/>
  <c r="G29" i="38"/>
  <c r="F29" i="38"/>
  <c r="E29" i="38"/>
  <c r="D29" i="38"/>
  <c r="N29" i="38" s="1"/>
  <c r="O29" i="38" s="1"/>
  <c r="N28" i="38"/>
  <c r="O28" i="38"/>
  <c r="N27" i="38"/>
  <c r="O27" i="38"/>
  <c r="N26" i="38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/>
  <c r="N18" i="38"/>
  <c r="O18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N10" i="38"/>
  <c r="O10" i="38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I5" i="38"/>
  <c r="H5" i="38"/>
  <c r="G5" i="38"/>
  <c r="F5" i="38"/>
  <c r="F73" i="38" s="1"/>
  <c r="E5" i="38"/>
  <c r="D5" i="38"/>
  <c r="N76" i="37"/>
  <c r="O76" i="37"/>
  <c r="N75" i="37"/>
  <c r="O75" i="37"/>
  <c r="N74" i="37"/>
  <c r="O74" i="37" s="1"/>
  <c r="N73" i="37"/>
  <c r="O73" i="37" s="1"/>
  <c r="N72" i="37"/>
  <c r="O72" i="37"/>
  <c r="N71" i="37"/>
  <c r="O71" i="37" s="1"/>
  <c r="N70" i="37"/>
  <c r="O70" i="37"/>
  <c r="N69" i="37"/>
  <c r="O69" i="37"/>
  <c r="N68" i="37"/>
  <c r="O68" i="37" s="1"/>
  <c r="N67" i="37"/>
  <c r="O67" i="37" s="1"/>
  <c r="N66" i="37"/>
  <c r="O66" i="37"/>
  <c r="N65" i="37"/>
  <c r="O65" i="37" s="1"/>
  <c r="N64" i="37"/>
  <c r="O64" i="37"/>
  <c r="N63" i="37"/>
  <c r="O63" i="37"/>
  <c r="N62" i="37"/>
  <c r="O62" i="37" s="1"/>
  <c r="N61" i="37"/>
  <c r="O61" i="37" s="1"/>
  <c r="N60" i="37"/>
  <c r="O60" i="37"/>
  <c r="N59" i="37"/>
  <c r="O59" i="37" s="1"/>
  <c r="N58" i="37"/>
  <c r="O58" i="37"/>
  <c r="N57" i="37"/>
  <c r="O57" i="37"/>
  <c r="N56" i="37"/>
  <c r="O56" i="37" s="1"/>
  <c r="N55" i="37"/>
  <c r="O55" i="37" s="1"/>
  <c r="N54" i="37"/>
  <c r="O54" i="37"/>
  <c r="N53" i="37"/>
  <c r="O53" i="37" s="1"/>
  <c r="N52" i="37"/>
  <c r="O52" i="37"/>
  <c r="M51" i="37"/>
  <c r="L51" i="37"/>
  <c r="K51" i="37"/>
  <c r="J51" i="37"/>
  <c r="I51" i="37"/>
  <c r="H51" i="37"/>
  <c r="G51" i="37"/>
  <c r="F51" i="37"/>
  <c r="E51" i="37"/>
  <c r="D51" i="37"/>
  <c r="N50" i="37"/>
  <c r="O50" i="37"/>
  <c r="N49" i="37"/>
  <c r="O49" i="37" s="1"/>
  <c r="M48" i="37"/>
  <c r="L48" i="37"/>
  <c r="K48" i="37"/>
  <c r="J48" i="37"/>
  <c r="I48" i="37"/>
  <c r="H48" i="37"/>
  <c r="G48" i="37"/>
  <c r="F48" i="37"/>
  <c r="E48" i="37"/>
  <c r="D48" i="37"/>
  <c r="N47" i="37"/>
  <c r="O47" i="37" s="1"/>
  <c r="N46" i="37"/>
  <c r="O46" i="37"/>
  <c r="N45" i="37"/>
  <c r="O45" i="37" s="1"/>
  <c r="N44" i="37"/>
  <c r="O44" i="37"/>
  <c r="M43" i="37"/>
  <c r="L43" i="37"/>
  <c r="K43" i="37"/>
  <c r="J43" i="37"/>
  <c r="I43" i="37"/>
  <c r="H43" i="37"/>
  <c r="G43" i="37"/>
  <c r="G77" i="37" s="1"/>
  <c r="F43" i="37"/>
  <c r="E43" i="37"/>
  <c r="D43" i="37"/>
  <c r="N43" i="37" s="1"/>
  <c r="O43" i="37" s="1"/>
  <c r="N42" i="37"/>
  <c r="O42" i="37"/>
  <c r="N41" i="37"/>
  <c r="O41" i="37" s="1"/>
  <c r="N40" i="37"/>
  <c r="O40" i="37" s="1"/>
  <c r="N39" i="37"/>
  <c r="O39" i="37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/>
  <c r="N36" i="37"/>
  <c r="O36" i="37" s="1"/>
  <c r="N35" i="37"/>
  <c r="O35" i="37"/>
  <c r="N34" i="37"/>
  <c r="O34" i="37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 s="1"/>
  <c r="N26" i="37"/>
  <c r="O26" i="37"/>
  <c r="N25" i="37"/>
  <c r="O25" i="37"/>
  <c r="N24" i="37"/>
  <c r="O24" i="37" s="1"/>
  <c r="N23" i="37"/>
  <c r="O23" i="37"/>
  <c r="M22" i="37"/>
  <c r="L22" i="37"/>
  <c r="K22" i="37"/>
  <c r="J22" i="37"/>
  <c r="I22" i="37"/>
  <c r="I77" i="37" s="1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/>
  <c r="N17" i="37"/>
  <c r="O17" i="37" s="1"/>
  <c r="N16" i="37"/>
  <c r="O16" i="37" s="1"/>
  <c r="N15" i="37"/>
  <c r="O15" i="37"/>
  <c r="N14" i="37"/>
  <c r="O14" i="37" s="1"/>
  <c r="M13" i="37"/>
  <c r="L13" i="37"/>
  <c r="K13" i="37"/>
  <c r="K77" i="37" s="1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/>
  <c r="N9" i="37"/>
  <c r="O9" i="37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F77" i="37" s="1"/>
  <c r="E5" i="37"/>
  <c r="D5" i="37"/>
  <c r="N71" i="36"/>
  <c r="O71" i="36" s="1"/>
  <c r="N70" i="36"/>
  <c r="O70" i="36" s="1"/>
  <c r="N69" i="36"/>
  <c r="O69" i="36"/>
  <c r="N68" i="36"/>
  <c r="O68" i="36" s="1"/>
  <c r="N67" i="36"/>
  <c r="O67" i="36"/>
  <c r="N66" i="36"/>
  <c r="O66" i="36"/>
  <c r="N65" i="36"/>
  <c r="O65" i="36" s="1"/>
  <c r="N64" i="36"/>
  <c r="O64" i="36" s="1"/>
  <c r="N63" i="36"/>
  <c r="O63" i="36"/>
  <c r="N62" i="36"/>
  <c r="O62" i="36" s="1"/>
  <c r="N61" i="36"/>
  <c r="O61" i="36"/>
  <c r="N60" i="36"/>
  <c r="O60" i="36"/>
  <c r="N59" i="36"/>
  <c r="O59" i="36" s="1"/>
  <c r="N58" i="36"/>
  <c r="O58" i="36" s="1"/>
  <c r="N57" i="36"/>
  <c r="O57" i="36"/>
  <c r="N56" i="36"/>
  <c r="O56" i="36" s="1"/>
  <c r="N55" i="36"/>
  <c r="O55" i="36"/>
  <c r="N54" i="36"/>
  <c r="O54" i="36"/>
  <c r="N53" i="36"/>
  <c r="O53" i="36" s="1"/>
  <c r="N52" i="36"/>
  <c r="O52" i="36" s="1"/>
  <c r="N51" i="36"/>
  <c r="O51" i="36"/>
  <c r="N50" i="36"/>
  <c r="O50" i="36" s="1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N48" i="36" s="1"/>
  <c r="O48" i="36" s="1"/>
  <c r="N47" i="36"/>
  <c r="O47" i="36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5" i="36" s="1"/>
  <c r="O45" i="36" s="1"/>
  <c r="N44" i="36"/>
  <c r="O44" i="36" s="1"/>
  <c r="N43" i="36"/>
  <c r="O43" i="36"/>
  <c r="N42" i="36"/>
  <c r="O42" i="36" s="1"/>
  <c r="N41" i="36"/>
  <c r="O41" i="36"/>
  <c r="M40" i="36"/>
  <c r="L40" i="36"/>
  <c r="K40" i="36"/>
  <c r="N40" i="36" s="1"/>
  <c r="O40" i="36" s="1"/>
  <c r="J40" i="36"/>
  <c r="I40" i="36"/>
  <c r="H40" i="36"/>
  <c r="G40" i="36"/>
  <c r="F40" i="36"/>
  <c r="E40" i="36"/>
  <c r="D40" i="36"/>
  <c r="N39" i="36"/>
  <c r="O39" i="36" s="1"/>
  <c r="N38" i="36"/>
  <c r="O38" i="36"/>
  <c r="N37" i="36"/>
  <c r="O37" i="36" s="1"/>
  <c r="N36" i="36"/>
  <c r="O36" i="36" s="1"/>
  <c r="M35" i="36"/>
  <c r="L35" i="36"/>
  <c r="K35" i="36"/>
  <c r="J35" i="36"/>
  <c r="I35" i="36"/>
  <c r="H35" i="36"/>
  <c r="G35" i="36"/>
  <c r="N35" i="36" s="1"/>
  <c r="O35" i="36" s="1"/>
  <c r="F35" i="36"/>
  <c r="E35" i="36"/>
  <c r="D35" i="36"/>
  <c r="N34" i="36"/>
  <c r="O34" i="36"/>
  <c r="N33" i="36"/>
  <c r="O33" i="36" s="1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1" i="36" s="1"/>
  <c r="O31" i="36" s="1"/>
  <c r="N30" i="36"/>
  <c r="O30" i="36"/>
  <c r="N29" i="36"/>
  <c r="O29" i="36" s="1"/>
  <c r="N28" i="36"/>
  <c r="O28" i="36" s="1"/>
  <c r="M27" i="36"/>
  <c r="L27" i="36"/>
  <c r="K27" i="36"/>
  <c r="K72" i="36" s="1"/>
  <c r="J27" i="36"/>
  <c r="I27" i="36"/>
  <c r="H27" i="36"/>
  <c r="G27" i="36"/>
  <c r="F27" i="36"/>
  <c r="E27" i="36"/>
  <c r="D27" i="36"/>
  <c r="N27" i="36" s="1"/>
  <c r="O27" i="36" s="1"/>
  <c r="N26" i="36"/>
  <c r="O26" i="36" s="1"/>
  <c r="N25" i="36"/>
  <c r="O25" i="36"/>
  <c r="N24" i="36"/>
  <c r="O24" i="36" s="1"/>
  <c r="N23" i="36"/>
  <c r="O23" i="36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/>
  <c r="N18" i="36"/>
  <c r="O18" i="36"/>
  <c r="N17" i="36"/>
  <c r="O17" i="36" s="1"/>
  <c r="N16" i="36"/>
  <c r="O16" i="36" s="1"/>
  <c r="N15" i="36"/>
  <c r="O15" i="36" s="1"/>
  <c r="N14" i="36"/>
  <c r="O14" i="36" s="1"/>
  <c r="M13" i="36"/>
  <c r="L13" i="36"/>
  <c r="L72" i="36" s="1"/>
  <c r="K13" i="36"/>
  <c r="J13" i="36"/>
  <c r="I13" i="36"/>
  <c r="H13" i="36"/>
  <c r="G13" i="36"/>
  <c r="F13" i="36"/>
  <c r="E13" i="36"/>
  <c r="N13" i="36" s="1"/>
  <c r="O13" i="36" s="1"/>
  <c r="D13" i="36"/>
  <c r="N12" i="36"/>
  <c r="O12" i="36" s="1"/>
  <c r="N11" i="36"/>
  <c r="O11" i="36"/>
  <c r="N10" i="36"/>
  <c r="O10" i="36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N5" i="36" s="1"/>
  <c r="O5" i="36" s="1"/>
  <c r="H5" i="36"/>
  <c r="G5" i="36"/>
  <c r="F5" i="36"/>
  <c r="E5" i="36"/>
  <c r="D5" i="36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/>
  <c r="N53" i="35"/>
  <c r="O53" i="35" s="1"/>
  <c r="N52" i="35"/>
  <c r="O52" i="35" s="1"/>
  <c r="N51" i="35"/>
  <c r="O51" i="35" s="1"/>
  <c r="N50" i="35"/>
  <c r="O50" i="35" s="1"/>
  <c r="M49" i="35"/>
  <c r="L49" i="35"/>
  <c r="K49" i="35"/>
  <c r="J49" i="35"/>
  <c r="I49" i="35"/>
  <c r="H49" i="35"/>
  <c r="G49" i="35"/>
  <c r="F49" i="35"/>
  <c r="E49" i="35"/>
  <c r="D49" i="35"/>
  <c r="N48" i="35"/>
  <c r="O48" i="35" s="1"/>
  <c r="N47" i="35"/>
  <c r="O47" i="35" s="1"/>
  <c r="M46" i="35"/>
  <c r="L46" i="35"/>
  <c r="K46" i="35"/>
  <c r="J46" i="35"/>
  <c r="I46" i="35"/>
  <c r="H46" i="35"/>
  <c r="G46" i="35"/>
  <c r="F46" i="35"/>
  <c r="E46" i="35"/>
  <c r="D46" i="35"/>
  <c r="N46" i="35" s="1"/>
  <c r="O46" i="35" s="1"/>
  <c r="N45" i="35"/>
  <c r="O45" i="35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 s="1"/>
  <c r="N40" i="35"/>
  <c r="O40" i="35" s="1"/>
  <c r="N39" i="35"/>
  <c r="O39" i="35"/>
  <c r="N38" i="35"/>
  <c r="O38" i="35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/>
  <c r="N26" i="35"/>
  <c r="O26" i="35"/>
  <c r="N25" i="35"/>
  <c r="O25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/>
  <c r="N19" i="35"/>
  <c r="O19" i="35"/>
  <c r="N18" i="35"/>
  <c r="O18" i="35" s="1"/>
  <c r="N17" i="35"/>
  <c r="O17" i="35" s="1"/>
  <c r="N16" i="35"/>
  <c r="O16" i="35" s="1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/>
  <c r="N10" i="35"/>
  <c r="O10" i="35" s="1"/>
  <c r="N9" i="35"/>
  <c r="O9" i="35" s="1"/>
  <c r="N8" i="35"/>
  <c r="O8" i="35"/>
  <c r="N7" i="35"/>
  <c r="O7" i="35" s="1"/>
  <c r="N6" i="35"/>
  <c r="O6" i="35"/>
  <c r="M5" i="35"/>
  <c r="L5" i="35"/>
  <c r="K5" i="35"/>
  <c r="J5" i="35"/>
  <c r="I5" i="35"/>
  <c r="I72" i="35" s="1"/>
  <c r="H5" i="35"/>
  <c r="G5" i="35"/>
  <c r="F5" i="35"/>
  <c r="F72" i="35" s="1"/>
  <c r="E5" i="35"/>
  <c r="N5" i="35" s="1"/>
  <c r="O5" i="35" s="1"/>
  <c r="D5" i="35"/>
  <c r="N71" i="34"/>
  <c r="O71" i="34"/>
  <c r="N70" i="34"/>
  <c r="O70" i="34" s="1"/>
  <c r="N69" i="34"/>
  <c r="O69" i="34" s="1"/>
  <c r="N68" i="34"/>
  <c r="O68" i="34"/>
  <c r="N67" i="34"/>
  <c r="O67" i="34" s="1"/>
  <c r="N66" i="34"/>
  <c r="O66" i="34"/>
  <c r="N65" i="34"/>
  <c r="O65" i="34" s="1"/>
  <c r="N64" i="34"/>
  <c r="O64" i="34" s="1"/>
  <c r="N63" i="34"/>
  <c r="O63" i="34" s="1"/>
  <c r="N62" i="34"/>
  <c r="O62" i="34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/>
  <c r="N52" i="34"/>
  <c r="O52" i="34" s="1"/>
  <c r="N51" i="34"/>
  <c r="O51" i="34" s="1"/>
  <c r="N50" i="34"/>
  <c r="O50" i="34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/>
  <c r="N46" i="34"/>
  <c r="O46" i="34"/>
  <c r="N45" i="34"/>
  <c r="O45" i="34" s="1"/>
  <c r="M44" i="34"/>
  <c r="L44" i="34"/>
  <c r="K44" i="34"/>
  <c r="J44" i="34"/>
  <c r="I44" i="34"/>
  <c r="H44" i="34"/>
  <c r="G44" i="34"/>
  <c r="F44" i="34"/>
  <c r="E44" i="34"/>
  <c r="N44" i="34" s="1"/>
  <c r="O44" i="34" s="1"/>
  <c r="D44" i="34"/>
  <c r="N43" i="34"/>
  <c r="O43" i="34" s="1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/>
  <c r="N38" i="34"/>
  <c r="O38" i="34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 s="1"/>
  <c r="N32" i="34"/>
  <c r="O32" i="34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/>
  <c r="M27" i="34"/>
  <c r="M72" i="34" s="1"/>
  <c r="L27" i="34"/>
  <c r="K27" i="34"/>
  <c r="J27" i="34"/>
  <c r="I27" i="34"/>
  <c r="H27" i="34"/>
  <c r="H72" i="34" s="1"/>
  <c r="G27" i="34"/>
  <c r="F27" i="34"/>
  <c r="E27" i="34"/>
  <c r="D27" i="34"/>
  <c r="N26" i="34"/>
  <c r="O26" i="34" s="1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/>
  <c r="N19" i="34"/>
  <c r="O19" i="34" s="1"/>
  <c r="N18" i="34"/>
  <c r="O18" i="34" s="1"/>
  <c r="N17" i="34"/>
  <c r="O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D72" i="34"/>
  <c r="E49" i="33"/>
  <c r="F49" i="33"/>
  <c r="G49" i="33"/>
  <c r="H49" i="33"/>
  <c r="I49" i="33"/>
  <c r="J49" i="33"/>
  <c r="K49" i="33"/>
  <c r="L49" i="33"/>
  <c r="M49" i="33"/>
  <c r="D49" i="33"/>
  <c r="N70" i="33"/>
  <c r="O70" i="33" s="1"/>
  <c r="N71" i="33"/>
  <c r="O71" i="33" s="1"/>
  <c r="E46" i="33"/>
  <c r="F46" i="33"/>
  <c r="G46" i="33"/>
  <c r="H46" i="33"/>
  <c r="I46" i="33"/>
  <c r="J46" i="33"/>
  <c r="K46" i="33"/>
  <c r="L46" i="33"/>
  <c r="M46" i="33"/>
  <c r="D46" i="33"/>
  <c r="N63" i="33"/>
  <c r="O63" i="33"/>
  <c r="N64" i="33"/>
  <c r="O64" i="33" s="1"/>
  <c r="N65" i="33"/>
  <c r="O65" i="33" s="1"/>
  <c r="N66" i="33"/>
  <c r="O66" i="33" s="1"/>
  <c r="N67" i="33"/>
  <c r="O67" i="33"/>
  <c r="N68" i="33"/>
  <c r="O68" i="33" s="1"/>
  <c r="N69" i="33"/>
  <c r="O69" i="33" s="1"/>
  <c r="N55" i="33"/>
  <c r="O55" i="33" s="1"/>
  <c r="N56" i="33"/>
  <c r="O56" i="33" s="1"/>
  <c r="N57" i="33"/>
  <c r="O57" i="33" s="1"/>
  <c r="N58" i="33"/>
  <c r="O58" i="33"/>
  <c r="N59" i="33"/>
  <c r="O59" i="33" s="1"/>
  <c r="N60" i="33"/>
  <c r="O60" i="33" s="1"/>
  <c r="N61" i="33"/>
  <c r="O61" i="33" s="1"/>
  <c r="N62" i="33"/>
  <c r="O62" i="33" s="1"/>
  <c r="E42" i="33"/>
  <c r="F42" i="33"/>
  <c r="G42" i="33"/>
  <c r="H42" i="33"/>
  <c r="I42" i="33"/>
  <c r="J42" i="33"/>
  <c r="K42" i="33"/>
  <c r="L42" i="33"/>
  <c r="M42" i="33"/>
  <c r="E37" i="33"/>
  <c r="F37" i="33"/>
  <c r="G37" i="33"/>
  <c r="H37" i="33"/>
  <c r="I37" i="33"/>
  <c r="J37" i="33"/>
  <c r="K37" i="33"/>
  <c r="L37" i="33"/>
  <c r="M37" i="33"/>
  <c r="E33" i="33"/>
  <c r="F33" i="33"/>
  <c r="G33" i="33"/>
  <c r="H33" i="33"/>
  <c r="I33" i="33"/>
  <c r="J33" i="33"/>
  <c r="K33" i="33"/>
  <c r="L33" i="33"/>
  <c r="M33" i="33"/>
  <c r="E29" i="33"/>
  <c r="F29" i="33"/>
  <c r="G29" i="33"/>
  <c r="H29" i="33"/>
  <c r="I29" i="33"/>
  <c r="J29" i="33"/>
  <c r="K29" i="33"/>
  <c r="L29" i="33"/>
  <c r="M29" i="33"/>
  <c r="E22" i="33"/>
  <c r="F22" i="33"/>
  <c r="G22" i="33"/>
  <c r="H22" i="33"/>
  <c r="I22" i="33"/>
  <c r="J22" i="33"/>
  <c r="K22" i="33"/>
  <c r="L22" i="33"/>
  <c r="M22" i="33"/>
  <c r="E13" i="33"/>
  <c r="F13" i="33"/>
  <c r="G13" i="33"/>
  <c r="H13" i="33"/>
  <c r="I13" i="33"/>
  <c r="J13" i="33"/>
  <c r="J72" i="33" s="1"/>
  <c r="K13" i="33"/>
  <c r="L13" i="33"/>
  <c r="M13" i="33"/>
  <c r="E5" i="33"/>
  <c r="F5" i="33"/>
  <c r="G5" i="33"/>
  <c r="G72" i="33" s="1"/>
  <c r="H5" i="33"/>
  <c r="I5" i="33"/>
  <c r="J5" i="33"/>
  <c r="K5" i="33"/>
  <c r="L5" i="33"/>
  <c r="M5" i="33"/>
  <c r="D42" i="33"/>
  <c r="D37" i="33"/>
  <c r="D29" i="33"/>
  <c r="N29" i="33" s="1"/>
  <c r="O29" i="33" s="1"/>
  <c r="D22" i="33"/>
  <c r="D13" i="33"/>
  <c r="D5" i="33"/>
  <c r="D72" i="33" s="1"/>
  <c r="N51" i="33"/>
  <c r="O51" i="33"/>
  <c r="N52" i="33"/>
  <c r="O52" i="33"/>
  <c r="N53" i="33"/>
  <c r="O53" i="33" s="1"/>
  <c r="N54" i="33"/>
  <c r="O54" i="33" s="1"/>
  <c r="N48" i="33"/>
  <c r="O48" i="33" s="1"/>
  <c r="N50" i="33"/>
  <c r="O50" i="33" s="1"/>
  <c r="N47" i="33"/>
  <c r="O47" i="33"/>
  <c r="N38" i="33"/>
  <c r="O38" i="33" s="1"/>
  <c r="N39" i="33"/>
  <c r="O39" i="33" s="1"/>
  <c r="N40" i="33"/>
  <c r="O40" i="33" s="1"/>
  <c r="N41" i="33"/>
  <c r="O41" i="33"/>
  <c r="N43" i="33"/>
  <c r="O43" i="33"/>
  <c r="N44" i="33"/>
  <c r="O44" i="33"/>
  <c r="N45" i="33"/>
  <c r="O45" i="33" s="1"/>
  <c r="D33" i="33"/>
  <c r="N33" i="33" s="1"/>
  <c r="O33" i="33" s="1"/>
  <c r="N34" i="33"/>
  <c r="O34" i="33" s="1"/>
  <c r="N35" i="33"/>
  <c r="O35" i="33" s="1"/>
  <c r="N36" i="33"/>
  <c r="O36" i="33" s="1"/>
  <c r="N31" i="33"/>
  <c r="O31" i="33" s="1"/>
  <c r="N32" i="33"/>
  <c r="O32" i="33" s="1"/>
  <c r="N30" i="33"/>
  <c r="O30" i="33" s="1"/>
  <c r="N15" i="33"/>
  <c r="O15" i="33" s="1"/>
  <c r="N16" i="33"/>
  <c r="O16" i="33" s="1"/>
  <c r="N17" i="33"/>
  <c r="O17" i="33" s="1"/>
  <c r="N18" i="33"/>
  <c r="O18" i="33" s="1"/>
  <c r="N19" i="33"/>
  <c r="O19" i="33" s="1"/>
  <c r="N20" i="33"/>
  <c r="O20" i="33" s="1"/>
  <c r="N21" i="33"/>
  <c r="O21" i="33" s="1"/>
  <c r="N7" i="33"/>
  <c r="O7" i="33"/>
  <c r="N8" i="33"/>
  <c r="O8" i="33"/>
  <c r="N9" i="33"/>
  <c r="O9" i="33" s="1"/>
  <c r="N10" i="33"/>
  <c r="O10" i="33" s="1"/>
  <c r="N11" i="33"/>
  <c r="O11" i="33"/>
  <c r="N12" i="33"/>
  <c r="O12" i="33" s="1"/>
  <c r="N6" i="33"/>
  <c r="O6" i="33"/>
  <c r="N23" i="33"/>
  <c r="O23" i="33" s="1"/>
  <c r="N24" i="33"/>
  <c r="O24" i="33" s="1"/>
  <c r="N25" i="33"/>
  <c r="O25" i="33" s="1"/>
  <c r="N26" i="33"/>
  <c r="O26" i="33"/>
  <c r="N27" i="33"/>
  <c r="O27" i="33" s="1"/>
  <c r="N28" i="33"/>
  <c r="O28" i="33"/>
  <c r="N14" i="33"/>
  <c r="O14" i="33"/>
  <c r="N29" i="37"/>
  <c r="O29" i="37" s="1"/>
  <c r="N28" i="41"/>
  <c r="O28" i="41" s="1"/>
  <c r="F72" i="33"/>
  <c r="G72" i="35"/>
  <c r="N36" i="44"/>
  <c r="O36" i="44" s="1"/>
  <c r="E71" i="44"/>
  <c r="N22" i="45"/>
  <c r="O22" i="45" s="1"/>
  <c r="J72" i="45"/>
  <c r="M72" i="45"/>
  <c r="N31" i="46"/>
  <c r="O31" i="46" s="1"/>
  <c r="F72" i="46"/>
  <c r="N22" i="47"/>
  <c r="O22" i="47" s="1"/>
  <c r="N13" i="47"/>
  <c r="O13" i="47"/>
  <c r="D75" i="47"/>
  <c r="I75" i="47"/>
  <c r="F75" i="47"/>
  <c r="L72" i="48"/>
  <c r="H72" i="48"/>
  <c r="I72" i="48"/>
  <c r="O28" i="50"/>
  <c r="P28" i="50" s="1"/>
  <c r="O22" i="50"/>
  <c r="P22" i="50"/>
  <c r="I71" i="50"/>
  <c r="J71" i="50"/>
  <c r="O72" i="52" l="1"/>
  <c r="P72" i="52" s="1"/>
  <c r="N22" i="37"/>
  <c r="O22" i="37" s="1"/>
  <c r="D73" i="38"/>
  <c r="N38" i="38"/>
  <c r="O38" i="38" s="1"/>
  <c r="O32" i="50"/>
  <c r="P32" i="50" s="1"/>
  <c r="D72" i="46"/>
  <c r="D72" i="45"/>
  <c r="N72" i="45" s="1"/>
  <c r="O72" i="45" s="1"/>
  <c r="N46" i="33"/>
  <c r="O46" i="33" s="1"/>
  <c r="N5" i="34"/>
  <c r="O5" i="34" s="1"/>
  <c r="K72" i="35"/>
  <c r="E73" i="38"/>
  <c r="J75" i="42"/>
  <c r="N41" i="46"/>
  <c r="O41" i="46" s="1"/>
  <c r="L72" i="35"/>
  <c r="L77" i="37"/>
  <c r="L71" i="43"/>
  <c r="N45" i="44"/>
  <c r="O45" i="44" s="1"/>
  <c r="N32" i="45"/>
  <c r="O32" i="45" s="1"/>
  <c r="M72" i="33"/>
  <c r="N49" i="33"/>
  <c r="O49" i="33" s="1"/>
  <c r="N35" i="34"/>
  <c r="O35" i="34" s="1"/>
  <c r="J72" i="35"/>
  <c r="J73" i="38"/>
  <c r="I73" i="38"/>
  <c r="E74" i="39"/>
  <c r="F74" i="39"/>
  <c r="G75" i="42"/>
  <c r="N45" i="45"/>
  <c r="O45" i="45" s="1"/>
  <c r="J72" i="46"/>
  <c r="N5" i="42"/>
  <c r="O5" i="42" s="1"/>
  <c r="D74" i="39"/>
  <c r="N74" i="39" s="1"/>
  <c r="O74" i="39" s="1"/>
  <c r="N28" i="39"/>
  <c r="O28" i="39" s="1"/>
  <c r="G72" i="46"/>
  <c r="D72" i="36"/>
  <c r="N37" i="33"/>
  <c r="O37" i="33" s="1"/>
  <c r="F72" i="34"/>
  <c r="N40" i="34"/>
  <c r="O40" i="34" s="1"/>
  <c r="E72" i="36"/>
  <c r="E77" i="37"/>
  <c r="D71" i="43"/>
  <c r="N13" i="34"/>
  <c r="O13" i="34" s="1"/>
  <c r="F71" i="43"/>
  <c r="N22" i="33"/>
  <c r="O22" i="33" s="1"/>
  <c r="N42" i="35"/>
  <c r="O42" i="35" s="1"/>
  <c r="N21" i="40"/>
  <c r="O21" i="40" s="1"/>
  <c r="M72" i="36"/>
  <c r="N51" i="37"/>
  <c r="O51" i="37" s="1"/>
  <c r="L73" i="38"/>
  <c r="N22" i="41"/>
  <c r="O22" i="41" s="1"/>
  <c r="N36" i="43"/>
  <c r="O36" i="43" s="1"/>
  <c r="N5" i="48"/>
  <c r="O5" i="48" s="1"/>
  <c r="N13" i="41"/>
  <c r="O13" i="41" s="1"/>
  <c r="L72" i="34"/>
  <c r="N28" i="35"/>
  <c r="O28" i="35" s="1"/>
  <c r="G72" i="36"/>
  <c r="F72" i="36"/>
  <c r="N13" i="37"/>
  <c r="O13" i="37" s="1"/>
  <c r="H74" i="39"/>
  <c r="M71" i="44"/>
  <c r="N45" i="43"/>
  <c r="O45" i="43" s="1"/>
  <c r="N33" i="38"/>
  <c r="O33" i="38" s="1"/>
  <c r="N13" i="33"/>
  <c r="O13" i="33" s="1"/>
  <c r="G74" i="39"/>
  <c r="N42" i="33"/>
  <c r="O42" i="33" s="1"/>
  <c r="N22" i="38"/>
  <c r="O22" i="38" s="1"/>
  <c r="E72" i="45"/>
  <c r="N31" i="34"/>
  <c r="O31" i="34" s="1"/>
  <c r="N48" i="34"/>
  <c r="O48" i="34" s="1"/>
  <c r="H72" i="36"/>
  <c r="H77" i="37"/>
  <c r="N33" i="37"/>
  <c r="O33" i="37" s="1"/>
  <c r="I74" i="39"/>
  <c r="N22" i="39"/>
  <c r="O22" i="39" s="1"/>
  <c r="N42" i="39"/>
  <c r="O42" i="39" s="1"/>
  <c r="N26" i="40"/>
  <c r="O26" i="40" s="1"/>
  <c r="N30" i="40"/>
  <c r="O30" i="40" s="1"/>
  <c r="H75" i="47"/>
  <c r="N75" i="47" s="1"/>
  <c r="O75" i="47" s="1"/>
  <c r="E72" i="33"/>
  <c r="L72" i="33"/>
  <c r="N22" i="34"/>
  <c r="O22" i="34" s="1"/>
  <c r="M72" i="35"/>
  <c r="N22" i="35"/>
  <c r="O22" i="35" s="1"/>
  <c r="N5" i="38"/>
  <c r="O5" i="38" s="1"/>
  <c r="K72" i="33"/>
  <c r="M73" i="38"/>
  <c r="I71" i="44"/>
  <c r="D71" i="44"/>
  <c r="N71" i="44" s="1"/>
  <c r="O71" i="44" s="1"/>
  <c r="N37" i="35"/>
  <c r="O37" i="35" s="1"/>
  <c r="J77" i="37"/>
  <c r="N47" i="38"/>
  <c r="O47" i="38" s="1"/>
  <c r="L74" i="39"/>
  <c r="N13" i="40"/>
  <c r="O13" i="40" s="1"/>
  <c r="H71" i="43"/>
  <c r="I71" i="43"/>
  <c r="H71" i="40"/>
  <c r="N45" i="40"/>
  <c r="O45" i="40" s="1"/>
  <c r="E72" i="34"/>
  <c r="N72" i="34" s="1"/>
  <c r="O72" i="34" s="1"/>
  <c r="E72" i="35"/>
  <c r="N72" i="35" s="1"/>
  <c r="O72" i="35" s="1"/>
  <c r="I72" i="33"/>
  <c r="D72" i="35"/>
  <c r="J72" i="36"/>
  <c r="M74" i="39"/>
  <c r="E71" i="40"/>
  <c r="N71" i="40" s="1"/>
  <c r="O71" i="40" s="1"/>
  <c r="N44" i="46"/>
  <c r="O44" i="46" s="1"/>
  <c r="M72" i="48"/>
  <c r="N72" i="48" s="1"/>
  <c r="O72" i="48" s="1"/>
  <c r="N32" i="39"/>
  <c r="O32" i="39" s="1"/>
  <c r="N37" i="41"/>
  <c r="O37" i="41" s="1"/>
  <c r="N13" i="42"/>
  <c r="O13" i="42" s="1"/>
  <c r="N28" i="44"/>
  <c r="O28" i="44" s="1"/>
  <c r="K72" i="34"/>
  <c r="K74" i="39"/>
  <c r="N13" i="39"/>
  <c r="O13" i="39" s="1"/>
  <c r="N27" i="34"/>
  <c r="O27" i="34" s="1"/>
  <c r="N32" i="35"/>
  <c r="O32" i="35" s="1"/>
  <c r="N48" i="37"/>
  <c r="O48" i="37" s="1"/>
  <c r="H75" i="42"/>
  <c r="J71" i="43"/>
  <c r="O72" i="51"/>
  <c r="P72" i="51" s="1"/>
  <c r="N13" i="38"/>
  <c r="O13" i="38" s="1"/>
  <c r="N5" i="37"/>
  <c r="O5" i="37" s="1"/>
  <c r="J72" i="34"/>
  <c r="E75" i="42"/>
  <c r="G71" i="43"/>
  <c r="N32" i="48"/>
  <c r="O32" i="48" s="1"/>
  <c r="H71" i="44"/>
  <c r="G72" i="34"/>
  <c r="G73" i="38"/>
  <c r="M77" i="37"/>
  <c r="G71" i="40"/>
  <c r="N21" i="42"/>
  <c r="O21" i="42" s="1"/>
  <c r="H71" i="50"/>
  <c r="O71" i="50" s="1"/>
  <c r="P71" i="50" s="1"/>
  <c r="M72" i="46"/>
  <c r="N72" i="46" s="1"/>
  <c r="O72" i="46" s="1"/>
  <c r="N48" i="44"/>
  <c r="O48" i="44" s="1"/>
  <c r="I72" i="34"/>
  <c r="N37" i="39"/>
  <c r="O37" i="39" s="1"/>
  <c r="H72" i="33"/>
  <c r="I75" i="42"/>
  <c r="N5" i="39"/>
  <c r="O5" i="39" s="1"/>
  <c r="N35" i="42"/>
  <c r="O35" i="42" s="1"/>
  <c r="N47" i="46"/>
  <c r="O47" i="46" s="1"/>
  <c r="N22" i="44"/>
  <c r="O22" i="44" s="1"/>
  <c r="D77" i="37"/>
  <c r="H73" i="38"/>
  <c r="N5" i="40"/>
  <c r="O5" i="40" s="1"/>
  <c r="H72" i="35"/>
  <c r="N42" i="41"/>
  <c r="O42" i="41" s="1"/>
  <c r="I72" i="36"/>
  <c r="K74" i="41"/>
  <c r="N74" i="41" s="1"/>
  <c r="O74" i="41" s="1"/>
  <c r="K71" i="40"/>
  <c r="N5" i="33"/>
  <c r="O5" i="33" s="1"/>
  <c r="N49" i="35"/>
  <c r="O49" i="35" s="1"/>
  <c r="N41" i="42"/>
  <c r="O41" i="42" s="1"/>
  <c r="N13" i="43"/>
  <c r="O13" i="43" s="1"/>
  <c r="K72" i="46"/>
  <c r="N30" i="42"/>
  <c r="O30" i="42" s="1"/>
  <c r="N71" i="43" l="1"/>
  <c r="O71" i="43" s="1"/>
  <c r="N72" i="36"/>
  <c r="O72" i="36" s="1"/>
  <c r="N72" i="33"/>
  <c r="O72" i="33" s="1"/>
  <c r="N73" i="38"/>
  <c r="O73" i="38" s="1"/>
  <c r="N75" i="42"/>
  <c r="O75" i="42" s="1"/>
  <c r="N77" i="37"/>
  <c r="O77" i="37" s="1"/>
</calcChain>
</file>

<file path=xl/sharedStrings.xml><?xml version="1.0" encoding="utf-8"?>
<sst xmlns="http://schemas.openxmlformats.org/spreadsheetml/2006/main" count="1687" uniqueCount="196">
  <si>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</si>
  <si>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</si>
  <si>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</si>
  <si>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</si>
  <si>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</si>
  <si>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</si>
  <si>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</si>
  <si>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</si>
  <si>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</si>
  <si>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</si>
  <si>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</si>
  <si>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</si>
  <si>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</si>
  <si>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</si>
  <si>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</si>
  <si>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</si>
  <si>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</si>
  <si>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</si>
  <si>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</si>
  <si>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</si>
  <si>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</si>
  <si>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</si>
  <si>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</si>
  <si>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</si>
  <si>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</si>
  <si>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</si>
  <si>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</si>
  <si>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</si>
  <si>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</si>
  <si>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</si>
  <si>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</si>
  <si>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</si>
  <si>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</si>
  <si>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</si>
  <si>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</si>
  <si>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</si>
  <si>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</si>
  <si>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</si>
  <si>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</si>
  <si>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</si>
  <si>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</si>
  <si>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</si>
  <si>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</si>
  <si>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</si>
  <si>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</si>
  <si>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Water Transportation Systems</t>
  </si>
  <si>
    <t>Mass Transit Systems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</si>
  <si>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</si>
  <si>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</si>
  <si>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</si>
  <si>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</si>
  <si>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</si>
  <si>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</si>
  <si>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</si>
  <si>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</si>
  <si>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</si>
  <si>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</si>
  <si>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</si>
  <si>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</si>
  <si>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</si>
  <si>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Inter-Fund Group Transfers Out</t>
  </si>
  <si>
    <t>Intragovernmental Transfers Out from Constitutional Fee Officers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</si>
  <si>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</si>
  <si>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</si>
  <si>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</si>
  <si>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</si>
  <si>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</si>
  <si>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</si>
  <si>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</si>
  <si>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Drug Court</t>
  </si>
  <si>
    <t>Circuit Court - Civil - Clerk of Court Administration</t>
  </si>
  <si>
    <t>Circuit Court - Criminal - Other Costs</t>
  </si>
  <si>
    <t>Circuit Court - Family (Excluding Juvenile) - Clerk of Court Administration</t>
  </si>
  <si>
    <t>Circuit Court - Juvenile - Clerk of Court Administration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</si>
  <si>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</si>
  <si>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</si>
  <si>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</si>
  <si>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</si>
  <si>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Public Law Library</t>
  </si>
  <si>
    <t>General Court-Related Operations - Legal Aid</t>
  </si>
  <si>
    <t>General Court-Related Operations - Other Costs</t>
  </si>
  <si>
    <t>County Court - Criminal - Clerk of Court Administration</t>
  </si>
  <si>
    <t>Other Uses and Non-Operating</t>
  </si>
  <si>
    <t>County Court - Civil - Clerk of Court Administration</t>
  </si>
  <si>
    <t>County Court - Civil - Other Costs</t>
  </si>
  <si>
    <t>County Court - Traffic - Clerk of Court Administration</t>
  </si>
  <si>
    <t>Putnam County Government Expenditures Reported by Account Code and Fund Type</t>
  </si>
  <si>
    <t>Local Fiscal Year Ended September 30, 2010</t>
  </si>
  <si>
    <t>Clerk of Court Excess Remittance</t>
  </si>
  <si>
    <t>Proprietary - Non-Operating Interest Expense</t>
  </si>
  <si>
    <t>General Court-Related Operations - Information Systems</t>
  </si>
  <si>
    <t>2010 Countywide Census Population:</t>
  </si>
  <si>
    <t>Local Fiscal Year Ended September 30, 2011</t>
  </si>
  <si>
    <t>Other Economic Environment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</si>
  <si>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</si>
  <si>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</si>
  <si>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</si>
  <si>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Special Recreation Facilities</t>
  </si>
  <si>
    <t>Circuit Court - Family (Excluding Juvenile) - Other Costs</t>
  </si>
  <si>
    <t>2008 Countywide Population:</t>
  </si>
  <si>
    <t>Local Fiscal Year Ended September 30, 2007</t>
  </si>
  <si>
    <t>Flood Control / Stormwater Management</t>
  </si>
  <si>
    <t>Employment Opportunity and Development</t>
  </si>
  <si>
    <t>Other Culture / Recreation</t>
  </si>
  <si>
    <t>Circuit Court - Criminal - Clinical Evaluations</t>
  </si>
  <si>
    <t>Circuit Court - Criminal - Public Defender Conflicts</t>
  </si>
  <si>
    <t>Circuit Court - Juvenile - Other Costs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</si>
  <si>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</si>
  <si>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</si>
  <si>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</si>
  <si>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</si>
  <si>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</si>
  <si>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Other Transportation Systems / Services</t>
  </si>
  <si>
    <t>General Administration - Court Administration</t>
  </si>
  <si>
    <t>Circuit Court - Civil - Court Reporter Services</t>
  </si>
  <si>
    <t>Circuit Court - Family - Clerk of Court Administration</t>
  </si>
  <si>
    <t>Circuit Court - Probate - Other Costs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</si>
  <si>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</si>
  <si>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</si>
  <si>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</si>
  <si>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</si>
  <si>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General Court Operations - Other Costs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</si>
  <si>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</si>
  <si>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</si>
  <si>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</si>
  <si>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</si>
  <si>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</si>
  <si>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</si>
  <si>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</si>
  <si>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Conservation / Resource Management</t>
  </si>
  <si>
    <t>Road / Street Facilities</t>
  </si>
  <si>
    <t>Water</t>
  </si>
  <si>
    <t>Mass Transit</t>
  </si>
  <si>
    <t>Veterans Services</t>
  </si>
  <si>
    <t>Health</t>
  </si>
  <si>
    <t>Mental Health</t>
  </si>
  <si>
    <t>Public Assistance</t>
  </si>
  <si>
    <t>Parks / Recreation</t>
  </si>
  <si>
    <t>Other Uses</t>
  </si>
  <si>
    <t>Interfund Transfers Out</t>
  </si>
  <si>
    <t>Non-Operating Interest Expense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</si>
  <si>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</si>
  <si>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</si>
  <si>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</si>
  <si>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</si>
  <si>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</si>
  <si>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</si>
  <si>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Court Administration</t>
  </si>
  <si>
    <t>Circuit Court - Criminal - Expert Witness Fees</t>
  </si>
  <si>
    <t>Circuit Court - Civil - Clerk of Court</t>
  </si>
  <si>
    <t>Circuit Court - Juvenile - Clerk of Court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</si>
  <si>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</si>
  <si>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</si>
  <si>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</si>
  <si>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</si>
  <si>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</si>
  <si>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</si>
  <si>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</si>
  <si>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Developmental Disabilities Services</t>
  </si>
  <si>
    <t>Proprietary - Other Non-Operating Disbursements</t>
  </si>
  <si>
    <t>County Court - Criminal - Public Defender Conflicts</t>
  </si>
  <si>
    <t>2005 Countywide Population:</t>
  </si>
  <si>
    <t>Circuit Court - Family - Clerk of Court</t>
  </si>
  <si>
    <t>Local Fiscal Year Ended September 30, 2015</t>
  </si>
  <si>
    <t>Circuit Court - Criminal - Clerk of Court</t>
  </si>
  <si>
    <t>2015 Countywide Population:</t>
  </si>
  <si>
    <t>Local Fiscal Year Ended September 30, 2016</t>
  </si>
  <si>
    <t>Circuit Court - Family - Custody Investigations</t>
  </si>
  <si>
    <t>General Court Operations - Legal Aid</t>
  </si>
  <si>
    <t>2016 Countywide Population:</t>
  </si>
  <si>
    <t>Local Fiscal Year Ended September 30, 2017</t>
  </si>
  <si>
    <t>2017 Countywide Population:</t>
  </si>
  <si>
    <t>Local Fiscal Year Ended September 30, 2018</t>
  </si>
  <si>
    <t>Employment Development</t>
  </si>
  <si>
    <t>Circuit Court - Criminal - Community Service Programs</t>
  </si>
  <si>
    <t>County Court - Civil - Alternative Dispute Resolutions</t>
  </si>
  <si>
    <t>2018 Countywide Population:</t>
  </si>
  <si>
    <t>Local Fiscal Year Ended September 30, 2019</t>
  </si>
  <si>
    <t>Water / Sewer Services</t>
  </si>
  <si>
    <t>Flood Control / Stormwater Control</t>
  </si>
  <si>
    <t>Special Items (Loss)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</si>
  <si>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</si>
  <si>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</si>
  <si>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</si>
  <si>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</si>
  <si>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</si>
  <si>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</si>
  <si>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</si>
  <si>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</si>
  <si>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</si>
  <si>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County Court - Civil - Alternative Dispute Resolution</t>
  </si>
  <si>
    <t>Local Fiscal Year Ended September 30, 2022</t>
  </si>
  <si>
    <t>2022 Countywide Population:</t>
  </si>
  <si>
    <t>Local Fiscal Year Ended September 30, 2023</t>
  </si>
  <si>
    <t>Pension Benefits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</si>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</sst>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95168-A4AB-4B4D-BBE8-76A15B45C900}">
  <sheetPr>
    <pageSetUpPr fitToPage="1"/>
  </sheetPr>
  <dimension ref="A1:ED7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193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186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187</v>
      </c>
      <c r="N4" s="53" t="s">
        <v>5</v>
      </c>
      <c r="O4" s="53" t="s">
        <v>188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>SUM(D6:D13)</f>
        <v>15671067</v>
      </c>
      <c r="E5" s="58">
        <f>SUM(E6:E13)</f>
        <v>0</v>
      </c>
      <c r="F5" s="58">
        <f>SUM(F6:F13)</f>
        <v>793050</v>
      </c>
      <c r="G5" s="58">
        <f>SUM(G6:G13)</f>
        <v>0</v>
      </c>
      <c r="H5" s="58">
        <f>SUM(H6:H13)</f>
        <v>0</v>
      </c>
      <c r="I5" s="58">
        <f>SUM(I6:I13)</f>
        <v>162140</v>
      </c>
      <c r="J5" s="58">
        <f>SUM(J6:J13)</f>
        <v>11157081</v>
      </c>
      <c r="K5" s="58">
        <f>SUM(K6:K13)</f>
        <v>0</v>
      </c>
      <c r="L5" s="58">
        <f>SUM(L6:L13)</f>
        <v>0</v>
      </c>
      <c r="M5" s="58">
        <f>SUM(M6:M13)</f>
        <v>140515901</v>
      </c>
      <c r="N5" s="58">
        <f>SUM(N6:N13)</f>
        <v>0</v>
      </c>
      <c r="O5" s="59">
        <f>SUM(D5:N5)</f>
        <v>168299239</v>
      </c>
      <c r="P5" s="60">
        <f>(O5/P$74)</f>
        <v>2217.2060047954046</v>
      </c>
      <c r="Q5" s="61"/>
    </row>
    <row r="6" spans="1:134">
      <c r="A6" s="63"/>
      <c r="B6" s="64">
        <v>511</v>
      </c>
      <c r="C6" s="65" t="s">
        <v>20</v>
      </c>
      <c r="D6" s="66">
        <v>627316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627316</v>
      </c>
      <c r="P6" s="67">
        <f>(O6/P$74)</f>
        <v>8.2643796274339323</v>
      </c>
      <c r="Q6" s="68"/>
    </row>
    <row r="7" spans="1:134">
      <c r="A7" s="63"/>
      <c r="B7" s="64">
        <v>512</v>
      </c>
      <c r="C7" s="65" t="s">
        <v>21</v>
      </c>
      <c r="D7" s="66">
        <v>717467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717467</v>
      </c>
      <c r="P7" s="67">
        <f>(O7/P$74)</f>
        <v>9.4520459515716801</v>
      </c>
      <c r="Q7" s="68"/>
    </row>
    <row r="8" spans="1:134">
      <c r="A8" s="63"/>
      <c r="B8" s="64">
        <v>513</v>
      </c>
      <c r="C8" s="65" t="s">
        <v>22</v>
      </c>
      <c r="D8" s="66">
        <v>1780722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140515901</v>
      </c>
      <c r="N8" s="66">
        <v>0</v>
      </c>
      <c r="O8" s="66">
        <f t="shared" si="0"/>
        <v>142296623</v>
      </c>
      <c r="P8" s="67">
        <f>(O8/P$74)</f>
        <v>1874.6426237715068</v>
      </c>
      <c r="Q8" s="68"/>
    </row>
    <row r="9" spans="1:134">
      <c r="A9" s="63"/>
      <c r="B9" s="64">
        <v>514</v>
      </c>
      <c r="C9" s="65" t="s">
        <v>23</v>
      </c>
      <c r="D9" s="66">
        <v>196196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196196</v>
      </c>
      <c r="P9" s="67">
        <f>(O9/P$74)</f>
        <v>2.5847232102864068</v>
      </c>
      <c r="Q9" s="68"/>
    </row>
    <row r="10" spans="1:134">
      <c r="A10" s="63"/>
      <c r="B10" s="64">
        <v>515</v>
      </c>
      <c r="C10" s="65" t="s">
        <v>24</v>
      </c>
      <c r="D10" s="66">
        <v>414009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414009</v>
      </c>
      <c r="P10" s="67">
        <f>(O10/P$74)</f>
        <v>5.4542328669670379</v>
      </c>
      <c r="Q10" s="68"/>
    </row>
    <row r="11" spans="1:134">
      <c r="A11" s="63"/>
      <c r="B11" s="64">
        <v>517</v>
      </c>
      <c r="C11" s="65" t="s">
        <v>25</v>
      </c>
      <c r="D11" s="66">
        <v>0</v>
      </c>
      <c r="E11" s="66">
        <v>0</v>
      </c>
      <c r="F11" s="66">
        <v>793050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793050</v>
      </c>
      <c r="P11" s="67">
        <f>(O11/P$74)</f>
        <v>10.447790688483124</v>
      </c>
      <c r="Q11" s="68"/>
    </row>
    <row r="12" spans="1:134">
      <c r="A12" s="63"/>
      <c r="B12" s="64">
        <v>518</v>
      </c>
      <c r="C12" s="65" t="s">
        <v>194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162140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162140</v>
      </c>
      <c r="P12" s="67">
        <f>(O12/P$74)</f>
        <v>2.1360630253207913</v>
      </c>
      <c r="Q12" s="68"/>
    </row>
    <row r="13" spans="1:134">
      <c r="A13" s="63"/>
      <c r="B13" s="64">
        <v>519</v>
      </c>
      <c r="C13" s="65" t="s">
        <v>26</v>
      </c>
      <c r="D13" s="66">
        <v>11935357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11157081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23092438</v>
      </c>
      <c r="P13" s="67">
        <f>(O13/P$74)</f>
        <v>304.22414565383502</v>
      </c>
      <c r="Q13" s="68"/>
    </row>
    <row r="14" spans="1:134" ht="15.75">
      <c r="A14" s="69" t="s">
        <v>27</v>
      </c>
      <c r="B14" s="70"/>
      <c r="C14" s="71"/>
      <c r="D14" s="72">
        <f>SUM(D15:D22)</f>
        <v>41193896</v>
      </c>
      <c r="E14" s="72">
        <f>SUM(E15:E22)</f>
        <v>14709616</v>
      </c>
      <c r="F14" s="72">
        <f>SUM(F15:F22)</f>
        <v>0</v>
      </c>
      <c r="G14" s="72">
        <f>SUM(G15:G22)</f>
        <v>1080000</v>
      </c>
      <c r="H14" s="72">
        <f>SUM(H15:H22)</f>
        <v>0</v>
      </c>
      <c r="I14" s="72">
        <f>SUM(I15:I22)</f>
        <v>0</v>
      </c>
      <c r="J14" s="72">
        <f>SUM(J15:J22)</f>
        <v>0</v>
      </c>
      <c r="K14" s="72">
        <f>SUM(K15:K22)</f>
        <v>0</v>
      </c>
      <c r="L14" s="72">
        <f>SUM(L15:L22)</f>
        <v>0</v>
      </c>
      <c r="M14" s="72">
        <f>SUM(M15:M22)</f>
        <v>0</v>
      </c>
      <c r="N14" s="72">
        <f>SUM(N15:N22)</f>
        <v>0</v>
      </c>
      <c r="O14" s="73">
        <f>SUM(D14:N14)</f>
        <v>56983512</v>
      </c>
      <c r="P14" s="74">
        <f>(O14/P$74)</f>
        <v>750.71156430321719</v>
      </c>
      <c r="Q14" s="75"/>
    </row>
    <row r="15" spans="1:134">
      <c r="A15" s="63"/>
      <c r="B15" s="64">
        <v>521</v>
      </c>
      <c r="C15" s="65" t="s">
        <v>28</v>
      </c>
      <c r="D15" s="66">
        <v>21643979</v>
      </c>
      <c r="E15" s="66">
        <v>1181736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22825715</v>
      </c>
      <c r="P15" s="67">
        <f>(O15/P$74)</f>
        <v>300.71028640687166</v>
      </c>
      <c r="Q15" s="68"/>
    </row>
    <row r="16" spans="1:134">
      <c r="A16" s="63"/>
      <c r="B16" s="64">
        <v>522</v>
      </c>
      <c r="C16" s="65" t="s">
        <v>29</v>
      </c>
      <c r="D16" s="66">
        <v>0</v>
      </c>
      <c r="E16" s="66">
        <v>7809455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2" si="1">SUM(D16:N16)</f>
        <v>7809455</v>
      </c>
      <c r="P16" s="67">
        <f>(O16/P$74)</f>
        <v>102.88323716175269</v>
      </c>
      <c r="Q16" s="68"/>
    </row>
    <row r="17" spans="1:17">
      <c r="A17" s="63"/>
      <c r="B17" s="64">
        <v>523</v>
      </c>
      <c r="C17" s="65" t="s">
        <v>30</v>
      </c>
      <c r="D17" s="66">
        <v>8290463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8290463</v>
      </c>
      <c r="P17" s="67">
        <f>(O17/P$74)</f>
        <v>109.22012752615076</v>
      </c>
      <c r="Q17" s="68"/>
    </row>
    <row r="18" spans="1:17">
      <c r="A18" s="63"/>
      <c r="B18" s="64">
        <v>524</v>
      </c>
      <c r="C18" s="65" t="s">
        <v>31</v>
      </c>
      <c r="D18" s="66">
        <v>1268716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1268716</v>
      </c>
      <c r="P18" s="67">
        <f>(O18/P$74)</f>
        <v>16.714304534555897</v>
      </c>
      <c r="Q18" s="68"/>
    </row>
    <row r="19" spans="1:17">
      <c r="A19" s="63"/>
      <c r="B19" s="64">
        <v>525</v>
      </c>
      <c r="C19" s="65" t="s">
        <v>32</v>
      </c>
      <c r="D19" s="66">
        <v>225208</v>
      </c>
      <c r="E19" s="66">
        <v>5567482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5792690</v>
      </c>
      <c r="P19" s="67">
        <f>(O19/P$74)</f>
        <v>76.313993623692468</v>
      </c>
      <c r="Q19" s="68"/>
    </row>
    <row r="20" spans="1:17">
      <c r="A20" s="63"/>
      <c r="B20" s="64">
        <v>526</v>
      </c>
      <c r="C20" s="65" t="s">
        <v>33</v>
      </c>
      <c r="D20" s="66">
        <v>8173473</v>
      </c>
      <c r="E20" s="66">
        <v>83288</v>
      </c>
      <c r="F20" s="66">
        <v>0</v>
      </c>
      <c r="G20" s="66">
        <v>1080000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9336761</v>
      </c>
      <c r="P20" s="67">
        <f>(O20/P$74)</f>
        <v>123.00425526308855</v>
      </c>
      <c r="Q20" s="68"/>
    </row>
    <row r="21" spans="1:17">
      <c r="A21" s="63"/>
      <c r="B21" s="64">
        <v>527</v>
      </c>
      <c r="C21" s="65" t="s">
        <v>34</v>
      </c>
      <c r="D21" s="66">
        <v>530229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530229</v>
      </c>
      <c r="P21" s="67">
        <f>(O21/P$74)</f>
        <v>6.9853371274998022</v>
      </c>
      <c r="Q21" s="68"/>
    </row>
    <row r="22" spans="1:17">
      <c r="A22" s="63"/>
      <c r="B22" s="64">
        <v>529</v>
      </c>
      <c r="C22" s="65" t="s">
        <v>35</v>
      </c>
      <c r="D22" s="66">
        <v>1061828</v>
      </c>
      <c r="E22" s="66">
        <v>67655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1129483</v>
      </c>
      <c r="P22" s="67">
        <f>(O22/P$74)</f>
        <v>14.8800226596053</v>
      </c>
      <c r="Q22" s="68"/>
    </row>
    <row r="23" spans="1:17" ht="15.75">
      <c r="A23" s="69" t="s">
        <v>36</v>
      </c>
      <c r="B23" s="70"/>
      <c r="C23" s="71"/>
      <c r="D23" s="72">
        <f>SUM(D24:D28)</f>
        <v>301469</v>
      </c>
      <c r="E23" s="72">
        <f>SUM(E24:E28)</f>
        <v>4683671</v>
      </c>
      <c r="F23" s="72">
        <f>SUM(F24:F28)</f>
        <v>0</v>
      </c>
      <c r="G23" s="72">
        <f>SUM(G24:G28)</f>
        <v>890958</v>
      </c>
      <c r="H23" s="72">
        <f>SUM(H24:H28)</f>
        <v>0</v>
      </c>
      <c r="I23" s="72">
        <f>SUM(I24:I28)</f>
        <v>10930986</v>
      </c>
      <c r="J23" s="72">
        <f>SUM(J24:J28)</f>
        <v>0</v>
      </c>
      <c r="K23" s="72">
        <f>SUM(K24:K28)</f>
        <v>0</v>
      </c>
      <c r="L23" s="72">
        <f>SUM(L24:L28)</f>
        <v>0</v>
      </c>
      <c r="M23" s="72">
        <f>SUM(M24:M28)</f>
        <v>0</v>
      </c>
      <c r="N23" s="72">
        <f>SUM(N24:N28)</f>
        <v>0</v>
      </c>
      <c r="O23" s="73">
        <f>SUM(D23:N23)</f>
        <v>16807084</v>
      </c>
      <c r="P23" s="74">
        <f>(O23/P$74)</f>
        <v>221.41970331726083</v>
      </c>
      <c r="Q23" s="75"/>
    </row>
    <row r="24" spans="1:17">
      <c r="A24" s="63"/>
      <c r="B24" s="64">
        <v>533</v>
      </c>
      <c r="C24" s="65" t="s">
        <v>37</v>
      </c>
      <c r="D24" s="66">
        <v>0</v>
      </c>
      <c r="E24" s="66">
        <v>70203</v>
      </c>
      <c r="F24" s="66">
        <v>0</v>
      </c>
      <c r="G24" s="66">
        <v>0</v>
      </c>
      <c r="H24" s="66">
        <v>0</v>
      </c>
      <c r="I24" s="66">
        <v>1765303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45" si="2">SUM(D24:N24)</f>
        <v>1835506</v>
      </c>
      <c r="P24" s="67">
        <f>(O24/P$74)</f>
        <v>24.181303190788608</v>
      </c>
      <c r="Q24" s="68"/>
    </row>
    <row r="25" spans="1:17">
      <c r="A25" s="63"/>
      <c r="B25" s="64">
        <v>534</v>
      </c>
      <c r="C25" s="65" t="s">
        <v>38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8391934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8391934</v>
      </c>
      <c r="P25" s="67">
        <f>(O25/P$74)</f>
        <v>110.55692567122493</v>
      </c>
      <c r="Q25" s="68"/>
    </row>
    <row r="26" spans="1:17">
      <c r="A26" s="63"/>
      <c r="B26" s="64">
        <v>535</v>
      </c>
      <c r="C26" s="65" t="s">
        <v>39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773749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773749</v>
      </c>
      <c r="P26" s="67">
        <f>(O26/P$74)</f>
        <v>10.193515664110874</v>
      </c>
      <c r="Q26" s="68"/>
    </row>
    <row r="27" spans="1:17">
      <c r="A27" s="63"/>
      <c r="B27" s="64">
        <v>537</v>
      </c>
      <c r="C27" s="65" t="s">
        <v>41</v>
      </c>
      <c r="D27" s="66">
        <v>288915</v>
      </c>
      <c r="E27" s="66">
        <v>0</v>
      </c>
      <c r="F27" s="66">
        <v>0</v>
      </c>
      <c r="G27" s="66">
        <v>224916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513831</v>
      </c>
      <c r="P27" s="67">
        <f>(O27/P$74)</f>
        <v>6.7693067741680499</v>
      </c>
      <c r="Q27" s="68"/>
    </row>
    <row r="28" spans="1:17">
      <c r="A28" s="63"/>
      <c r="B28" s="64">
        <v>538</v>
      </c>
      <c r="C28" s="65" t="s">
        <v>101</v>
      </c>
      <c r="D28" s="66">
        <v>12554</v>
      </c>
      <c r="E28" s="66">
        <v>4613468</v>
      </c>
      <c r="F28" s="66">
        <v>0</v>
      </c>
      <c r="G28" s="66">
        <v>666042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5292064</v>
      </c>
      <c r="P28" s="67">
        <f>(O28/P$74)</f>
        <v>69.718652016968349</v>
      </c>
      <c r="Q28" s="68"/>
    </row>
    <row r="29" spans="1:17" ht="15.75">
      <c r="A29" s="69" t="s">
        <v>43</v>
      </c>
      <c r="B29" s="70"/>
      <c r="C29" s="71"/>
      <c r="D29" s="72">
        <f>SUM(D30:D32)</f>
        <v>30000</v>
      </c>
      <c r="E29" s="72">
        <f>SUM(E30:E32)</f>
        <v>6171492</v>
      </c>
      <c r="F29" s="72">
        <f>SUM(F30:F32)</f>
        <v>0</v>
      </c>
      <c r="G29" s="72">
        <f>SUM(G30:G32)</f>
        <v>7361181</v>
      </c>
      <c r="H29" s="72">
        <f>SUM(H30:H32)</f>
        <v>0</v>
      </c>
      <c r="I29" s="72">
        <f>SUM(I30:I32)</f>
        <v>87394</v>
      </c>
      <c r="J29" s="72">
        <f>SUM(J30:J32)</f>
        <v>829028</v>
      </c>
      <c r="K29" s="72">
        <f>SUM(K30:K32)</f>
        <v>0</v>
      </c>
      <c r="L29" s="72">
        <f>SUM(L30:L32)</f>
        <v>0</v>
      </c>
      <c r="M29" s="72">
        <f>SUM(M30:M32)</f>
        <v>0</v>
      </c>
      <c r="N29" s="72">
        <f>SUM(N30:N32)</f>
        <v>0</v>
      </c>
      <c r="O29" s="72">
        <f t="shared" si="2"/>
        <v>14479095</v>
      </c>
      <c r="P29" s="74">
        <f>(O29/P$74)</f>
        <v>190.75033594182278</v>
      </c>
      <c r="Q29" s="75"/>
    </row>
    <row r="30" spans="1:17">
      <c r="A30" s="63"/>
      <c r="B30" s="64">
        <v>541</v>
      </c>
      <c r="C30" s="65" t="s">
        <v>44</v>
      </c>
      <c r="D30" s="66">
        <v>0</v>
      </c>
      <c r="E30" s="66">
        <v>6171492</v>
      </c>
      <c r="F30" s="66">
        <v>0</v>
      </c>
      <c r="G30" s="66">
        <v>7361181</v>
      </c>
      <c r="H30" s="66">
        <v>0</v>
      </c>
      <c r="I30" s="66">
        <v>0</v>
      </c>
      <c r="J30" s="66">
        <v>829028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14361701</v>
      </c>
      <c r="P30" s="67">
        <f>(O30/P$74)</f>
        <v>189.20376518325298</v>
      </c>
      <c r="Q30" s="68"/>
    </row>
    <row r="31" spans="1:17">
      <c r="A31" s="63"/>
      <c r="B31" s="64">
        <v>543</v>
      </c>
      <c r="C31" s="65" t="s">
        <v>45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87394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87394</v>
      </c>
      <c r="P31" s="67">
        <f>(O31/P$74)</f>
        <v>1.1513450847100362</v>
      </c>
      <c r="Q31" s="68"/>
    </row>
    <row r="32" spans="1:17">
      <c r="A32" s="63"/>
      <c r="B32" s="64">
        <v>544</v>
      </c>
      <c r="C32" s="65" t="s">
        <v>46</v>
      </c>
      <c r="D32" s="66">
        <v>30000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30000</v>
      </c>
      <c r="P32" s="67">
        <f>(O32/P$74)</f>
        <v>0.39522567385977392</v>
      </c>
      <c r="Q32" s="68"/>
    </row>
    <row r="33" spans="1:17" ht="15.75">
      <c r="A33" s="69" t="s">
        <v>47</v>
      </c>
      <c r="B33" s="70"/>
      <c r="C33" s="71"/>
      <c r="D33" s="72">
        <f>SUM(D34:D37)</f>
        <v>633592</v>
      </c>
      <c r="E33" s="72">
        <f>SUM(E34:E37)</f>
        <v>5541917</v>
      </c>
      <c r="F33" s="72">
        <f>SUM(F34:F37)</f>
        <v>0</v>
      </c>
      <c r="G33" s="72">
        <f>SUM(G34:G37)</f>
        <v>0</v>
      </c>
      <c r="H33" s="72">
        <f>SUM(H34:H37)</f>
        <v>0</v>
      </c>
      <c r="I33" s="72">
        <f>SUM(I34:I37)</f>
        <v>0</v>
      </c>
      <c r="J33" s="72">
        <f>SUM(J34:J37)</f>
        <v>0</v>
      </c>
      <c r="K33" s="72">
        <f>SUM(K34:K37)</f>
        <v>0</v>
      </c>
      <c r="L33" s="72">
        <f>SUM(L34:L37)</f>
        <v>0</v>
      </c>
      <c r="M33" s="72">
        <f>SUM(M34:M37)</f>
        <v>0</v>
      </c>
      <c r="N33" s="72">
        <f>SUM(N34:N37)</f>
        <v>12607</v>
      </c>
      <c r="O33" s="72">
        <f t="shared" si="2"/>
        <v>6188116</v>
      </c>
      <c r="P33" s="74">
        <f>(O33/P$74)</f>
        <v>81.523410534081634</v>
      </c>
      <c r="Q33" s="75"/>
    </row>
    <row r="34" spans="1:17">
      <c r="A34" s="76"/>
      <c r="B34" s="77">
        <v>551</v>
      </c>
      <c r="C34" s="78" t="s">
        <v>102</v>
      </c>
      <c r="D34" s="66">
        <v>0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12607</v>
      </c>
      <c r="O34" s="66">
        <f t="shared" si="2"/>
        <v>12607</v>
      </c>
      <c r="P34" s="67">
        <f>(O34/P$74)</f>
        <v>0.16608700234500567</v>
      </c>
      <c r="Q34" s="68"/>
    </row>
    <row r="35" spans="1:17">
      <c r="A35" s="76"/>
      <c r="B35" s="77">
        <v>552</v>
      </c>
      <c r="C35" s="78" t="s">
        <v>48</v>
      </c>
      <c r="D35" s="66">
        <v>512526</v>
      </c>
      <c r="E35" s="66">
        <v>5320836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5833362</v>
      </c>
      <c r="P35" s="67">
        <f>(O35/P$74)</f>
        <v>76.849814243933281</v>
      </c>
      <c r="Q35" s="68"/>
    </row>
    <row r="36" spans="1:17">
      <c r="A36" s="76"/>
      <c r="B36" s="77">
        <v>553</v>
      </c>
      <c r="C36" s="78" t="s">
        <v>49</v>
      </c>
      <c r="D36" s="66">
        <v>121066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121066</v>
      </c>
      <c r="P36" s="67">
        <f>(O36/P$74)</f>
        <v>1.5949463810502464</v>
      </c>
      <c r="Q36" s="68"/>
    </row>
    <row r="37" spans="1:17">
      <c r="A37" s="76"/>
      <c r="B37" s="77">
        <v>554</v>
      </c>
      <c r="C37" s="78" t="s">
        <v>50</v>
      </c>
      <c r="D37" s="66">
        <v>0</v>
      </c>
      <c r="E37" s="66">
        <v>221081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221081</v>
      </c>
      <c r="P37" s="67">
        <f>(O37/P$74)</f>
        <v>2.9125629067530894</v>
      </c>
      <c r="Q37" s="68"/>
    </row>
    <row r="38" spans="1:17" ht="15.75">
      <c r="A38" s="69" t="s">
        <v>51</v>
      </c>
      <c r="B38" s="70"/>
      <c r="C38" s="71"/>
      <c r="D38" s="72">
        <f>SUM(D39:D42)</f>
        <v>2414757</v>
      </c>
      <c r="E38" s="72">
        <f>SUM(E39:E42)</f>
        <v>0</v>
      </c>
      <c r="F38" s="72">
        <f>SUM(F39:F42)</f>
        <v>0</v>
      </c>
      <c r="G38" s="72">
        <f>SUM(G39:G42)</f>
        <v>0</v>
      </c>
      <c r="H38" s="72">
        <f>SUM(H39:H42)</f>
        <v>0</v>
      </c>
      <c r="I38" s="72">
        <f>SUM(I39:I42)</f>
        <v>0</v>
      </c>
      <c r="J38" s="72">
        <f>SUM(J39:J42)</f>
        <v>0</v>
      </c>
      <c r="K38" s="72">
        <f>SUM(K39:K42)</f>
        <v>0</v>
      </c>
      <c r="L38" s="72">
        <f>SUM(L39:L42)</f>
        <v>0</v>
      </c>
      <c r="M38" s="72">
        <f>SUM(M39:M42)</f>
        <v>0</v>
      </c>
      <c r="N38" s="72">
        <f>SUM(N39:N42)</f>
        <v>0</v>
      </c>
      <c r="O38" s="72">
        <f t="shared" si="2"/>
        <v>2414757</v>
      </c>
      <c r="P38" s="74">
        <f>(O38/P$74)</f>
        <v>31.812465417753536</v>
      </c>
      <c r="Q38" s="75"/>
    </row>
    <row r="39" spans="1:17">
      <c r="A39" s="63"/>
      <c r="B39" s="64">
        <v>562</v>
      </c>
      <c r="C39" s="65" t="s">
        <v>52</v>
      </c>
      <c r="D39" s="66">
        <v>2113257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2113257</v>
      </c>
      <c r="P39" s="67">
        <f>(O39/P$74)</f>
        <v>27.84044739546281</v>
      </c>
      <c r="Q39" s="68"/>
    </row>
    <row r="40" spans="1:17">
      <c r="A40" s="63"/>
      <c r="B40" s="64">
        <v>563</v>
      </c>
      <c r="C40" s="65" t="s">
        <v>53</v>
      </c>
      <c r="D40" s="66">
        <v>270000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270000</v>
      </c>
      <c r="P40" s="67">
        <f>(O40/P$74)</f>
        <v>3.5570310647379655</v>
      </c>
      <c r="Q40" s="68"/>
    </row>
    <row r="41" spans="1:17">
      <c r="A41" s="63"/>
      <c r="B41" s="64">
        <v>564</v>
      </c>
      <c r="C41" s="65" t="s">
        <v>54</v>
      </c>
      <c r="D41" s="66">
        <v>21500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2"/>
        <v>21500</v>
      </c>
      <c r="P41" s="67">
        <f>(O41/P$74)</f>
        <v>0.2832450662661713</v>
      </c>
      <c r="Q41" s="68"/>
    </row>
    <row r="42" spans="1:17">
      <c r="A42" s="63"/>
      <c r="B42" s="64">
        <v>569</v>
      </c>
      <c r="C42" s="65" t="s">
        <v>55</v>
      </c>
      <c r="D42" s="66">
        <v>10000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2"/>
        <v>10000</v>
      </c>
      <c r="P42" s="67">
        <f>(O42/P$74)</f>
        <v>0.13174189128659131</v>
      </c>
      <c r="Q42" s="68"/>
    </row>
    <row r="43" spans="1:17" ht="15.75">
      <c r="A43" s="69" t="s">
        <v>56</v>
      </c>
      <c r="B43" s="70"/>
      <c r="C43" s="71"/>
      <c r="D43" s="72">
        <f>SUM(D44:D45)</f>
        <v>2397692</v>
      </c>
      <c r="E43" s="72">
        <f>SUM(E44:E45)</f>
        <v>1003534</v>
      </c>
      <c r="F43" s="72">
        <f>SUM(F44:F45)</f>
        <v>0</v>
      </c>
      <c r="G43" s="72">
        <f>SUM(G44:G45)</f>
        <v>0</v>
      </c>
      <c r="H43" s="72">
        <f>SUM(H44:H45)</f>
        <v>0</v>
      </c>
      <c r="I43" s="72">
        <f>SUM(I44:I45)</f>
        <v>20899</v>
      </c>
      <c r="J43" s="72">
        <f>SUM(J44:J45)</f>
        <v>0</v>
      </c>
      <c r="K43" s="72">
        <f>SUM(K44:K45)</f>
        <v>0</v>
      </c>
      <c r="L43" s="72">
        <f>SUM(L44:L45)</f>
        <v>0</v>
      </c>
      <c r="M43" s="72">
        <f>SUM(M44:M45)</f>
        <v>0</v>
      </c>
      <c r="N43" s="72">
        <f>SUM(N44:N45)</f>
        <v>0</v>
      </c>
      <c r="O43" s="72">
        <f>SUM(D43:N43)</f>
        <v>3422125</v>
      </c>
      <c r="P43" s="74">
        <f>(O43/P$74)</f>
        <v>45.083721971912631</v>
      </c>
      <c r="Q43" s="68"/>
    </row>
    <row r="44" spans="1:17">
      <c r="A44" s="63"/>
      <c r="B44" s="64">
        <v>571</v>
      </c>
      <c r="C44" s="65" t="s">
        <v>57</v>
      </c>
      <c r="D44" s="66">
        <v>848750</v>
      </c>
      <c r="E44" s="66">
        <v>166930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2"/>
        <v>1015680</v>
      </c>
      <c r="P44" s="67">
        <f>(O44/P$74)</f>
        <v>13.380760414196507</v>
      </c>
      <c r="Q44" s="68"/>
    </row>
    <row r="45" spans="1:17">
      <c r="A45" s="63"/>
      <c r="B45" s="64">
        <v>572</v>
      </c>
      <c r="C45" s="65" t="s">
        <v>58</v>
      </c>
      <c r="D45" s="66">
        <v>1548942</v>
      </c>
      <c r="E45" s="66">
        <v>836604</v>
      </c>
      <c r="F45" s="66">
        <v>0</v>
      </c>
      <c r="G45" s="66">
        <v>0</v>
      </c>
      <c r="H45" s="66">
        <v>0</v>
      </c>
      <c r="I45" s="66">
        <v>20899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2"/>
        <v>2406445</v>
      </c>
      <c r="P45" s="67">
        <f>(O45/P$74)</f>
        <v>31.702961557716122</v>
      </c>
      <c r="Q45" s="68"/>
    </row>
    <row r="46" spans="1:17" ht="15.75">
      <c r="A46" s="69" t="s">
        <v>82</v>
      </c>
      <c r="B46" s="70"/>
      <c r="C46" s="71"/>
      <c r="D46" s="72">
        <f>SUM(D47:D47)</f>
        <v>9269348</v>
      </c>
      <c r="E46" s="72">
        <f>SUM(E47:E47)</f>
        <v>305435</v>
      </c>
      <c r="F46" s="72">
        <f>SUM(F47:F47)</f>
        <v>0</v>
      </c>
      <c r="G46" s="72">
        <f>SUM(G47:G47)</f>
        <v>1422520</v>
      </c>
      <c r="H46" s="72">
        <f>SUM(H47:H47)</f>
        <v>0</v>
      </c>
      <c r="I46" s="72">
        <f>SUM(I47:I47)</f>
        <v>13446</v>
      </c>
      <c r="J46" s="72">
        <f>SUM(J47:J47)</f>
        <v>1886</v>
      </c>
      <c r="K46" s="72">
        <f>SUM(K47:K47)</f>
        <v>0</v>
      </c>
      <c r="L46" s="72">
        <f>SUM(L47:L47)</f>
        <v>0</v>
      </c>
      <c r="M46" s="72">
        <f>SUM(M47:M47)</f>
        <v>0</v>
      </c>
      <c r="N46" s="72">
        <f>SUM(N47:N47)</f>
        <v>0</v>
      </c>
      <c r="O46" s="72">
        <f>SUM(D46:N46)</f>
        <v>11012635</v>
      </c>
      <c r="P46" s="74">
        <f>(O46/P$74)</f>
        <v>145.08253629489104</v>
      </c>
      <c r="Q46" s="68"/>
    </row>
    <row r="47" spans="1:17">
      <c r="A47" s="63"/>
      <c r="B47" s="64">
        <v>581</v>
      </c>
      <c r="C47" s="65" t="s">
        <v>189</v>
      </c>
      <c r="D47" s="66">
        <v>9269348</v>
      </c>
      <c r="E47" s="66">
        <v>305435</v>
      </c>
      <c r="F47" s="66">
        <v>0</v>
      </c>
      <c r="G47" s="66">
        <v>1422520</v>
      </c>
      <c r="H47" s="66">
        <v>0</v>
      </c>
      <c r="I47" s="66">
        <v>13446</v>
      </c>
      <c r="J47" s="66">
        <v>1886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11012635</v>
      </c>
      <c r="P47" s="67">
        <f>(O47/P$74)</f>
        <v>145.08253629489104</v>
      </c>
      <c r="Q47" s="68"/>
    </row>
    <row r="48" spans="1:17" ht="15.75">
      <c r="A48" s="69" t="s">
        <v>62</v>
      </c>
      <c r="B48" s="70"/>
      <c r="C48" s="71"/>
      <c r="D48" s="72">
        <f>SUM(D49:D71)</f>
        <v>1961546</v>
      </c>
      <c r="E48" s="72">
        <f>SUM(E49:E71)</f>
        <v>3032143</v>
      </c>
      <c r="F48" s="72">
        <f>SUM(F49:F71)</f>
        <v>0</v>
      </c>
      <c r="G48" s="72">
        <f>SUM(G49:G71)</f>
        <v>0</v>
      </c>
      <c r="H48" s="72">
        <f>SUM(H49:H71)</f>
        <v>0</v>
      </c>
      <c r="I48" s="72">
        <f>SUM(I49:I71)</f>
        <v>0</v>
      </c>
      <c r="J48" s="72">
        <f>SUM(J49:J71)</f>
        <v>0</v>
      </c>
      <c r="K48" s="72">
        <f>SUM(K49:K71)</f>
        <v>0</v>
      </c>
      <c r="L48" s="72">
        <f>SUM(L49:L71)</f>
        <v>0</v>
      </c>
      <c r="M48" s="72">
        <f>SUM(M49:M71)</f>
        <v>0</v>
      </c>
      <c r="N48" s="72">
        <f>SUM(N49:N71)</f>
        <v>0</v>
      </c>
      <c r="O48" s="72">
        <f>SUM(D48:N48)</f>
        <v>4993689</v>
      </c>
      <c r="P48" s="74">
        <f>(O48/P$74)</f>
        <v>65.78780333570468</v>
      </c>
      <c r="Q48" s="68"/>
    </row>
    <row r="49" spans="1:17">
      <c r="A49" s="63"/>
      <c r="B49" s="64">
        <v>601</v>
      </c>
      <c r="C49" s="65" t="s">
        <v>113</v>
      </c>
      <c r="D49" s="66">
        <v>0</v>
      </c>
      <c r="E49" s="66">
        <v>411053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:O54" si="3">SUM(D49:N49)</f>
        <v>411053</v>
      </c>
      <c r="P49" s="67">
        <f>(O49/P$74)</f>
        <v>5.4152899639027217</v>
      </c>
      <c r="Q49" s="68"/>
    </row>
    <row r="50" spans="1:17">
      <c r="A50" s="63"/>
      <c r="B50" s="64">
        <v>602</v>
      </c>
      <c r="C50" s="65" t="s">
        <v>63</v>
      </c>
      <c r="D50" s="66">
        <v>1811</v>
      </c>
      <c r="E50" s="66">
        <v>47549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3"/>
        <v>49360</v>
      </c>
      <c r="P50" s="67">
        <f>(O50/P$74)</f>
        <v>0.65027797539061472</v>
      </c>
      <c r="Q50" s="68"/>
    </row>
    <row r="51" spans="1:17">
      <c r="A51" s="63"/>
      <c r="B51" s="64">
        <v>603</v>
      </c>
      <c r="C51" s="65" t="s">
        <v>64</v>
      </c>
      <c r="D51" s="66">
        <v>1948</v>
      </c>
      <c r="E51" s="66">
        <v>38857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3"/>
        <v>40805</v>
      </c>
      <c r="P51" s="67">
        <f>(O51/P$74)</f>
        <v>0.53757278739493586</v>
      </c>
      <c r="Q51" s="68"/>
    </row>
    <row r="52" spans="1:17">
      <c r="A52" s="63"/>
      <c r="B52" s="64">
        <v>604</v>
      </c>
      <c r="C52" s="65" t="s">
        <v>65</v>
      </c>
      <c r="D52" s="66">
        <v>428843</v>
      </c>
      <c r="E52" s="66">
        <v>791706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3"/>
        <v>1220549</v>
      </c>
      <c r="P52" s="67">
        <f>(O52/P$74)</f>
        <v>16.079743366795775</v>
      </c>
      <c r="Q52" s="68"/>
    </row>
    <row r="53" spans="1:17">
      <c r="A53" s="63"/>
      <c r="B53" s="64">
        <v>605</v>
      </c>
      <c r="C53" s="65" t="s">
        <v>66</v>
      </c>
      <c r="D53" s="66">
        <v>1660</v>
      </c>
      <c r="E53" s="66">
        <v>95793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3"/>
        <v>97453</v>
      </c>
      <c r="P53" s="67">
        <f>(O53/P$74)</f>
        <v>1.2838642531552182</v>
      </c>
      <c r="Q53" s="68"/>
    </row>
    <row r="54" spans="1:17">
      <c r="A54" s="63"/>
      <c r="B54" s="64">
        <v>608</v>
      </c>
      <c r="C54" s="65" t="s">
        <v>67</v>
      </c>
      <c r="D54" s="66">
        <v>0</v>
      </c>
      <c r="E54" s="66">
        <v>115045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3"/>
        <v>115045</v>
      </c>
      <c r="P54" s="67">
        <f>(O54/P$74)</f>
        <v>1.5156245883065897</v>
      </c>
      <c r="Q54" s="68"/>
    </row>
    <row r="55" spans="1:17">
      <c r="A55" s="63"/>
      <c r="B55" s="64">
        <v>614</v>
      </c>
      <c r="C55" s="65" t="s">
        <v>68</v>
      </c>
      <c r="D55" s="66">
        <v>0</v>
      </c>
      <c r="E55" s="66">
        <v>408355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ref="O55:O65" si="4">SUM(D55:N55)</f>
        <v>408355</v>
      </c>
      <c r="P55" s="67">
        <f>(O55/P$74)</f>
        <v>5.3797460016335998</v>
      </c>
      <c r="Q55" s="68"/>
    </row>
    <row r="56" spans="1:17">
      <c r="A56" s="63"/>
      <c r="B56" s="64">
        <v>622</v>
      </c>
      <c r="C56" s="65" t="s">
        <v>69</v>
      </c>
      <c r="D56" s="66">
        <v>136152</v>
      </c>
      <c r="E56" s="66">
        <v>60000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196152</v>
      </c>
      <c r="P56" s="67">
        <f>(O56/P$74)</f>
        <v>2.5841435459647459</v>
      </c>
      <c r="Q56" s="68"/>
    </row>
    <row r="57" spans="1:17">
      <c r="A57" s="63"/>
      <c r="B57" s="64">
        <v>634</v>
      </c>
      <c r="C57" s="65" t="s">
        <v>70</v>
      </c>
      <c r="D57" s="66">
        <v>0</v>
      </c>
      <c r="E57" s="66">
        <v>209195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209195</v>
      </c>
      <c r="P57" s="67">
        <f>(O57/P$74)</f>
        <v>2.755974494769847</v>
      </c>
      <c r="Q57" s="68"/>
    </row>
    <row r="58" spans="1:17">
      <c r="A58" s="63"/>
      <c r="B58" s="64">
        <v>654</v>
      </c>
      <c r="C58" s="65" t="s">
        <v>115</v>
      </c>
      <c r="D58" s="66">
        <v>38976</v>
      </c>
      <c r="E58" s="66">
        <v>307816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346792</v>
      </c>
      <c r="P58" s="67">
        <f>(O58/P$74)</f>
        <v>4.5687033963059571</v>
      </c>
      <c r="Q58" s="68"/>
    </row>
    <row r="59" spans="1:17">
      <c r="A59" s="63"/>
      <c r="B59" s="64">
        <v>674</v>
      </c>
      <c r="C59" s="65" t="s">
        <v>73</v>
      </c>
      <c r="D59" s="66">
        <v>10747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10747</v>
      </c>
      <c r="P59" s="67">
        <f>(O59/P$74)</f>
        <v>0.14158301056569969</v>
      </c>
      <c r="Q59" s="68"/>
    </row>
    <row r="60" spans="1:17">
      <c r="A60" s="63"/>
      <c r="B60" s="64">
        <v>685</v>
      </c>
      <c r="C60" s="65" t="s">
        <v>74</v>
      </c>
      <c r="D60" s="66">
        <v>6435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6435</v>
      </c>
      <c r="P60" s="67">
        <f>(O60/P$74)</f>
        <v>8.4775907042921511E-2</v>
      </c>
      <c r="Q60" s="68"/>
    </row>
    <row r="61" spans="1:17">
      <c r="A61" s="63"/>
      <c r="B61" s="64">
        <v>694</v>
      </c>
      <c r="C61" s="65" t="s">
        <v>75</v>
      </c>
      <c r="D61" s="66">
        <v>0</v>
      </c>
      <c r="E61" s="66">
        <v>162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162</v>
      </c>
      <c r="P61" s="67">
        <f>(O61/P$74)</f>
        <v>2.1342186388427793E-3</v>
      </c>
      <c r="Q61" s="68"/>
    </row>
    <row r="62" spans="1:17">
      <c r="A62" s="63"/>
      <c r="B62" s="64">
        <v>711</v>
      </c>
      <c r="C62" s="65" t="s">
        <v>76</v>
      </c>
      <c r="D62" s="66">
        <v>896002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896002</v>
      </c>
      <c r="P62" s="67">
        <f>(O62/P$74)</f>
        <v>11.804099807656838</v>
      </c>
      <c r="Q62" s="68"/>
    </row>
    <row r="63" spans="1:17">
      <c r="A63" s="63"/>
      <c r="B63" s="64">
        <v>712</v>
      </c>
      <c r="C63" s="65" t="s">
        <v>77</v>
      </c>
      <c r="D63" s="66">
        <v>0</v>
      </c>
      <c r="E63" s="66">
        <v>83888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4"/>
        <v>83888</v>
      </c>
      <c r="P63" s="67">
        <f>(O63/P$74)</f>
        <v>1.1051563776249571</v>
      </c>
      <c r="Q63" s="68"/>
    </row>
    <row r="64" spans="1:17">
      <c r="A64" s="63"/>
      <c r="B64" s="64">
        <v>713</v>
      </c>
      <c r="C64" s="65" t="s">
        <v>90</v>
      </c>
      <c r="D64" s="66">
        <v>161286</v>
      </c>
      <c r="E64" s="66">
        <v>43890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4"/>
        <v>205176</v>
      </c>
      <c r="P64" s="67">
        <f>(O64/P$74)</f>
        <v>2.7030274286617657</v>
      </c>
      <c r="Q64" s="68"/>
    </row>
    <row r="65" spans="1:120">
      <c r="A65" s="63"/>
      <c r="B65" s="64">
        <v>714</v>
      </c>
      <c r="C65" s="65" t="s">
        <v>78</v>
      </c>
      <c r="D65" s="66">
        <v>0</v>
      </c>
      <c r="E65" s="66">
        <v>3853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4"/>
        <v>3853</v>
      </c>
      <c r="P65" s="67">
        <f>(O65/P$74)</f>
        <v>5.0760150712723634E-2</v>
      </c>
      <c r="Q65" s="68"/>
    </row>
    <row r="66" spans="1:120">
      <c r="A66" s="63"/>
      <c r="B66" s="64">
        <v>715</v>
      </c>
      <c r="C66" s="65" t="s">
        <v>79</v>
      </c>
      <c r="D66" s="66">
        <v>0</v>
      </c>
      <c r="E66" s="66">
        <v>14920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ref="O66:O71" si="5">SUM(D66:N66)</f>
        <v>14920</v>
      </c>
      <c r="P66" s="67">
        <f>(O66/P$74)</f>
        <v>0.19655890179959423</v>
      </c>
      <c r="Q66" s="68"/>
    </row>
    <row r="67" spans="1:120">
      <c r="A67" s="63"/>
      <c r="B67" s="64">
        <v>719</v>
      </c>
      <c r="C67" s="65" t="s">
        <v>80</v>
      </c>
      <c r="D67" s="66">
        <v>268840</v>
      </c>
      <c r="E67" s="66">
        <v>9195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5"/>
        <v>278035</v>
      </c>
      <c r="P67" s="67">
        <f>(O67/P$74)</f>
        <v>3.6628856743867413</v>
      </c>
      <c r="Q67" s="68"/>
    </row>
    <row r="68" spans="1:120">
      <c r="A68" s="63"/>
      <c r="B68" s="64">
        <v>724</v>
      </c>
      <c r="C68" s="65" t="s">
        <v>81</v>
      </c>
      <c r="D68" s="66">
        <v>0</v>
      </c>
      <c r="E68" s="66">
        <v>281019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5"/>
        <v>281019</v>
      </c>
      <c r="P68" s="67">
        <f>(O68/P$74)</f>
        <v>3.7021974547466603</v>
      </c>
      <c r="Q68" s="68"/>
    </row>
    <row r="69" spans="1:120">
      <c r="A69" s="63"/>
      <c r="B69" s="64">
        <v>744</v>
      </c>
      <c r="C69" s="65" t="s">
        <v>83</v>
      </c>
      <c r="D69" s="66">
        <v>0</v>
      </c>
      <c r="E69" s="66">
        <v>71092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5"/>
        <v>71092</v>
      </c>
      <c r="P69" s="67">
        <f>(O69/P$74)</f>
        <v>0.9365794535346349</v>
      </c>
      <c r="Q69" s="68"/>
    </row>
    <row r="70" spans="1:120">
      <c r="A70" s="63"/>
      <c r="B70" s="64">
        <v>759</v>
      </c>
      <c r="C70" s="65" t="s">
        <v>84</v>
      </c>
      <c r="D70" s="66">
        <v>8846</v>
      </c>
      <c r="E70" s="66">
        <v>88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5"/>
        <v>8934</v>
      </c>
      <c r="P70" s="67">
        <f>(O70/P$74)</f>
        <v>0.11769820567544068</v>
      </c>
      <c r="Q70" s="68"/>
    </row>
    <row r="71" spans="1:120" ht="15.75" thickBot="1">
      <c r="A71" s="63"/>
      <c r="B71" s="64">
        <v>764</v>
      </c>
      <c r="C71" s="65" t="s">
        <v>85</v>
      </c>
      <c r="D71" s="66">
        <v>0</v>
      </c>
      <c r="E71" s="66">
        <v>38667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5"/>
        <v>38667</v>
      </c>
      <c r="P71" s="67">
        <f>(O71/P$74)</f>
        <v>0.50940637103786257</v>
      </c>
      <c r="Q71" s="68"/>
    </row>
    <row r="72" spans="1:120" ht="16.5" thickBot="1">
      <c r="A72" s="79" t="s">
        <v>10</v>
      </c>
      <c r="B72" s="80"/>
      <c r="C72" s="81"/>
      <c r="D72" s="82">
        <f>SUM(D5,D14,D23,D29,D33,D38,D43,D46,D48)</f>
        <v>73873367</v>
      </c>
      <c r="E72" s="82">
        <f>SUM(E5,E14,E23,E29,E33,E38,E43,E46,E48)</f>
        <v>35447808</v>
      </c>
      <c r="F72" s="82">
        <f>SUM(F5,F14,F23,F29,F33,F38,F43,F46,F48)</f>
        <v>793050</v>
      </c>
      <c r="G72" s="82">
        <f>SUM(G5,G14,G23,G29,G33,G38,G43,G46,G48)</f>
        <v>10754659</v>
      </c>
      <c r="H72" s="82">
        <f>SUM(H5,H14,H23,H29,H33,H38,H43,H46,H48)</f>
        <v>0</v>
      </c>
      <c r="I72" s="82">
        <f>SUM(I5,I14,I23,I29,I33,I38,I43,I46,I48)</f>
        <v>11214865</v>
      </c>
      <c r="J72" s="82">
        <f>SUM(J5,J14,J23,J29,J33,J38,J43,J46,J48)</f>
        <v>11987995</v>
      </c>
      <c r="K72" s="82">
        <f>SUM(K5,K14,K23,K29,K33,K38,K43,K46,K48)</f>
        <v>0</v>
      </c>
      <c r="L72" s="82">
        <f>SUM(L5,L14,L23,L29,L33,L38,L43,L46,L48)</f>
        <v>0</v>
      </c>
      <c r="M72" s="82">
        <f>SUM(M5,M14,M23,M29,M33,M38,M43,M46,M48)</f>
        <v>140515901</v>
      </c>
      <c r="N72" s="82">
        <f>SUM(N5,N14,N23,N29,N33,N38,N43,N46,N48)</f>
        <v>12607</v>
      </c>
      <c r="O72" s="82">
        <f>SUM(D72:N72)</f>
        <v>284600252</v>
      </c>
      <c r="P72" s="83">
        <f>(O72/P$74)</f>
        <v>3749.3775459120493</v>
      </c>
      <c r="Q72" s="61"/>
      <c r="R72" s="84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</row>
    <row r="73" spans="1:120">
      <c r="A73" s="85"/>
      <c r="B73" s="86"/>
      <c r="C73" s="86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8"/>
    </row>
    <row r="74" spans="1:120">
      <c r="A74" s="89"/>
      <c r="B74" s="90"/>
      <c r="C74" s="90"/>
      <c r="D74" s="91"/>
      <c r="E74" s="91"/>
      <c r="F74" s="91"/>
      <c r="G74" s="91"/>
      <c r="H74" s="91"/>
      <c r="I74" s="91"/>
      <c r="J74" s="91"/>
      <c r="K74" s="91"/>
      <c r="L74" s="91"/>
      <c r="M74" s="94" t="s">
        <v>195</v>
      </c>
      <c r="N74" s="94"/>
      <c r="O74" s="94"/>
      <c r="P74" s="92">
        <v>75906</v>
      </c>
    </row>
    <row r="75" spans="1:120">
      <c r="A75" s="95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7"/>
    </row>
    <row r="76" spans="1:120" ht="15.75" customHeight="1" thickBot="1">
      <c r="A76" s="98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100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13012778</v>
      </c>
      <c r="E5" s="26">
        <f t="shared" si="0"/>
        <v>283289</v>
      </c>
      <c r="F5" s="26">
        <f t="shared" si="0"/>
        <v>354427</v>
      </c>
      <c r="G5" s="26">
        <f t="shared" si="0"/>
        <v>1583261</v>
      </c>
      <c r="H5" s="26">
        <f t="shared" si="0"/>
        <v>0</v>
      </c>
      <c r="I5" s="26">
        <f t="shared" si="0"/>
        <v>0</v>
      </c>
      <c r="J5" s="26">
        <f t="shared" si="0"/>
        <v>9147536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24381291</v>
      </c>
      <c r="O5" s="32">
        <f t="shared" ref="O5:O36" si="1">(N5/O$76)</f>
        <v>336.18701653268619</v>
      </c>
      <c r="P5" s="6"/>
    </row>
    <row r="6" spans="1:133">
      <c r="A6" s="12"/>
      <c r="B6" s="44">
        <v>511</v>
      </c>
      <c r="C6" s="20" t="s">
        <v>20</v>
      </c>
      <c r="D6" s="46">
        <v>535835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535835</v>
      </c>
      <c r="O6" s="47">
        <f t="shared" si="1"/>
        <v>7.3884836534616607</v>
      </c>
      <c r="P6" s="9"/>
    </row>
    <row r="7" spans="1:133">
      <c r="A7" s="12"/>
      <c r="B7" s="44">
        <v>512</v>
      </c>
      <c r="C7" s="20" t="s">
        <v>21</v>
      </c>
      <c r="D7" s="46">
        <v>450251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450251</v>
      </c>
      <c r="O7" s="47">
        <f t="shared" si="1"/>
        <v>6.2083890627800837</v>
      </c>
      <c r="P7" s="9"/>
    </row>
    <row r="8" spans="1:133">
      <c r="A8" s="12"/>
      <c r="B8" s="44">
        <v>513</v>
      </c>
      <c r="C8" s="20" t="s">
        <v>22</v>
      </c>
      <c r="D8" s="46">
        <v>5933268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5933268</v>
      </c>
      <c r="O8" s="47">
        <f t="shared" si="1"/>
        <v>81.812225087213704</v>
      </c>
      <c r="P8" s="9"/>
    </row>
    <row r="9" spans="1:133">
      <c r="A9" s="12"/>
      <c r="B9" s="44">
        <v>514</v>
      </c>
      <c r="C9" s="20" t="s">
        <v>23</v>
      </c>
      <c r="D9" s="46">
        <v>242124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242124</v>
      </c>
      <c r="O9" s="47">
        <f t="shared" si="1"/>
        <v>3.3385822428746743</v>
      </c>
      <c r="P9" s="9"/>
    </row>
    <row r="10" spans="1:133">
      <c r="A10" s="12"/>
      <c r="B10" s="44">
        <v>515</v>
      </c>
      <c r="C10" s="20" t="s">
        <v>24</v>
      </c>
      <c r="D10" s="46">
        <v>585410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585410</v>
      </c>
      <c r="O10" s="47">
        <f t="shared" si="1"/>
        <v>8.0720598982391785</v>
      </c>
      <c r="P10" s="9"/>
    </row>
    <row r="11" spans="1:133">
      <c r="A11" s="12"/>
      <c r="B11" s="44">
        <v>517</v>
      </c>
      <c r="C11" s="20" t="s">
        <v>25</v>
      </c>
      <c r="D11" s="46">
        <v>286618</v>
      </c>
      <c r="E11" s="46">
        <v>212943</v>
      </c>
      <c r="F11" s="46">
        <v>354427</v>
      </c>
      <c r="G11" s="46">
        <v>1583261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2437249</v>
      </c>
      <c r="O11" s="47">
        <f t="shared" si="1"/>
        <v>33.606566192794013</v>
      </c>
      <c r="P11" s="9"/>
    </row>
    <row r="12" spans="1:133">
      <c r="A12" s="12"/>
      <c r="B12" s="44">
        <v>519</v>
      </c>
      <c r="C12" s="20" t="s">
        <v>126</v>
      </c>
      <c r="D12" s="46">
        <v>4979272</v>
      </c>
      <c r="E12" s="46">
        <v>70346</v>
      </c>
      <c r="F12" s="46">
        <v>0</v>
      </c>
      <c r="G12" s="46">
        <v>0</v>
      </c>
      <c r="H12" s="46">
        <v>0</v>
      </c>
      <c r="I12" s="46">
        <v>0</v>
      </c>
      <c r="J12" s="46">
        <v>9147536</v>
      </c>
      <c r="K12" s="46">
        <v>0</v>
      </c>
      <c r="L12" s="46">
        <v>0</v>
      </c>
      <c r="M12" s="46">
        <v>0</v>
      </c>
      <c r="N12" s="46">
        <f t="shared" si="2"/>
        <v>14197154</v>
      </c>
      <c r="O12" s="47">
        <f t="shared" si="1"/>
        <v>195.76071039532286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25020619</v>
      </c>
      <c r="E13" s="31">
        <f t="shared" si="3"/>
        <v>3026861</v>
      </c>
      <c r="F13" s="31">
        <f t="shared" si="3"/>
        <v>0</v>
      </c>
      <c r="G13" s="31">
        <f t="shared" si="3"/>
        <v>801584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28849064</v>
      </c>
      <c r="O13" s="43">
        <f t="shared" si="1"/>
        <v>397.79192807798904</v>
      </c>
      <c r="P13" s="10"/>
    </row>
    <row r="14" spans="1:133">
      <c r="A14" s="12"/>
      <c r="B14" s="44">
        <v>521</v>
      </c>
      <c r="C14" s="20" t="s">
        <v>28</v>
      </c>
      <c r="D14" s="46">
        <v>12284064</v>
      </c>
      <c r="E14" s="46">
        <v>85748</v>
      </c>
      <c r="F14" s="46">
        <v>0</v>
      </c>
      <c r="G14" s="46">
        <v>801584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13171396</v>
      </c>
      <c r="O14" s="47">
        <f t="shared" si="1"/>
        <v>181.61681121850998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1994891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1994891</v>
      </c>
      <c r="O15" s="47">
        <f t="shared" si="1"/>
        <v>27.50701156874371</v>
      </c>
      <c r="P15" s="9"/>
    </row>
    <row r="16" spans="1:133">
      <c r="A16" s="12"/>
      <c r="B16" s="44">
        <v>523</v>
      </c>
      <c r="C16" s="20" t="s">
        <v>127</v>
      </c>
      <c r="D16" s="46">
        <v>5544668</v>
      </c>
      <c r="E16" s="46">
        <v>381841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5926509</v>
      </c>
      <c r="O16" s="47">
        <f t="shared" si="1"/>
        <v>81.719027067275206</v>
      </c>
      <c r="P16" s="9"/>
    </row>
    <row r="17" spans="1:16">
      <c r="A17" s="12"/>
      <c r="B17" s="44">
        <v>524</v>
      </c>
      <c r="C17" s="20" t="s">
        <v>31</v>
      </c>
      <c r="D17" s="46">
        <v>1120443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1120443</v>
      </c>
      <c r="O17" s="47">
        <f t="shared" si="1"/>
        <v>15.449484990968383</v>
      </c>
      <c r="P17" s="9"/>
    </row>
    <row r="18" spans="1:16">
      <c r="A18" s="12"/>
      <c r="B18" s="44">
        <v>525</v>
      </c>
      <c r="C18" s="20" t="s">
        <v>32</v>
      </c>
      <c r="D18" s="46">
        <v>341260</v>
      </c>
      <c r="E18" s="46">
        <v>451156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792416</v>
      </c>
      <c r="O18" s="47">
        <f t="shared" si="1"/>
        <v>10.926409552831515</v>
      </c>
      <c r="P18" s="9"/>
    </row>
    <row r="19" spans="1:16">
      <c r="A19" s="12"/>
      <c r="B19" s="44">
        <v>526</v>
      </c>
      <c r="C19" s="20" t="s">
        <v>33</v>
      </c>
      <c r="D19" s="46">
        <v>5373560</v>
      </c>
      <c r="E19" s="46">
        <v>5962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5379522</v>
      </c>
      <c r="O19" s="47">
        <f t="shared" si="1"/>
        <v>74.176771506970198</v>
      </c>
      <c r="P19" s="9"/>
    </row>
    <row r="20" spans="1:16">
      <c r="A20" s="12"/>
      <c r="B20" s="44">
        <v>527</v>
      </c>
      <c r="C20" s="20" t="s">
        <v>34</v>
      </c>
      <c r="D20" s="46">
        <v>255544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255544</v>
      </c>
      <c r="O20" s="47">
        <f t="shared" si="1"/>
        <v>3.5236269873005805</v>
      </c>
      <c r="P20" s="9"/>
    </row>
    <row r="21" spans="1:16">
      <c r="A21" s="12"/>
      <c r="B21" s="44">
        <v>529</v>
      </c>
      <c r="C21" s="20" t="s">
        <v>35</v>
      </c>
      <c r="D21" s="46">
        <v>101080</v>
      </c>
      <c r="E21" s="46">
        <v>107263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208343</v>
      </c>
      <c r="O21" s="47">
        <f t="shared" si="1"/>
        <v>2.8727851853894628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307418</v>
      </c>
      <c r="E22" s="31">
        <f t="shared" si="5"/>
        <v>128172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6669619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7105209</v>
      </c>
      <c r="O22" s="43">
        <f t="shared" si="1"/>
        <v>97.971802049005149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21162</v>
      </c>
      <c r="F23" s="46">
        <v>0</v>
      </c>
      <c r="G23" s="46">
        <v>0</v>
      </c>
      <c r="H23" s="46">
        <v>0</v>
      </c>
      <c r="I23" s="46">
        <v>1335002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1356164</v>
      </c>
      <c r="O23" s="47">
        <f t="shared" si="1"/>
        <v>18.699778001461606</v>
      </c>
      <c r="P23" s="9"/>
    </row>
    <row r="24" spans="1:16">
      <c r="A24" s="12"/>
      <c r="B24" s="44">
        <v>534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5263018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5263018</v>
      </c>
      <c r="O24" s="47">
        <f t="shared" si="1"/>
        <v>72.570329412738033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51362</v>
      </c>
      <c r="F25" s="46">
        <v>0</v>
      </c>
      <c r="G25" s="46">
        <v>0</v>
      </c>
      <c r="H25" s="46">
        <v>0</v>
      </c>
      <c r="I25" s="46">
        <v>71599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122961</v>
      </c>
      <c r="O25" s="47">
        <f t="shared" si="1"/>
        <v>1.6954759179846393</v>
      </c>
      <c r="P25" s="9"/>
    </row>
    <row r="26" spans="1:16">
      <c r="A26" s="12"/>
      <c r="B26" s="44">
        <v>537</v>
      </c>
      <c r="C26" s="20" t="s">
        <v>129</v>
      </c>
      <c r="D26" s="46">
        <v>262418</v>
      </c>
      <c r="E26" s="46">
        <v>55648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318066</v>
      </c>
      <c r="O26" s="47">
        <f t="shared" si="1"/>
        <v>4.3857259076430921</v>
      </c>
      <c r="P26" s="9"/>
    </row>
    <row r="27" spans="1:16">
      <c r="A27" s="12"/>
      <c r="B27" s="44">
        <v>539</v>
      </c>
      <c r="C27" s="20" t="s">
        <v>42</v>
      </c>
      <c r="D27" s="46">
        <v>45000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45000</v>
      </c>
      <c r="O27" s="47">
        <f t="shared" si="1"/>
        <v>0.62049280917777805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SUM(D29:D31)</f>
        <v>30000</v>
      </c>
      <c r="E28" s="31">
        <f t="shared" si="7"/>
        <v>5782999</v>
      </c>
      <c r="F28" s="31">
        <f t="shared" si="7"/>
        <v>0</v>
      </c>
      <c r="G28" s="31">
        <f t="shared" si="7"/>
        <v>3364436</v>
      </c>
      <c r="H28" s="31">
        <f t="shared" si="7"/>
        <v>0</v>
      </c>
      <c r="I28" s="31">
        <f t="shared" si="7"/>
        <v>294416</v>
      </c>
      <c r="J28" s="31">
        <f t="shared" si="7"/>
        <v>1111818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10583669</v>
      </c>
      <c r="O28" s="43">
        <f t="shared" si="1"/>
        <v>145.93534464928368</v>
      </c>
      <c r="P28" s="10"/>
    </row>
    <row r="29" spans="1:16">
      <c r="A29" s="12"/>
      <c r="B29" s="44">
        <v>541</v>
      </c>
      <c r="C29" s="20" t="s">
        <v>130</v>
      </c>
      <c r="D29" s="46">
        <v>0</v>
      </c>
      <c r="E29" s="46">
        <v>5782999</v>
      </c>
      <c r="F29" s="46">
        <v>0</v>
      </c>
      <c r="G29" s="46">
        <v>3364436</v>
      </c>
      <c r="H29" s="46">
        <v>0</v>
      </c>
      <c r="I29" s="46">
        <v>0</v>
      </c>
      <c r="J29" s="46">
        <v>1111818</v>
      </c>
      <c r="K29" s="46">
        <v>0</v>
      </c>
      <c r="L29" s="46">
        <v>0</v>
      </c>
      <c r="M29" s="46">
        <v>0</v>
      </c>
      <c r="N29" s="46">
        <f t="shared" si="8"/>
        <v>10259253</v>
      </c>
      <c r="O29" s="47">
        <f t="shared" si="1"/>
        <v>141.46206031190104</v>
      </c>
      <c r="P29" s="9"/>
    </row>
    <row r="30" spans="1:16">
      <c r="A30" s="12"/>
      <c r="B30" s="44">
        <v>543</v>
      </c>
      <c r="C30" s="20" t="s">
        <v>131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294416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294416</v>
      </c>
      <c r="O30" s="47">
        <f t="shared" si="1"/>
        <v>4.0596224645974379</v>
      </c>
      <c r="P30" s="9"/>
    </row>
    <row r="31" spans="1:16">
      <c r="A31" s="12"/>
      <c r="B31" s="44">
        <v>544</v>
      </c>
      <c r="C31" s="20" t="s">
        <v>132</v>
      </c>
      <c r="D31" s="46">
        <v>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30000</v>
      </c>
      <c r="O31" s="47">
        <f t="shared" si="1"/>
        <v>0.4136618727851854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SUM(D33:D36)</f>
        <v>303657</v>
      </c>
      <c r="E32" s="31">
        <f t="shared" si="9"/>
        <v>1686155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1989812</v>
      </c>
      <c r="O32" s="43">
        <f t="shared" si="1"/>
        <v>27.436978613681177</v>
      </c>
      <c r="P32" s="10"/>
    </row>
    <row r="33" spans="1:16">
      <c r="A33" s="13"/>
      <c r="B33" s="45">
        <v>552</v>
      </c>
      <c r="C33" s="21" t="s">
        <v>48</v>
      </c>
      <c r="D33" s="46">
        <v>204886</v>
      </c>
      <c r="E33" s="46">
        <v>446922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651808</v>
      </c>
      <c r="O33" s="47">
        <f t="shared" si="1"/>
        <v>8.9876039325455377</v>
      </c>
      <c r="P33" s="9"/>
    </row>
    <row r="34" spans="1:16">
      <c r="A34" s="13"/>
      <c r="B34" s="45">
        <v>553</v>
      </c>
      <c r="C34" s="21" t="s">
        <v>133</v>
      </c>
      <c r="D34" s="46">
        <v>98771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98771</v>
      </c>
      <c r="O34" s="47">
        <f t="shared" si="1"/>
        <v>1.3619265612288516</v>
      </c>
      <c r="P34" s="9"/>
    </row>
    <row r="35" spans="1:16">
      <c r="A35" s="13"/>
      <c r="B35" s="45">
        <v>554</v>
      </c>
      <c r="C35" s="21" t="s">
        <v>50</v>
      </c>
      <c r="D35" s="46">
        <v>0</v>
      </c>
      <c r="E35" s="46">
        <v>876921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876921</v>
      </c>
      <c r="O35" s="47">
        <f t="shared" si="1"/>
        <v>12.091626104821918</v>
      </c>
      <c r="P35" s="9"/>
    </row>
    <row r="36" spans="1:16">
      <c r="A36" s="13"/>
      <c r="B36" s="45">
        <v>559</v>
      </c>
      <c r="C36" s="21" t="s">
        <v>93</v>
      </c>
      <c r="D36" s="46">
        <v>0</v>
      </c>
      <c r="E36" s="46">
        <v>362312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362312</v>
      </c>
      <c r="O36" s="47">
        <f t="shared" si="1"/>
        <v>4.9958220150848698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2195787</v>
      </c>
      <c r="E37" s="31">
        <f t="shared" si="10"/>
        <v>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2195787</v>
      </c>
      <c r="O37" s="43">
        <f t="shared" ref="O37:O68" si="11">(N37/O$76)</f>
        <v>30.277112088578797</v>
      </c>
      <c r="P37" s="10"/>
    </row>
    <row r="38" spans="1:16">
      <c r="A38" s="12"/>
      <c r="B38" s="44">
        <v>562</v>
      </c>
      <c r="C38" s="20" t="s">
        <v>134</v>
      </c>
      <c r="D38" s="46">
        <v>1770016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1770016</v>
      </c>
      <c r="O38" s="47">
        <f t="shared" si="11"/>
        <v>24.406271113991423</v>
      </c>
      <c r="P38" s="9"/>
    </row>
    <row r="39" spans="1:16">
      <c r="A39" s="12"/>
      <c r="B39" s="44">
        <v>563</v>
      </c>
      <c r="C39" s="20" t="s">
        <v>135</v>
      </c>
      <c r="D39" s="46">
        <v>370693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370693</v>
      </c>
      <c r="O39" s="47">
        <f t="shared" si="11"/>
        <v>5.1113853536119578</v>
      </c>
      <c r="P39" s="9"/>
    </row>
    <row r="40" spans="1:16">
      <c r="A40" s="12"/>
      <c r="B40" s="44">
        <v>564</v>
      </c>
      <c r="C40" s="20" t="s">
        <v>136</v>
      </c>
      <c r="D40" s="46">
        <v>25750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25750</v>
      </c>
      <c r="O40" s="47">
        <f t="shared" si="11"/>
        <v>0.35505977414061746</v>
      </c>
      <c r="P40" s="9"/>
    </row>
    <row r="41" spans="1:16">
      <c r="A41" s="12"/>
      <c r="B41" s="44">
        <v>569</v>
      </c>
      <c r="C41" s="20" t="s">
        <v>55</v>
      </c>
      <c r="D41" s="46">
        <v>29328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29328</v>
      </c>
      <c r="O41" s="47">
        <f t="shared" si="11"/>
        <v>0.40439584683479723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1700167</v>
      </c>
      <c r="E42" s="31">
        <f t="shared" si="13"/>
        <v>198381</v>
      </c>
      <c r="F42" s="31">
        <f t="shared" si="13"/>
        <v>0</v>
      </c>
      <c r="G42" s="31">
        <f t="shared" si="13"/>
        <v>10420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1908968</v>
      </c>
      <c r="O42" s="43">
        <f t="shared" si="11"/>
        <v>26.32224259889966</v>
      </c>
      <c r="P42" s="9"/>
    </row>
    <row r="43" spans="1:16">
      <c r="A43" s="12"/>
      <c r="B43" s="44">
        <v>571</v>
      </c>
      <c r="C43" s="20" t="s">
        <v>57</v>
      </c>
      <c r="D43" s="46">
        <v>660560</v>
      </c>
      <c r="E43" s="46">
        <v>198381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858941</v>
      </c>
      <c r="O43" s="47">
        <f t="shared" si="11"/>
        <v>11.843704755732665</v>
      </c>
      <c r="P43" s="9"/>
    </row>
    <row r="44" spans="1:16">
      <c r="A44" s="12"/>
      <c r="B44" s="44">
        <v>572</v>
      </c>
      <c r="C44" s="20" t="s">
        <v>137</v>
      </c>
      <c r="D44" s="46">
        <v>1035607</v>
      </c>
      <c r="E44" s="46">
        <v>0</v>
      </c>
      <c r="F44" s="46">
        <v>0</v>
      </c>
      <c r="G44" s="46">
        <v>10420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1046027</v>
      </c>
      <c r="O44" s="47">
        <f t="shared" si="11"/>
        <v>14.423382926795638</v>
      </c>
      <c r="P44" s="9"/>
    </row>
    <row r="45" spans="1:16">
      <c r="A45" s="12"/>
      <c r="B45" s="44">
        <v>573</v>
      </c>
      <c r="C45" s="20" t="s">
        <v>59</v>
      </c>
      <c r="D45" s="46">
        <v>4000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4000</v>
      </c>
      <c r="O45" s="47">
        <f t="shared" si="11"/>
        <v>5.5154916371358054E-2</v>
      </c>
      <c r="P45" s="9"/>
    </row>
    <row r="46" spans="1:16" ht="15.75">
      <c r="A46" s="28" t="s">
        <v>138</v>
      </c>
      <c r="B46" s="29"/>
      <c r="C46" s="30"/>
      <c r="D46" s="31">
        <f t="shared" ref="D46:M46" si="14">SUM(D47:D48)</f>
        <v>1500692</v>
      </c>
      <c r="E46" s="31">
        <f t="shared" si="14"/>
        <v>83258</v>
      </c>
      <c r="F46" s="31">
        <f t="shared" si="14"/>
        <v>0</v>
      </c>
      <c r="G46" s="31">
        <f t="shared" si="14"/>
        <v>500000</v>
      </c>
      <c r="H46" s="31">
        <f t="shared" si="14"/>
        <v>0</v>
      </c>
      <c r="I46" s="31">
        <f t="shared" si="14"/>
        <v>637788</v>
      </c>
      <c r="J46" s="31">
        <f t="shared" si="14"/>
        <v>443362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3165100</v>
      </c>
      <c r="O46" s="43">
        <f t="shared" si="11"/>
        <v>43.642706451746342</v>
      </c>
      <c r="P46" s="9"/>
    </row>
    <row r="47" spans="1:16">
      <c r="A47" s="12"/>
      <c r="B47" s="44">
        <v>581</v>
      </c>
      <c r="C47" s="20" t="s">
        <v>139</v>
      </c>
      <c r="D47" s="46">
        <v>1500692</v>
      </c>
      <c r="E47" s="46">
        <v>83258</v>
      </c>
      <c r="F47" s="46">
        <v>0</v>
      </c>
      <c r="G47" s="46">
        <v>500000</v>
      </c>
      <c r="H47" s="46">
        <v>0</v>
      </c>
      <c r="I47" s="46">
        <v>53122</v>
      </c>
      <c r="J47" s="46">
        <v>443362</v>
      </c>
      <c r="K47" s="46">
        <v>0</v>
      </c>
      <c r="L47" s="46">
        <v>0</v>
      </c>
      <c r="M47" s="46">
        <v>0</v>
      </c>
      <c r="N47" s="46">
        <f>SUM(D47:M47)</f>
        <v>2580434</v>
      </c>
      <c r="O47" s="47">
        <f t="shared" si="11"/>
        <v>35.580905367952234</v>
      </c>
      <c r="P47" s="9"/>
    </row>
    <row r="48" spans="1:16">
      <c r="A48" s="12"/>
      <c r="B48" s="44">
        <v>591</v>
      </c>
      <c r="C48" s="20" t="s">
        <v>140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584666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5">SUM(D48:M48)</f>
        <v>584666</v>
      </c>
      <c r="O48" s="47">
        <f t="shared" si="11"/>
        <v>8.0618010837941068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SUM(D50:D73)</f>
        <v>1021273</v>
      </c>
      <c r="E49" s="31">
        <f t="shared" si="16"/>
        <v>2926751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3948024</v>
      </c>
      <c r="O49" s="43">
        <f t="shared" si="11"/>
        <v>54.438233388028628</v>
      </c>
      <c r="P49" s="9"/>
    </row>
    <row r="50" spans="1:16">
      <c r="A50" s="12"/>
      <c r="B50" s="44">
        <v>601</v>
      </c>
      <c r="C50" s="20" t="s">
        <v>141</v>
      </c>
      <c r="D50" s="46">
        <v>0</v>
      </c>
      <c r="E50" s="46">
        <v>295390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295390</v>
      </c>
      <c r="O50" s="47">
        <f t="shared" si="11"/>
        <v>4.0730526867338641</v>
      </c>
      <c r="P50" s="9"/>
    </row>
    <row r="51" spans="1:16">
      <c r="A51" s="12"/>
      <c r="B51" s="44">
        <v>602</v>
      </c>
      <c r="C51" s="20" t="s">
        <v>142</v>
      </c>
      <c r="D51" s="46">
        <v>9487</v>
      </c>
      <c r="E51" s="46">
        <v>49856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59343</v>
      </c>
      <c r="O51" s="47">
        <f t="shared" si="11"/>
        <v>0.81826455055637526</v>
      </c>
      <c r="P51" s="9"/>
    </row>
    <row r="52" spans="1:16">
      <c r="A52" s="12"/>
      <c r="B52" s="44">
        <v>603</v>
      </c>
      <c r="C52" s="20" t="s">
        <v>143</v>
      </c>
      <c r="D52" s="46">
        <v>1164</v>
      </c>
      <c r="E52" s="46">
        <v>4726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5890</v>
      </c>
      <c r="O52" s="47">
        <f t="shared" si="11"/>
        <v>8.1215614356824728E-2</v>
      </c>
      <c r="P52" s="9"/>
    </row>
    <row r="53" spans="1:16">
      <c r="A53" s="12"/>
      <c r="B53" s="44">
        <v>604</v>
      </c>
      <c r="C53" s="20" t="s">
        <v>144</v>
      </c>
      <c r="D53" s="46">
        <v>0</v>
      </c>
      <c r="E53" s="46">
        <v>342563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342563</v>
      </c>
      <c r="O53" s="47">
        <f t="shared" si="11"/>
        <v>4.7235084042303823</v>
      </c>
      <c r="P53" s="9"/>
    </row>
    <row r="54" spans="1:16">
      <c r="A54" s="12"/>
      <c r="B54" s="44">
        <v>605</v>
      </c>
      <c r="C54" s="20" t="s">
        <v>145</v>
      </c>
      <c r="D54" s="46">
        <v>0</v>
      </c>
      <c r="E54" s="46">
        <v>80224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80224</v>
      </c>
      <c r="O54" s="47">
        <f t="shared" si="11"/>
        <v>1.1061870027439571</v>
      </c>
      <c r="P54" s="9"/>
    </row>
    <row r="55" spans="1:16">
      <c r="A55" s="12"/>
      <c r="B55" s="44">
        <v>608</v>
      </c>
      <c r="C55" s="20" t="s">
        <v>146</v>
      </c>
      <c r="D55" s="46">
        <v>0</v>
      </c>
      <c r="E55" s="46">
        <v>24822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24822</v>
      </c>
      <c r="O55" s="47">
        <f t="shared" si="11"/>
        <v>0.34226383354246237</v>
      </c>
      <c r="P55" s="9"/>
    </row>
    <row r="56" spans="1:16">
      <c r="A56" s="12"/>
      <c r="B56" s="44">
        <v>611</v>
      </c>
      <c r="C56" s="20" t="s">
        <v>147</v>
      </c>
      <c r="D56" s="46">
        <v>0</v>
      </c>
      <c r="E56" s="46">
        <v>425404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8" si="17">SUM(D56:M56)</f>
        <v>425404</v>
      </c>
      <c r="O56" s="47">
        <f t="shared" si="11"/>
        <v>5.8657805110102998</v>
      </c>
      <c r="P56" s="9"/>
    </row>
    <row r="57" spans="1:16">
      <c r="A57" s="12"/>
      <c r="B57" s="44">
        <v>622</v>
      </c>
      <c r="C57" s="20" t="s">
        <v>69</v>
      </c>
      <c r="D57" s="46">
        <v>139242</v>
      </c>
      <c r="E57" s="46">
        <v>71914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211156</v>
      </c>
      <c r="O57" s="47">
        <f t="shared" si="11"/>
        <v>2.9115728803276202</v>
      </c>
      <c r="P57" s="9"/>
    </row>
    <row r="58" spans="1:16">
      <c r="A58" s="12"/>
      <c r="B58" s="44">
        <v>629</v>
      </c>
      <c r="C58" s="20" t="s">
        <v>71</v>
      </c>
      <c r="D58" s="46">
        <v>149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149</v>
      </c>
      <c r="O58" s="47">
        <f t="shared" si="11"/>
        <v>2.0545206348330874E-3</v>
      </c>
      <c r="P58" s="9"/>
    </row>
    <row r="59" spans="1:16">
      <c r="A59" s="12"/>
      <c r="B59" s="44">
        <v>634</v>
      </c>
      <c r="C59" s="20" t="s">
        <v>149</v>
      </c>
      <c r="D59" s="46">
        <v>0</v>
      </c>
      <c r="E59" s="46">
        <v>124499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124499</v>
      </c>
      <c r="O59" s="47">
        <f t="shared" si="11"/>
        <v>1.7166829833294266</v>
      </c>
      <c r="P59" s="9"/>
    </row>
    <row r="60" spans="1:16">
      <c r="A60" s="12"/>
      <c r="B60" s="44">
        <v>654</v>
      </c>
      <c r="C60" s="20" t="s">
        <v>162</v>
      </c>
      <c r="D60" s="46">
        <v>156014</v>
      </c>
      <c r="E60" s="46">
        <v>237628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393642</v>
      </c>
      <c r="O60" s="47">
        <f t="shared" si="11"/>
        <v>5.4278228975635319</v>
      </c>
      <c r="P60" s="9"/>
    </row>
    <row r="61" spans="1:16">
      <c r="A61" s="12"/>
      <c r="B61" s="44">
        <v>674</v>
      </c>
      <c r="C61" s="20" t="s">
        <v>150</v>
      </c>
      <c r="D61" s="46">
        <v>0</v>
      </c>
      <c r="E61" s="46">
        <v>77020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77020</v>
      </c>
      <c r="O61" s="47">
        <f t="shared" si="11"/>
        <v>1.0620079147304993</v>
      </c>
      <c r="P61" s="9"/>
    </row>
    <row r="62" spans="1:16">
      <c r="A62" s="12"/>
      <c r="B62" s="44">
        <v>685</v>
      </c>
      <c r="C62" s="20" t="s">
        <v>74</v>
      </c>
      <c r="D62" s="46">
        <v>6625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6625</v>
      </c>
      <c r="O62" s="47">
        <f t="shared" si="11"/>
        <v>9.1350330240061769E-2</v>
      </c>
      <c r="P62" s="9"/>
    </row>
    <row r="63" spans="1:16">
      <c r="A63" s="12"/>
      <c r="B63" s="44">
        <v>694</v>
      </c>
      <c r="C63" s="20" t="s">
        <v>151</v>
      </c>
      <c r="D63" s="46">
        <v>0</v>
      </c>
      <c r="E63" s="46">
        <v>42788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42788</v>
      </c>
      <c r="O63" s="47">
        <f t="shared" si="11"/>
        <v>0.58999214042441706</v>
      </c>
      <c r="P63" s="9"/>
    </row>
    <row r="64" spans="1:16">
      <c r="A64" s="12"/>
      <c r="B64" s="44">
        <v>709</v>
      </c>
      <c r="C64" s="20" t="s">
        <v>116</v>
      </c>
      <c r="D64" s="46">
        <v>0</v>
      </c>
      <c r="E64" s="46">
        <v>1170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1170</v>
      </c>
      <c r="O64" s="47">
        <f t="shared" si="11"/>
        <v>1.613281303862223E-2</v>
      </c>
      <c r="P64" s="9"/>
    </row>
    <row r="65" spans="1:119">
      <c r="A65" s="12"/>
      <c r="B65" s="44">
        <v>711</v>
      </c>
      <c r="C65" s="20" t="s">
        <v>117</v>
      </c>
      <c r="D65" s="46">
        <v>661844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661844</v>
      </c>
      <c r="O65" s="47">
        <f t="shared" si="11"/>
        <v>9.1259876177212753</v>
      </c>
      <c r="P65" s="9"/>
    </row>
    <row r="66" spans="1:119">
      <c r="A66" s="12"/>
      <c r="B66" s="44">
        <v>712</v>
      </c>
      <c r="C66" s="20" t="s">
        <v>118</v>
      </c>
      <c r="D66" s="46">
        <v>0</v>
      </c>
      <c r="E66" s="46">
        <v>469886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469886</v>
      </c>
      <c r="O66" s="47">
        <f t="shared" si="11"/>
        <v>6.4791307585179876</v>
      </c>
      <c r="P66" s="9"/>
    </row>
    <row r="67" spans="1:119">
      <c r="A67" s="12"/>
      <c r="B67" s="44">
        <v>713</v>
      </c>
      <c r="C67" s="20" t="s">
        <v>152</v>
      </c>
      <c r="D67" s="46">
        <v>4201</v>
      </c>
      <c r="E67" s="46">
        <v>139895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144096</v>
      </c>
      <c r="O67" s="47">
        <f t="shared" si="11"/>
        <v>1.9869007073618024</v>
      </c>
      <c r="P67" s="9"/>
    </row>
    <row r="68" spans="1:119">
      <c r="A68" s="12"/>
      <c r="B68" s="44">
        <v>714</v>
      </c>
      <c r="C68" s="20" t="s">
        <v>120</v>
      </c>
      <c r="D68" s="46">
        <v>0</v>
      </c>
      <c r="E68" s="46">
        <v>24369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24369</v>
      </c>
      <c r="O68" s="47">
        <f t="shared" si="11"/>
        <v>0.33601753926340611</v>
      </c>
      <c r="P68" s="9"/>
    </row>
    <row r="69" spans="1:119">
      <c r="A69" s="12"/>
      <c r="B69" s="44">
        <v>719</v>
      </c>
      <c r="C69" s="20" t="s">
        <v>121</v>
      </c>
      <c r="D69" s="46">
        <v>32510</v>
      </c>
      <c r="E69" s="46">
        <v>32308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64818</v>
      </c>
      <c r="O69" s="47">
        <f t="shared" ref="O69:O74" si="19">(N69/O$76)</f>
        <v>0.89375784233967159</v>
      </c>
      <c r="P69" s="9"/>
    </row>
    <row r="70" spans="1:119">
      <c r="A70" s="12"/>
      <c r="B70" s="44">
        <v>724</v>
      </c>
      <c r="C70" s="20" t="s">
        <v>153</v>
      </c>
      <c r="D70" s="46">
        <v>1171</v>
      </c>
      <c r="E70" s="46">
        <v>274097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275268</v>
      </c>
      <c r="O70" s="47">
        <f t="shared" si="19"/>
        <v>3.7955958799277472</v>
      </c>
      <c r="P70" s="9"/>
    </row>
    <row r="71" spans="1:119">
      <c r="A71" s="12"/>
      <c r="B71" s="44">
        <v>744</v>
      </c>
      <c r="C71" s="20" t="s">
        <v>154</v>
      </c>
      <c r="D71" s="46">
        <v>0</v>
      </c>
      <c r="E71" s="46">
        <v>102827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102827</v>
      </c>
      <c r="O71" s="47">
        <f t="shared" si="19"/>
        <v>1.4178536464294087</v>
      </c>
      <c r="P71" s="9"/>
    </row>
    <row r="72" spans="1:119">
      <c r="A72" s="12"/>
      <c r="B72" s="44">
        <v>759</v>
      </c>
      <c r="C72" s="20" t="s">
        <v>84</v>
      </c>
      <c r="D72" s="46">
        <v>8866</v>
      </c>
      <c r="E72" s="46">
        <v>3772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12638</v>
      </c>
      <c r="O72" s="47">
        <f t="shared" si="19"/>
        <v>0.17426195827530577</v>
      </c>
      <c r="P72" s="9"/>
    </row>
    <row r="73" spans="1:119" ht="15.75" thickBot="1">
      <c r="A73" s="12"/>
      <c r="B73" s="44">
        <v>764</v>
      </c>
      <c r="C73" s="20" t="s">
        <v>155</v>
      </c>
      <c r="D73" s="46">
        <v>0</v>
      </c>
      <c r="E73" s="46">
        <v>101593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101593</v>
      </c>
      <c r="O73" s="47">
        <f t="shared" si="19"/>
        <v>1.4008383547288445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SUM(D5,D13,D22,D28,D32,D37,D42,D46,D49)</f>
        <v>45092391</v>
      </c>
      <c r="E74" s="15">
        <f t="shared" si="20"/>
        <v>14115866</v>
      </c>
      <c r="F74" s="15">
        <f t="shared" si="20"/>
        <v>354427</v>
      </c>
      <c r="G74" s="15">
        <f t="shared" si="20"/>
        <v>6259701</v>
      </c>
      <c r="H74" s="15">
        <f t="shared" si="20"/>
        <v>0</v>
      </c>
      <c r="I74" s="15">
        <f t="shared" si="20"/>
        <v>7601823</v>
      </c>
      <c r="J74" s="15">
        <f t="shared" si="20"/>
        <v>10702716</v>
      </c>
      <c r="K74" s="15">
        <f t="shared" si="20"/>
        <v>0</v>
      </c>
      <c r="L74" s="15">
        <f t="shared" si="20"/>
        <v>0</v>
      </c>
      <c r="M74" s="15">
        <f t="shared" si="20"/>
        <v>0</v>
      </c>
      <c r="N74" s="15">
        <f t="shared" si="18"/>
        <v>84126924</v>
      </c>
      <c r="O74" s="37">
        <f t="shared" si="19"/>
        <v>1160.0033644498988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118" t="s">
        <v>156</v>
      </c>
      <c r="M76" s="118"/>
      <c r="N76" s="118"/>
      <c r="O76" s="41">
        <v>72523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95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13062674</v>
      </c>
      <c r="E5" s="26">
        <f t="shared" si="0"/>
        <v>896874</v>
      </c>
      <c r="F5" s="26">
        <f t="shared" si="0"/>
        <v>360048</v>
      </c>
      <c r="G5" s="26">
        <f t="shared" si="0"/>
        <v>1575878</v>
      </c>
      <c r="H5" s="26">
        <f t="shared" si="0"/>
        <v>0</v>
      </c>
      <c r="I5" s="26">
        <f t="shared" si="0"/>
        <v>0</v>
      </c>
      <c r="J5" s="26">
        <f t="shared" si="0"/>
        <v>8266837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24162311</v>
      </c>
      <c r="O5" s="32">
        <f t="shared" ref="O5:O36" si="1">(N5/O$76)</f>
        <v>332.79128159217686</v>
      </c>
      <c r="P5" s="6"/>
    </row>
    <row r="6" spans="1:133">
      <c r="A6" s="12"/>
      <c r="B6" s="44">
        <v>511</v>
      </c>
      <c r="C6" s="20" t="s">
        <v>20</v>
      </c>
      <c r="D6" s="46">
        <v>441940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441940</v>
      </c>
      <c r="O6" s="47">
        <f t="shared" si="1"/>
        <v>6.0869086151091523</v>
      </c>
      <c r="P6" s="9"/>
    </row>
    <row r="7" spans="1:133">
      <c r="A7" s="12"/>
      <c r="B7" s="44">
        <v>512</v>
      </c>
      <c r="C7" s="20" t="s">
        <v>21</v>
      </c>
      <c r="D7" s="46">
        <v>449110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449110</v>
      </c>
      <c r="O7" s="47">
        <f t="shared" si="1"/>
        <v>6.1856621444804079</v>
      </c>
      <c r="P7" s="9"/>
    </row>
    <row r="8" spans="1:133">
      <c r="A8" s="12"/>
      <c r="B8" s="44">
        <v>513</v>
      </c>
      <c r="C8" s="20" t="s">
        <v>22</v>
      </c>
      <c r="D8" s="46">
        <v>5690519</v>
      </c>
      <c r="E8" s="46">
        <v>385138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6075657</v>
      </c>
      <c r="O8" s="47">
        <f t="shared" si="1"/>
        <v>83.680972384821985</v>
      </c>
      <c r="P8" s="9"/>
    </row>
    <row r="9" spans="1:133">
      <c r="A9" s="12"/>
      <c r="B9" s="44">
        <v>514</v>
      </c>
      <c r="C9" s="20" t="s">
        <v>23</v>
      </c>
      <c r="D9" s="46">
        <v>224390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224390</v>
      </c>
      <c r="O9" s="47">
        <f t="shared" si="1"/>
        <v>3.0905585014806141</v>
      </c>
      <c r="P9" s="9"/>
    </row>
    <row r="10" spans="1:133">
      <c r="A10" s="12"/>
      <c r="B10" s="44">
        <v>515</v>
      </c>
      <c r="C10" s="20" t="s">
        <v>24</v>
      </c>
      <c r="D10" s="46">
        <v>613206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613206</v>
      </c>
      <c r="O10" s="47">
        <f t="shared" si="1"/>
        <v>8.4457819709386399</v>
      </c>
      <c r="P10" s="9"/>
    </row>
    <row r="11" spans="1:133">
      <c r="A11" s="12"/>
      <c r="B11" s="44">
        <v>517</v>
      </c>
      <c r="C11" s="20" t="s">
        <v>25</v>
      </c>
      <c r="D11" s="46">
        <v>500830</v>
      </c>
      <c r="E11" s="46">
        <v>498574</v>
      </c>
      <c r="F11" s="46">
        <v>360048</v>
      </c>
      <c r="G11" s="46">
        <v>1575878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2935330</v>
      </c>
      <c r="O11" s="47">
        <f t="shared" si="1"/>
        <v>40.428758349975894</v>
      </c>
      <c r="P11" s="9"/>
    </row>
    <row r="12" spans="1:133">
      <c r="A12" s="12"/>
      <c r="B12" s="44">
        <v>519</v>
      </c>
      <c r="C12" s="20" t="s">
        <v>26</v>
      </c>
      <c r="D12" s="46">
        <v>5142679</v>
      </c>
      <c r="E12" s="46">
        <v>13162</v>
      </c>
      <c r="F12" s="46">
        <v>0</v>
      </c>
      <c r="G12" s="46">
        <v>0</v>
      </c>
      <c r="H12" s="46">
        <v>0</v>
      </c>
      <c r="I12" s="46">
        <v>0</v>
      </c>
      <c r="J12" s="46">
        <v>8266837</v>
      </c>
      <c r="K12" s="46">
        <v>0</v>
      </c>
      <c r="L12" s="46">
        <v>0</v>
      </c>
      <c r="M12" s="46">
        <v>0</v>
      </c>
      <c r="N12" s="46">
        <f t="shared" si="2"/>
        <v>13422678</v>
      </c>
      <c r="O12" s="47">
        <f t="shared" si="1"/>
        <v>184.87263962537014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24559549</v>
      </c>
      <c r="E13" s="31">
        <f t="shared" si="3"/>
        <v>3056061</v>
      </c>
      <c r="F13" s="31">
        <f t="shared" si="3"/>
        <v>0</v>
      </c>
      <c r="G13" s="31">
        <f t="shared" si="3"/>
        <v>98704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27714314</v>
      </c>
      <c r="O13" s="43">
        <f t="shared" si="1"/>
        <v>381.713573445355</v>
      </c>
      <c r="P13" s="10"/>
    </row>
    <row r="14" spans="1:133">
      <c r="A14" s="12"/>
      <c r="B14" s="44">
        <v>521</v>
      </c>
      <c r="C14" s="20" t="s">
        <v>28</v>
      </c>
      <c r="D14" s="46">
        <v>12076179</v>
      </c>
      <c r="E14" s="46">
        <v>135702</v>
      </c>
      <c r="F14" s="46">
        <v>0</v>
      </c>
      <c r="G14" s="46">
        <v>98704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12310585</v>
      </c>
      <c r="O14" s="47">
        <f t="shared" si="1"/>
        <v>169.55560911782936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1993479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1993479</v>
      </c>
      <c r="O15" s="47">
        <f t="shared" si="1"/>
        <v>27.456497486399009</v>
      </c>
      <c r="P15" s="9"/>
    </row>
    <row r="16" spans="1:133">
      <c r="A16" s="12"/>
      <c r="B16" s="44">
        <v>523</v>
      </c>
      <c r="C16" s="20" t="s">
        <v>111</v>
      </c>
      <c r="D16" s="46">
        <v>5421089</v>
      </c>
      <c r="E16" s="46">
        <v>259306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5680395</v>
      </c>
      <c r="O16" s="47">
        <f t="shared" si="1"/>
        <v>78.236967151022654</v>
      </c>
      <c r="P16" s="9"/>
    </row>
    <row r="17" spans="1:16">
      <c r="A17" s="12"/>
      <c r="B17" s="44">
        <v>524</v>
      </c>
      <c r="C17" s="20" t="s">
        <v>31</v>
      </c>
      <c r="D17" s="46">
        <v>1131260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1131260</v>
      </c>
      <c r="O17" s="47">
        <f t="shared" si="1"/>
        <v>15.581020590868398</v>
      </c>
      <c r="P17" s="9"/>
    </row>
    <row r="18" spans="1:16">
      <c r="A18" s="12"/>
      <c r="B18" s="44">
        <v>525</v>
      </c>
      <c r="C18" s="20" t="s">
        <v>32</v>
      </c>
      <c r="D18" s="46">
        <v>326324</v>
      </c>
      <c r="E18" s="46">
        <v>566419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892743</v>
      </c>
      <c r="O18" s="47">
        <f t="shared" si="1"/>
        <v>12.295888712898561</v>
      </c>
      <c r="P18" s="9"/>
    </row>
    <row r="19" spans="1:16">
      <c r="A19" s="12"/>
      <c r="B19" s="44">
        <v>526</v>
      </c>
      <c r="C19" s="20" t="s">
        <v>33</v>
      </c>
      <c r="D19" s="46">
        <v>5247775</v>
      </c>
      <c r="E19" s="46">
        <v>12941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5260716</v>
      </c>
      <c r="O19" s="47">
        <f t="shared" si="1"/>
        <v>72.456662764272437</v>
      </c>
      <c r="P19" s="9"/>
    </row>
    <row r="20" spans="1:16">
      <c r="A20" s="12"/>
      <c r="B20" s="44">
        <v>527</v>
      </c>
      <c r="C20" s="20" t="s">
        <v>34</v>
      </c>
      <c r="D20" s="46">
        <v>254342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254342</v>
      </c>
      <c r="O20" s="47">
        <f t="shared" si="1"/>
        <v>3.5030920735486535</v>
      </c>
      <c r="P20" s="9"/>
    </row>
    <row r="21" spans="1:16">
      <c r="A21" s="12"/>
      <c r="B21" s="44">
        <v>529</v>
      </c>
      <c r="C21" s="20" t="s">
        <v>35</v>
      </c>
      <c r="D21" s="46">
        <v>102580</v>
      </c>
      <c r="E21" s="46">
        <v>88214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190794</v>
      </c>
      <c r="O21" s="47">
        <f t="shared" si="1"/>
        <v>2.6278355485159426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354469</v>
      </c>
      <c r="E22" s="31">
        <f t="shared" si="5"/>
        <v>407300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8266370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9028139</v>
      </c>
      <c r="O22" s="43">
        <f t="shared" si="1"/>
        <v>124.34596790854624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281471</v>
      </c>
      <c r="F23" s="46">
        <v>0</v>
      </c>
      <c r="G23" s="46">
        <v>0</v>
      </c>
      <c r="H23" s="46">
        <v>0</v>
      </c>
      <c r="I23" s="46">
        <v>1382619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1664090</v>
      </c>
      <c r="O23" s="47">
        <f t="shared" si="1"/>
        <v>22.91977136560843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6809302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6809302</v>
      </c>
      <c r="O24" s="47">
        <f t="shared" si="1"/>
        <v>93.785579505543694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48836</v>
      </c>
      <c r="F25" s="46">
        <v>0</v>
      </c>
      <c r="G25" s="46">
        <v>0</v>
      </c>
      <c r="H25" s="46">
        <v>0</v>
      </c>
      <c r="I25" s="46">
        <v>74449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123285</v>
      </c>
      <c r="O25" s="47">
        <f t="shared" si="1"/>
        <v>1.6980235520969631</v>
      </c>
      <c r="P25" s="9"/>
    </row>
    <row r="26" spans="1:16">
      <c r="A26" s="12"/>
      <c r="B26" s="44">
        <v>537</v>
      </c>
      <c r="C26" s="20" t="s">
        <v>41</v>
      </c>
      <c r="D26" s="46">
        <v>309469</v>
      </c>
      <c r="E26" s="46">
        <v>2378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311847</v>
      </c>
      <c r="O26" s="47">
        <f t="shared" si="1"/>
        <v>4.2951174161559118</v>
      </c>
      <c r="P26" s="9"/>
    </row>
    <row r="27" spans="1:16">
      <c r="A27" s="12"/>
      <c r="B27" s="44">
        <v>539</v>
      </c>
      <c r="C27" s="20" t="s">
        <v>42</v>
      </c>
      <c r="D27" s="46">
        <v>45000</v>
      </c>
      <c r="E27" s="46">
        <v>74615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119615</v>
      </c>
      <c r="O27" s="47">
        <f t="shared" si="1"/>
        <v>1.6474760691412438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SUM(D29:D31)</f>
        <v>30000</v>
      </c>
      <c r="E28" s="31">
        <f t="shared" si="7"/>
        <v>5644924</v>
      </c>
      <c r="F28" s="31">
        <f t="shared" si="7"/>
        <v>0</v>
      </c>
      <c r="G28" s="31">
        <f t="shared" si="7"/>
        <v>5867842</v>
      </c>
      <c r="H28" s="31">
        <f t="shared" si="7"/>
        <v>0</v>
      </c>
      <c r="I28" s="31">
        <f t="shared" si="7"/>
        <v>159658</v>
      </c>
      <c r="J28" s="31">
        <f t="shared" si="7"/>
        <v>931196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12633620</v>
      </c>
      <c r="O28" s="43">
        <f t="shared" si="1"/>
        <v>174.00482060464157</v>
      </c>
      <c r="P28" s="10"/>
    </row>
    <row r="29" spans="1:16">
      <c r="A29" s="12"/>
      <c r="B29" s="44">
        <v>541</v>
      </c>
      <c r="C29" s="20" t="s">
        <v>44</v>
      </c>
      <c r="D29" s="46">
        <v>0</v>
      </c>
      <c r="E29" s="46">
        <v>5644924</v>
      </c>
      <c r="F29" s="46">
        <v>0</v>
      </c>
      <c r="G29" s="46">
        <v>5867842</v>
      </c>
      <c r="H29" s="46">
        <v>0</v>
      </c>
      <c r="I29" s="46">
        <v>0</v>
      </c>
      <c r="J29" s="46">
        <v>931196</v>
      </c>
      <c r="K29" s="46">
        <v>0</v>
      </c>
      <c r="L29" s="46">
        <v>0</v>
      </c>
      <c r="M29" s="46">
        <v>0</v>
      </c>
      <c r="N29" s="46">
        <f t="shared" si="8"/>
        <v>12443962</v>
      </c>
      <c r="O29" s="47">
        <f t="shared" si="1"/>
        <v>171.39263136147648</v>
      </c>
      <c r="P29" s="9"/>
    </row>
    <row r="30" spans="1:16">
      <c r="A30" s="12"/>
      <c r="B30" s="44">
        <v>543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159658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159658</v>
      </c>
      <c r="O30" s="47">
        <f t="shared" si="1"/>
        <v>2.1989945596033329</v>
      </c>
      <c r="P30" s="9"/>
    </row>
    <row r="31" spans="1:16">
      <c r="A31" s="12"/>
      <c r="B31" s="44">
        <v>544</v>
      </c>
      <c r="C31" s="20" t="s">
        <v>46</v>
      </c>
      <c r="D31" s="46">
        <v>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30000</v>
      </c>
      <c r="O31" s="47">
        <f t="shared" si="1"/>
        <v>0.41319468356173816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SUM(D33:D36)</f>
        <v>296404</v>
      </c>
      <c r="E32" s="31">
        <f t="shared" si="9"/>
        <v>1407550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1703954</v>
      </c>
      <c r="O32" s="43">
        <f t="shared" si="1"/>
        <v>23.468824461125266</v>
      </c>
      <c r="P32" s="10"/>
    </row>
    <row r="33" spans="1:16">
      <c r="A33" s="13"/>
      <c r="B33" s="45">
        <v>552</v>
      </c>
      <c r="C33" s="21" t="s">
        <v>48</v>
      </c>
      <c r="D33" s="46">
        <v>197304</v>
      </c>
      <c r="E33" s="46">
        <v>310717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508021</v>
      </c>
      <c r="O33" s="47">
        <f t="shared" si="1"/>
        <v>6.9970525445905931</v>
      </c>
      <c r="P33" s="9"/>
    </row>
    <row r="34" spans="1:16">
      <c r="A34" s="13"/>
      <c r="B34" s="45">
        <v>553</v>
      </c>
      <c r="C34" s="21" t="s">
        <v>49</v>
      </c>
      <c r="D34" s="46">
        <v>99100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99100</v>
      </c>
      <c r="O34" s="47">
        <f t="shared" si="1"/>
        <v>1.3649197713656085</v>
      </c>
      <c r="P34" s="9"/>
    </row>
    <row r="35" spans="1:16">
      <c r="A35" s="13"/>
      <c r="B35" s="45">
        <v>554</v>
      </c>
      <c r="C35" s="21" t="s">
        <v>50</v>
      </c>
      <c r="D35" s="46">
        <v>0</v>
      </c>
      <c r="E35" s="46">
        <v>1086657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1086657</v>
      </c>
      <c r="O35" s="47">
        <f t="shared" si="1"/>
        <v>14.966696508504924</v>
      </c>
      <c r="P35" s="9"/>
    </row>
    <row r="36" spans="1:16">
      <c r="A36" s="13"/>
      <c r="B36" s="45">
        <v>559</v>
      </c>
      <c r="C36" s="21" t="s">
        <v>93</v>
      </c>
      <c r="D36" s="46">
        <v>0</v>
      </c>
      <c r="E36" s="46">
        <v>10176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10176</v>
      </c>
      <c r="O36" s="47">
        <f t="shared" si="1"/>
        <v>0.14015563666414158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2451774</v>
      </c>
      <c r="E37" s="31">
        <f t="shared" si="10"/>
        <v>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2451774</v>
      </c>
      <c r="O37" s="43">
        <f t="shared" ref="O37:O68" si="11">(N37/O$76)</f>
        <v>33.768666069829905</v>
      </c>
      <c r="P37" s="10"/>
    </row>
    <row r="38" spans="1:16">
      <c r="A38" s="12"/>
      <c r="B38" s="44">
        <v>562</v>
      </c>
      <c r="C38" s="20" t="s">
        <v>52</v>
      </c>
      <c r="D38" s="46">
        <v>2033868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2033868</v>
      </c>
      <c r="O38" s="47">
        <f t="shared" si="11"/>
        <v>28.012781488878176</v>
      </c>
      <c r="P38" s="9"/>
    </row>
    <row r="39" spans="1:16">
      <c r="A39" s="12"/>
      <c r="B39" s="44">
        <v>563</v>
      </c>
      <c r="C39" s="20" t="s">
        <v>53</v>
      </c>
      <c r="D39" s="46">
        <v>364839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364839</v>
      </c>
      <c r="O39" s="47">
        <f t="shared" si="11"/>
        <v>5.0249845051993667</v>
      </c>
      <c r="P39" s="9"/>
    </row>
    <row r="40" spans="1:16">
      <c r="A40" s="12"/>
      <c r="B40" s="44">
        <v>564</v>
      </c>
      <c r="C40" s="20" t="s">
        <v>54</v>
      </c>
      <c r="D40" s="46">
        <v>25300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25300</v>
      </c>
      <c r="O40" s="47">
        <f t="shared" si="11"/>
        <v>0.34846084980373254</v>
      </c>
      <c r="P40" s="9"/>
    </row>
    <row r="41" spans="1:16">
      <c r="A41" s="12"/>
      <c r="B41" s="44">
        <v>569</v>
      </c>
      <c r="C41" s="20" t="s">
        <v>55</v>
      </c>
      <c r="D41" s="46">
        <v>27767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27767</v>
      </c>
      <c r="O41" s="47">
        <f t="shared" si="11"/>
        <v>0.38243922594862612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1598888</v>
      </c>
      <c r="E42" s="31">
        <f t="shared" si="13"/>
        <v>201764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1800652</v>
      </c>
      <c r="O42" s="43">
        <f t="shared" si="11"/>
        <v>24.800661111493699</v>
      </c>
      <c r="P42" s="9"/>
    </row>
    <row r="43" spans="1:16">
      <c r="A43" s="12"/>
      <c r="B43" s="44">
        <v>571</v>
      </c>
      <c r="C43" s="20" t="s">
        <v>57</v>
      </c>
      <c r="D43" s="46">
        <v>594058</v>
      </c>
      <c r="E43" s="46">
        <v>201764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795822</v>
      </c>
      <c r="O43" s="47">
        <f t="shared" si="11"/>
        <v>10.960980648715653</v>
      </c>
      <c r="P43" s="9"/>
    </row>
    <row r="44" spans="1:16">
      <c r="A44" s="12"/>
      <c r="B44" s="44">
        <v>572</v>
      </c>
      <c r="C44" s="20" t="s">
        <v>58</v>
      </c>
      <c r="D44" s="46">
        <v>1000648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1000648</v>
      </c>
      <c r="O44" s="47">
        <f t="shared" si="11"/>
        <v>13.782081123889538</v>
      </c>
      <c r="P44" s="9"/>
    </row>
    <row r="45" spans="1:16">
      <c r="A45" s="12"/>
      <c r="B45" s="44">
        <v>573</v>
      </c>
      <c r="C45" s="20" t="s">
        <v>59</v>
      </c>
      <c r="D45" s="46">
        <v>4182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4182</v>
      </c>
      <c r="O45" s="47">
        <f t="shared" si="11"/>
        <v>5.7599338888506303E-2</v>
      </c>
      <c r="P45" s="9"/>
    </row>
    <row r="46" spans="1:16" ht="15.75">
      <c r="A46" s="28" t="s">
        <v>82</v>
      </c>
      <c r="B46" s="29"/>
      <c r="C46" s="30"/>
      <c r="D46" s="31">
        <f t="shared" ref="D46:M46" si="14">SUM(D47:D48)</f>
        <v>598969</v>
      </c>
      <c r="E46" s="31">
        <f t="shared" si="14"/>
        <v>68374</v>
      </c>
      <c r="F46" s="31">
        <f t="shared" si="14"/>
        <v>0</v>
      </c>
      <c r="G46" s="31">
        <f t="shared" si="14"/>
        <v>916000</v>
      </c>
      <c r="H46" s="31">
        <f t="shared" si="14"/>
        <v>0</v>
      </c>
      <c r="I46" s="31">
        <f t="shared" si="14"/>
        <v>674313</v>
      </c>
      <c r="J46" s="31">
        <f t="shared" si="14"/>
        <v>303362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2561018</v>
      </c>
      <c r="O46" s="43">
        <f t="shared" si="11"/>
        <v>35.273300736863852</v>
      </c>
      <c r="P46" s="9"/>
    </row>
    <row r="47" spans="1:16">
      <c r="A47" s="12"/>
      <c r="B47" s="44">
        <v>581</v>
      </c>
      <c r="C47" s="20" t="s">
        <v>60</v>
      </c>
      <c r="D47" s="46">
        <v>598969</v>
      </c>
      <c r="E47" s="46">
        <v>68374</v>
      </c>
      <c r="F47" s="46">
        <v>0</v>
      </c>
      <c r="G47" s="46">
        <v>916000</v>
      </c>
      <c r="H47" s="46">
        <v>0</v>
      </c>
      <c r="I47" s="46">
        <v>53122</v>
      </c>
      <c r="J47" s="46">
        <v>303362</v>
      </c>
      <c r="K47" s="46">
        <v>0</v>
      </c>
      <c r="L47" s="46">
        <v>0</v>
      </c>
      <c r="M47" s="46">
        <v>0</v>
      </c>
      <c r="N47" s="46">
        <f>SUM(D47:M47)</f>
        <v>1939827</v>
      </c>
      <c r="O47" s="47">
        <f t="shared" si="11"/>
        <v>26.717540114317195</v>
      </c>
      <c r="P47" s="9"/>
    </row>
    <row r="48" spans="1:16">
      <c r="A48" s="12"/>
      <c r="B48" s="44">
        <v>591</v>
      </c>
      <c r="C48" s="20" t="s">
        <v>89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621191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5" si="15">SUM(D48:M48)</f>
        <v>621191</v>
      </c>
      <c r="O48" s="47">
        <f t="shared" si="11"/>
        <v>8.5557606225466571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SUM(D50:D73)</f>
        <v>992437</v>
      </c>
      <c r="E49" s="31">
        <f t="shared" si="16"/>
        <v>2175986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3168423</v>
      </c>
      <c r="O49" s="43">
        <f t="shared" si="11"/>
        <v>43.639184629157775</v>
      </c>
      <c r="P49" s="9"/>
    </row>
    <row r="50" spans="1:16">
      <c r="A50" s="12"/>
      <c r="B50" s="44">
        <v>601</v>
      </c>
      <c r="C50" s="20" t="s">
        <v>113</v>
      </c>
      <c r="D50" s="46">
        <v>0</v>
      </c>
      <c r="E50" s="46">
        <v>2181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2181</v>
      </c>
      <c r="O50" s="47">
        <f t="shared" si="11"/>
        <v>3.0039253494938366E-2</v>
      </c>
      <c r="P50" s="9"/>
    </row>
    <row r="51" spans="1:16">
      <c r="A51" s="12"/>
      <c r="B51" s="44">
        <v>602</v>
      </c>
      <c r="C51" s="20" t="s">
        <v>63</v>
      </c>
      <c r="D51" s="46">
        <v>4702</v>
      </c>
      <c r="E51" s="46">
        <v>40539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45241</v>
      </c>
      <c r="O51" s="47">
        <f t="shared" si="11"/>
        <v>0.62311135596721989</v>
      </c>
      <c r="P51" s="9"/>
    </row>
    <row r="52" spans="1:16">
      <c r="A52" s="12"/>
      <c r="B52" s="44">
        <v>603</v>
      </c>
      <c r="C52" s="20" t="s">
        <v>64</v>
      </c>
      <c r="D52" s="46">
        <v>1539</v>
      </c>
      <c r="E52" s="46">
        <v>4672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6211</v>
      </c>
      <c r="O52" s="47">
        <f t="shared" si="11"/>
        <v>8.554507265339853E-2</v>
      </c>
      <c r="P52" s="9"/>
    </row>
    <row r="53" spans="1:16">
      <c r="A53" s="12"/>
      <c r="B53" s="44">
        <v>604</v>
      </c>
      <c r="C53" s="20" t="s">
        <v>65</v>
      </c>
      <c r="D53" s="46">
        <v>0</v>
      </c>
      <c r="E53" s="46">
        <v>318240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318240</v>
      </c>
      <c r="O53" s="47">
        <f t="shared" si="11"/>
        <v>4.3831692032229181</v>
      </c>
      <c r="P53" s="9"/>
    </row>
    <row r="54" spans="1:16">
      <c r="A54" s="12"/>
      <c r="B54" s="44">
        <v>605</v>
      </c>
      <c r="C54" s="20" t="s">
        <v>66</v>
      </c>
      <c r="D54" s="46">
        <v>15</v>
      </c>
      <c r="E54" s="46">
        <v>91409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91424</v>
      </c>
      <c r="O54" s="47">
        <f t="shared" si="11"/>
        <v>1.2591970249982785</v>
      </c>
      <c r="P54" s="9"/>
    </row>
    <row r="55" spans="1:16">
      <c r="A55" s="12"/>
      <c r="B55" s="44">
        <v>608</v>
      </c>
      <c r="C55" s="20" t="s">
        <v>67</v>
      </c>
      <c r="D55" s="46">
        <v>0</v>
      </c>
      <c r="E55" s="46">
        <v>45790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45790</v>
      </c>
      <c r="O55" s="47">
        <f t="shared" si="11"/>
        <v>0.63067281867639968</v>
      </c>
      <c r="P55" s="9"/>
    </row>
    <row r="56" spans="1:16">
      <c r="A56" s="12"/>
      <c r="B56" s="44">
        <v>614</v>
      </c>
      <c r="C56" s="20" t="s">
        <v>68</v>
      </c>
      <c r="D56" s="46">
        <v>0</v>
      </c>
      <c r="E56" s="46">
        <v>318182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8" si="17">SUM(D56:M56)</f>
        <v>318182</v>
      </c>
      <c r="O56" s="47">
        <f t="shared" si="11"/>
        <v>4.3823703601680322</v>
      </c>
      <c r="P56" s="9"/>
    </row>
    <row r="57" spans="1:16">
      <c r="A57" s="12"/>
      <c r="B57" s="44">
        <v>622</v>
      </c>
      <c r="C57" s="20" t="s">
        <v>69</v>
      </c>
      <c r="D57" s="46">
        <v>192004</v>
      </c>
      <c r="E57" s="46">
        <v>9154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201158</v>
      </c>
      <c r="O57" s="47">
        <f t="shared" si="11"/>
        <v>2.7705805385304041</v>
      </c>
      <c r="P57" s="9"/>
    </row>
    <row r="58" spans="1:16">
      <c r="A58" s="12"/>
      <c r="B58" s="44">
        <v>629</v>
      </c>
      <c r="C58" s="20" t="s">
        <v>71</v>
      </c>
      <c r="D58" s="46">
        <v>882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882</v>
      </c>
      <c r="O58" s="47">
        <f t="shared" si="11"/>
        <v>1.2147923696715102E-2</v>
      </c>
      <c r="P58" s="9"/>
    </row>
    <row r="59" spans="1:16">
      <c r="A59" s="12"/>
      <c r="B59" s="44">
        <v>634</v>
      </c>
      <c r="C59" s="20" t="s">
        <v>70</v>
      </c>
      <c r="D59" s="46">
        <v>0</v>
      </c>
      <c r="E59" s="46">
        <v>96786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96786</v>
      </c>
      <c r="O59" s="47">
        <f t="shared" si="11"/>
        <v>1.3330486881068797</v>
      </c>
      <c r="P59" s="9"/>
    </row>
    <row r="60" spans="1:16">
      <c r="A60" s="12"/>
      <c r="B60" s="44">
        <v>654</v>
      </c>
      <c r="C60" s="20" t="s">
        <v>115</v>
      </c>
      <c r="D60" s="46">
        <v>118783</v>
      </c>
      <c r="E60" s="46">
        <v>279212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397995</v>
      </c>
      <c r="O60" s="47">
        <f t="shared" si="11"/>
        <v>5.4816472694717993</v>
      </c>
      <c r="P60" s="9"/>
    </row>
    <row r="61" spans="1:16">
      <c r="A61" s="12"/>
      <c r="B61" s="44">
        <v>674</v>
      </c>
      <c r="C61" s="20" t="s">
        <v>73</v>
      </c>
      <c r="D61" s="46">
        <v>0</v>
      </c>
      <c r="E61" s="46">
        <v>86453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86453</v>
      </c>
      <c r="O61" s="47">
        <f t="shared" si="11"/>
        <v>1.1907306659320984</v>
      </c>
      <c r="P61" s="9"/>
    </row>
    <row r="62" spans="1:16">
      <c r="A62" s="12"/>
      <c r="B62" s="44">
        <v>685</v>
      </c>
      <c r="C62" s="20" t="s">
        <v>74</v>
      </c>
      <c r="D62" s="46">
        <v>5009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5009</v>
      </c>
      <c r="O62" s="47">
        <f t="shared" si="11"/>
        <v>6.8989738998691555E-2</v>
      </c>
      <c r="P62" s="9"/>
    </row>
    <row r="63" spans="1:16">
      <c r="A63" s="12"/>
      <c r="B63" s="44">
        <v>694</v>
      </c>
      <c r="C63" s="20" t="s">
        <v>75</v>
      </c>
      <c r="D63" s="46">
        <v>0</v>
      </c>
      <c r="E63" s="46">
        <v>33813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33813</v>
      </c>
      <c r="O63" s="47">
        <f t="shared" si="11"/>
        <v>0.46571172784243509</v>
      </c>
      <c r="P63" s="9"/>
    </row>
    <row r="64" spans="1:16">
      <c r="A64" s="12"/>
      <c r="B64" s="44">
        <v>709</v>
      </c>
      <c r="C64" s="20" t="s">
        <v>116</v>
      </c>
      <c r="D64" s="46">
        <v>0</v>
      </c>
      <c r="E64" s="46">
        <v>27882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27882</v>
      </c>
      <c r="O64" s="47">
        <f t="shared" si="11"/>
        <v>0.38402313890227946</v>
      </c>
      <c r="P64" s="9"/>
    </row>
    <row r="65" spans="1:119">
      <c r="A65" s="12"/>
      <c r="B65" s="44">
        <v>711</v>
      </c>
      <c r="C65" s="20" t="s">
        <v>117</v>
      </c>
      <c r="D65" s="46">
        <v>619121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619121</v>
      </c>
      <c r="O65" s="47">
        <f t="shared" si="11"/>
        <v>8.5272501893808972</v>
      </c>
      <c r="P65" s="9"/>
    </row>
    <row r="66" spans="1:119">
      <c r="A66" s="12"/>
      <c r="B66" s="44">
        <v>712</v>
      </c>
      <c r="C66" s="20" t="s">
        <v>118</v>
      </c>
      <c r="D66" s="46">
        <v>0</v>
      </c>
      <c r="E66" s="46">
        <v>137903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137903</v>
      </c>
      <c r="O66" s="47">
        <f t="shared" si="11"/>
        <v>1.8993595482404793</v>
      </c>
      <c r="P66" s="9"/>
    </row>
    <row r="67" spans="1:119">
      <c r="A67" s="12"/>
      <c r="B67" s="44">
        <v>713</v>
      </c>
      <c r="C67" s="20" t="s">
        <v>119</v>
      </c>
      <c r="D67" s="46">
        <v>0</v>
      </c>
      <c r="E67" s="46">
        <v>50275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50275</v>
      </c>
      <c r="O67" s="47">
        <f t="shared" si="11"/>
        <v>0.69244542386887953</v>
      </c>
      <c r="P67" s="9"/>
    </row>
    <row r="68" spans="1:119">
      <c r="A68" s="12"/>
      <c r="B68" s="44">
        <v>714</v>
      </c>
      <c r="C68" s="20" t="s">
        <v>120</v>
      </c>
      <c r="D68" s="46">
        <v>0</v>
      </c>
      <c r="E68" s="46">
        <v>20248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20248</v>
      </c>
      <c r="O68" s="47">
        <f t="shared" si="11"/>
        <v>0.27887886509193582</v>
      </c>
      <c r="P68" s="9"/>
    </row>
    <row r="69" spans="1:119">
      <c r="A69" s="12"/>
      <c r="B69" s="44">
        <v>719</v>
      </c>
      <c r="C69" s="20" t="s">
        <v>121</v>
      </c>
      <c r="D69" s="46">
        <v>36313</v>
      </c>
      <c r="E69" s="46">
        <v>35717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8">SUM(D69:M69)</f>
        <v>72030</v>
      </c>
      <c r="O69" s="47">
        <f t="shared" ref="O69:O74" si="19">(N69/O$76)</f>
        <v>0.99208043523173339</v>
      </c>
      <c r="P69" s="9"/>
    </row>
    <row r="70" spans="1:119">
      <c r="A70" s="12"/>
      <c r="B70" s="44">
        <v>724</v>
      </c>
      <c r="C70" s="20" t="s">
        <v>81</v>
      </c>
      <c r="D70" s="46">
        <v>5803</v>
      </c>
      <c r="E70" s="46">
        <v>383931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389734</v>
      </c>
      <c r="O70" s="47">
        <f t="shared" si="19"/>
        <v>5.3678672267750152</v>
      </c>
      <c r="P70" s="9"/>
    </row>
    <row r="71" spans="1:119">
      <c r="A71" s="12"/>
      <c r="B71" s="44">
        <v>744</v>
      </c>
      <c r="C71" s="20" t="s">
        <v>83</v>
      </c>
      <c r="D71" s="46">
        <v>0</v>
      </c>
      <c r="E71" s="46">
        <v>109170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109170</v>
      </c>
      <c r="O71" s="47">
        <f t="shared" si="19"/>
        <v>1.5036154534811652</v>
      </c>
      <c r="P71" s="9"/>
    </row>
    <row r="72" spans="1:119">
      <c r="A72" s="12"/>
      <c r="B72" s="44">
        <v>759</v>
      </c>
      <c r="C72" s="20" t="s">
        <v>84</v>
      </c>
      <c r="D72" s="46">
        <v>8266</v>
      </c>
      <c r="E72" s="46">
        <v>2394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10660</v>
      </c>
      <c r="O72" s="47">
        <f t="shared" si="19"/>
        <v>0.14682184422560429</v>
      </c>
      <c r="P72" s="9"/>
    </row>
    <row r="73" spans="1:119" ht="15.75" thickBot="1">
      <c r="A73" s="12"/>
      <c r="B73" s="44">
        <v>764</v>
      </c>
      <c r="C73" s="20" t="s">
        <v>85</v>
      </c>
      <c r="D73" s="46">
        <v>0</v>
      </c>
      <c r="E73" s="46">
        <v>82035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82035</v>
      </c>
      <c r="O73" s="47">
        <f t="shared" si="19"/>
        <v>1.1298808621995731</v>
      </c>
      <c r="P73" s="9"/>
    </row>
    <row r="74" spans="1:119" ht="16.5" thickBot="1">
      <c r="A74" s="14" t="s">
        <v>10</v>
      </c>
      <c r="B74" s="23"/>
      <c r="C74" s="22"/>
      <c r="D74" s="15">
        <f t="shared" ref="D74:M74" si="20">SUM(D5,D13,D22,D28,D32,D37,D42,D46,D49)</f>
        <v>43945164</v>
      </c>
      <c r="E74" s="15">
        <f t="shared" si="20"/>
        <v>13858833</v>
      </c>
      <c r="F74" s="15">
        <f t="shared" si="20"/>
        <v>360048</v>
      </c>
      <c r="G74" s="15">
        <f t="shared" si="20"/>
        <v>8458424</v>
      </c>
      <c r="H74" s="15">
        <f t="shared" si="20"/>
        <v>0</v>
      </c>
      <c r="I74" s="15">
        <f t="shared" si="20"/>
        <v>9100341</v>
      </c>
      <c r="J74" s="15">
        <f t="shared" si="20"/>
        <v>9501395</v>
      </c>
      <c r="K74" s="15">
        <f t="shared" si="20"/>
        <v>0</v>
      </c>
      <c r="L74" s="15">
        <f t="shared" si="20"/>
        <v>0</v>
      </c>
      <c r="M74" s="15">
        <f t="shared" si="20"/>
        <v>0</v>
      </c>
      <c r="N74" s="15">
        <f t="shared" si="18"/>
        <v>85224205</v>
      </c>
      <c r="O74" s="37">
        <f t="shared" si="19"/>
        <v>1173.8062805591901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118" t="s">
        <v>122</v>
      </c>
      <c r="M76" s="118"/>
      <c r="N76" s="118"/>
      <c r="O76" s="41">
        <v>72605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95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12624752</v>
      </c>
      <c r="E5" s="26">
        <f t="shared" si="0"/>
        <v>892729</v>
      </c>
      <c r="F5" s="26">
        <f t="shared" si="0"/>
        <v>358219</v>
      </c>
      <c r="G5" s="26">
        <f t="shared" si="0"/>
        <v>1582415</v>
      </c>
      <c r="H5" s="26">
        <f t="shared" si="0"/>
        <v>0</v>
      </c>
      <c r="I5" s="26">
        <f t="shared" si="0"/>
        <v>0</v>
      </c>
      <c r="J5" s="26">
        <f t="shared" si="0"/>
        <v>6930834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22388949</v>
      </c>
      <c r="O5" s="32">
        <f t="shared" ref="O5:O36" si="1">(N5/O$75)</f>
        <v>306.03555318625439</v>
      </c>
      <c r="P5" s="6"/>
    </row>
    <row r="6" spans="1:133">
      <c r="A6" s="12"/>
      <c r="B6" s="44">
        <v>511</v>
      </c>
      <c r="C6" s="20" t="s">
        <v>20</v>
      </c>
      <c r="D6" s="46">
        <v>423225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423225</v>
      </c>
      <c r="O6" s="47">
        <f t="shared" si="1"/>
        <v>5.7850816041991306</v>
      </c>
      <c r="P6" s="9"/>
    </row>
    <row r="7" spans="1:133">
      <c r="A7" s="12"/>
      <c r="B7" s="44">
        <v>512</v>
      </c>
      <c r="C7" s="20" t="s">
        <v>21</v>
      </c>
      <c r="D7" s="46">
        <v>463489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463489</v>
      </c>
      <c r="O7" s="47">
        <f t="shared" si="1"/>
        <v>6.3354520353208121</v>
      </c>
      <c r="P7" s="9"/>
    </row>
    <row r="8" spans="1:133">
      <c r="A8" s="12"/>
      <c r="B8" s="44">
        <v>513</v>
      </c>
      <c r="C8" s="20" t="s">
        <v>22</v>
      </c>
      <c r="D8" s="46">
        <v>5289828</v>
      </c>
      <c r="E8" s="46">
        <v>362984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5652812</v>
      </c>
      <c r="O8" s="47">
        <f t="shared" si="1"/>
        <v>77.268542059651708</v>
      </c>
      <c r="P8" s="9"/>
    </row>
    <row r="9" spans="1:133">
      <c r="A9" s="12"/>
      <c r="B9" s="44">
        <v>514</v>
      </c>
      <c r="C9" s="20" t="s">
        <v>23</v>
      </c>
      <c r="D9" s="46">
        <v>216131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216131</v>
      </c>
      <c r="O9" s="47">
        <f t="shared" si="1"/>
        <v>2.9543043822958528</v>
      </c>
      <c r="P9" s="9"/>
    </row>
    <row r="10" spans="1:133">
      <c r="A10" s="12"/>
      <c r="B10" s="44">
        <v>515</v>
      </c>
      <c r="C10" s="20" t="s">
        <v>24</v>
      </c>
      <c r="D10" s="46">
        <v>514874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514874</v>
      </c>
      <c r="O10" s="47">
        <f t="shared" si="1"/>
        <v>7.0378359167828535</v>
      </c>
      <c r="P10" s="9"/>
    </row>
    <row r="11" spans="1:133">
      <c r="A11" s="12"/>
      <c r="B11" s="44">
        <v>517</v>
      </c>
      <c r="C11" s="20" t="s">
        <v>25</v>
      </c>
      <c r="D11" s="46">
        <v>643135</v>
      </c>
      <c r="E11" s="46">
        <v>526883</v>
      </c>
      <c r="F11" s="46">
        <v>358219</v>
      </c>
      <c r="G11" s="46">
        <v>1582415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3110652</v>
      </c>
      <c r="O11" s="47">
        <f t="shared" si="1"/>
        <v>42.519642417780695</v>
      </c>
      <c r="P11" s="9"/>
    </row>
    <row r="12" spans="1:133">
      <c r="A12" s="12"/>
      <c r="B12" s="44">
        <v>519</v>
      </c>
      <c r="C12" s="20" t="s">
        <v>26</v>
      </c>
      <c r="D12" s="46">
        <v>5074070</v>
      </c>
      <c r="E12" s="46">
        <v>2862</v>
      </c>
      <c r="F12" s="46">
        <v>0</v>
      </c>
      <c r="G12" s="46">
        <v>0</v>
      </c>
      <c r="H12" s="46">
        <v>0</v>
      </c>
      <c r="I12" s="46">
        <v>0</v>
      </c>
      <c r="J12" s="46">
        <v>6930834</v>
      </c>
      <c r="K12" s="46">
        <v>0</v>
      </c>
      <c r="L12" s="46">
        <v>0</v>
      </c>
      <c r="M12" s="46">
        <v>0</v>
      </c>
      <c r="N12" s="46">
        <f t="shared" si="2"/>
        <v>12007766</v>
      </c>
      <c r="O12" s="47">
        <f t="shared" si="1"/>
        <v>164.13469477022335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25123807</v>
      </c>
      <c r="E13" s="31">
        <f t="shared" si="3"/>
        <v>4690802</v>
      </c>
      <c r="F13" s="31">
        <f t="shared" si="3"/>
        <v>0</v>
      </c>
      <c r="G13" s="31">
        <f t="shared" si="3"/>
        <v>16478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29831087</v>
      </c>
      <c r="O13" s="43">
        <f t="shared" si="1"/>
        <v>407.76247300363599</v>
      </c>
      <c r="P13" s="10"/>
    </row>
    <row r="14" spans="1:133">
      <c r="A14" s="12"/>
      <c r="B14" s="44">
        <v>521</v>
      </c>
      <c r="C14" s="20" t="s">
        <v>28</v>
      </c>
      <c r="D14" s="46">
        <v>12340471</v>
      </c>
      <c r="E14" s="46">
        <v>81651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12422122</v>
      </c>
      <c r="O14" s="47">
        <f t="shared" si="1"/>
        <v>169.79854561360344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3197896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3197896</v>
      </c>
      <c r="O15" s="47">
        <f t="shared" si="1"/>
        <v>43.712184586784765</v>
      </c>
      <c r="P15" s="9"/>
    </row>
    <row r="16" spans="1:133">
      <c r="A16" s="12"/>
      <c r="B16" s="44">
        <v>523</v>
      </c>
      <c r="C16" s="20" t="s">
        <v>30</v>
      </c>
      <c r="D16" s="46">
        <v>5607001</v>
      </c>
      <c r="E16" s="46">
        <v>169049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5776050</v>
      </c>
      <c r="O16" s="47">
        <f t="shared" si="1"/>
        <v>78.95308783728369</v>
      </c>
      <c r="P16" s="9"/>
    </row>
    <row r="17" spans="1:16">
      <c r="A17" s="12"/>
      <c r="B17" s="44">
        <v>524</v>
      </c>
      <c r="C17" s="20" t="s">
        <v>31</v>
      </c>
      <c r="D17" s="46">
        <v>1236252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1236252</v>
      </c>
      <c r="O17" s="47">
        <f t="shared" si="1"/>
        <v>16.898384318871482</v>
      </c>
      <c r="P17" s="9"/>
    </row>
    <row r="18" spans="1:16">
      <c r="A18" s="12"/>
      <c r="B18" s="44">
        <v>525</v>
      </c>
      <c r="C18" s="20" t="s">
        <v>32</v>
      </c>
      <c r="D18" s="46">
        <v>313360</v>
      </c>
      <c r="E18" s="46">
        <v>855012</v>
      </c>
      <c r="F18" s="46">
        <v>0</v>
      </c>
      <c r="G18" s="46">
        <v>16478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1184850</v>
      </c>
      <c r="O18" s="47">
        <f t="shared" si="1"/>
        <v>16.195768063643072</v>
      </c>
      <c r="P18" s="9"/>
    </row>
    <row r="19" spans="1:16">
      <c r="A19" s="12"/>
      <c r="B19" s="44">
        <v>526</v>
      </c>
      <c r="C19" s="20" t="s">
        <v>33</v>
      </c>
      <c r="D19" s="46">
        <v>5264363</v>
      </c>
      <c r="E19" s="46">
        <v>176301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5440664</v>
      </c>
      <c r="O19" s="47">
        <f t="shared" si="1"/>
        <v>74.36868148391153</v>
      </c>
      <c r="P19" s="9"/>
    </row>
    <row r="20" spans="1:16">
      <c r="A20" s="12"/>
      <c r="B20" s="44">
        <v>527</v>
      </c>
      <c r="C20" s="20" t="s">
        <v>34</v>
      </c>
      <c r="D20" s="46">
        <v>261612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261612</v>
      </c>
      <c r="O20" s="47">
        <f t="shared" si="1"/>
        <v>3.5759862216025589</v>
      </c>
      <c r="P20" s="9"/>
    </row>
    <row r="21" spans="1:16">
      <c r="A21" s="12"/>
      <c r="B21" s="44">
        <v>529</v>
      </c>
      <c r="C21" s="20" t="s">
        <v>35</v>
      </c>
      <c r="D21" s="46">
        <v>100748</v>
      </c>
      <c r="E21" s="46">
        <v>210893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311641</v>
      </c>
      <c r="O21" s="47">
        <f t="shared" si="1"/>
        <v>4.2598348779354271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312300</v>
      </c>
      <c r="E22" s="31">
        <f t="shared" si="5"/>
        <v>942138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10274432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11528870</v>
      </c>
      <c r="O22" s="43">
        <f t="shared" si="1"/>
        <v>157.58864375734711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118339</v>
      </c>
      <c r="F23" s="46">
        <v>0</v>
      </c>
      <c r="G23" s="46">
        <v>0</v>
      </c>
      <c r="H23" s="46">
        <v>0</v>
      </c>
      <c r="I23" s="46">
        <v>1410545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1528884</v>
      </c>
      <c r="O23" s="47">
        <f t="shared" si="1"/>
        <v>20.898384318871482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8795655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8795655</v>
      </c>
      <c r="O24" s="47">
        <f t="shared" si="1"/>
        <v>120.22820470761913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41913</v>
      </c>
      <c r="F25" s="46">
        <v>0</v>
      </c>
      <c r="G25" s="46">
        <v>0</v>
      </c>
      <c r="H25" s="46">
        <v>0</v>
      </c>
      <c r="I25" s="46">
        <v>68232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110145</v>
      </c>
      <c r="O25" s="47">
        <f t="shared" si="1"/>
        <v>1.5055769703928483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777847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777847</v>
      </c>
      <c r="O26" s="47">
        <f t="shared" si="1"/>
        <v>10.632425708739987</v>
      </c>
      <c r="P26" s="9"/>
    </row>
    <row r="27" spans="1:16">
      <c r="A27" s="12"/>
      <c r="B27" s="44">
        <v>537</v>
      </c>
      <c r="C27" s="20" t="s">
        <v>41</v>
      </c>
      <c r="D27" s="46">
        <v>267300</v>
      </c>
      <c r="E27" s="46">
        <v>4039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271339</v>
      </c>
      <c r="O27" s="47">
        <f t="shared" si="1"/>
        <v>3.7089450231006862</v>
      </c>
      <c r="P27" s="9"/>
    </row>
    <row r="28" spans="1:16">
      <c r="A28" s="12"/>
      <c r="B28" s="44">
        <v>539</v>
      </c>
      <c r="C28" s="20" t="s">
        <v>42</v>
      </c>
      <c r="D28" s="46">
        <v>45000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45000</v>
      </c>
      <c r="O28" s="47">
        <f t="shared" si="1"/>
        <v>0.61510702862298039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31990</v>
      </c>
      <c r="E29" s="31">
        <f t="shared" si="7"/>
        <v>5758670</v>
      </c>
      <c r="F29" s="31">
        <f t="shared" si="7"/>
        <v>0</v>
      </c>
      <c r="G29" s="31">
        <f t="shared" si="7"/>
        <v>5191658</v>
      </c>
      <c r="H29" s="31">
        <f t="shared" si="7"/>
        <v>0</v>
      </c>
      <c r="I29" s="31">
        <f t="shared" si="7"/>
        <v>163290</v>
      </c>
      <c r="J29" s="31">
        <f t="shared" si="7"/>
        <v>979547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12125155</v>
      </c>
      <c r="O29" s="43">
        <f t="shared" si="1"/>
        <v>165.73929030317942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5758670</v>
      </c>
      <c r="F30" s="46">
        <v>0</v>
      </c>
      <c r="G30" s="46">
        <v>5191658</v>
      </c>
      <c r="H30" s="46">
        <v>0</v>
      </c>
      <c r="I30" s="46">
        <v>0</v>
      </c>
      <c r="J30" s="46">
        <v>979547</v>
      </c>
      <c r="K30" s="46">
        <v>0</v>
      </c>
      <c r="L30" s="46">
        <v>0</v>
      </c>
      <c r="M30" s="46">
        <v>0</v>
      </c>
      <c r="N30" s="46">
        <f t="shared" si="8"/>
        <v>11929875</v>
      </c>
      <c r="O30" s="47">
        <f t="shared" si="1"/>
        <v>163.06999917985729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163290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163290</v>
      </c>
      <c r="O31" s="47">
        <f t="shared" si="1"/>
        <v>2.2320183711965882</v>
      </c>
      <c r="P31" s="9"/>
    </row>
    <row r="32" spans="1:16">
      <c r="A32" s="12"/>
      <c r="B32" s="44">
        <v>544</v>
      </c>
      <c r="C32" s="20" t="s">
        <v>46</v>
      </c>
      <c r="D32" s="46">
        <v>31990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31990</v>
      </c>
      <c r="O32" s="47">
        <f t="shared" si="1"/>
        <v>0.43727275212553651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334267</v>
      </c>
      <c r="E33" s="31">
        <f t="shared" si="9"/>
        <v>2084507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2418774</v>
      </c>
      <c r="O33" s="43">
        <f t="shared" si="1"/>
        <v>33.062330845567132</v>
      </c>
      <c r="P33" s="10"/>
    </row>
    <row r="34" spans="1:16">
      <c r="A34" s="13"/>
      <c r="B34" s="45">
        <v>552</v>
      </c>
      <c r="C34" s="21" t="s">
        <v>48</v>
      </c>
      <c r="D34" s="46">
        <v>240736</v>
      </c>
      <c r="E34" s="46">
        <v>872803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1113539</v>
      </c>
      <c r="O34" s="47">
        <f t="shared" si="1"/>
        <v>15.221014789906777</v>
      </c>
      <c r="P34" s="9"/>
    </row>
    <row r="35" spans="1:16">
      <c r="A35" s="13"/>
      <c r="B35" s="45">
        <v>553</v>
      </c>
      <c r="C35" s="21" t="s">
        <v>49</v>
      </c>
      <c r="D35" s="46">
        <v>93531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93531</v>
      </c>
      <c r="O35" s="47">
        <f t="shared" si="1"/>
        <v>1.2784794554252439</v>
      </c>
      <c r="P35" s="9"/>
    </row>
    <row r="36" spans="1:16">
      <c r="A36" s="13"/>
      <c r="B36" s="45">
        <v>554</v>
      </c>
      <c r="C36" s="21" t="s">
        <v>50</v>
      </c>
      <c r="D36" s="46">
        <v>0</v>
      </c>
      <c r="E36" s="46">
        <v>1215097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1215097</v>
      </c>
      <c r="O36" s="47">
        <f t="shared" si="1"/>
        <v>16.609215670193279</v>
      </c>
      <c r="P36" s="9"/>
    </row>
    <row r="37" spans="1:16">
      <c r="A37" s="13"/>
      <c r="B37" s="45">
        <v>559</v>
      </c>
      <c r="C37" s="21" t="s">
        <v>93</v>
      </c>
      <c r="D37" s="46">
        <v>0</v>
      </c>
      <c r="E37" s="46">
        <v>-3393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-3393</v>
      </c>
      <c r="O37" s="47">
        <f t="shared" ref="O37:O68" si="10">(N37/O$75)</f>
        <v>-4.6379069958172724E-2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2434410</v>
      </c>
      <c r="E38" s="31">
        <f t="shared" si="11"/>
        <v>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2434410</v>
      </c>
      <c r="O38" s="43">
        <f t="shared" si="10"/>
        <v>33.27606003444599</v>
      </c>
      <c r="P38" s="10"/>
    </row>
    <row r="39" spans="1:16">
      <c r="A39" s="12"/>
      <c r="B39" s="44">
        <v>562</v>
      </c>
      <c r="C39" s="20" t="s">
        <v>52</v>
      </c>
      <c r="D39" s="46">
        <v>1984838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1984838</v>
      </c>
      <c r="O39" s="47">
        <f t="shared" si="10"/>
        <v>27.13084009951065</v>
      </c>
      <c r="P39" s="9"/>
    </row>
    <row r="40" spans="1:16">
      <c r="A40" s="12"/>
      <c r="B40" s="44">
        <v>563</v>
      </c>
      <c r="C40" s="20" t="s">
        <v>53</v>
      </c>
      <c r="D40" s="46">
        <v>374403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374403</v>
      </c>
      <c r="O40" s="47">
        <f t="shared" si="10"/>
        <v>5.1177314852784388</v>
      </c>
      <c r="P40" s="9"/>
    </row>
    <row r="41" spans="1:16">
      <c r="A41" s="12"/>
      <c r="B41" s="44">
        <v>564</v>
      </c>
      <c r="C41" s="20" t="s">
        <v>54</v>
      </c>
      <c r="D41" s="46">
        <v>24450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24450</v>
      </c>
      <c r="O41" s="47">
        <f t="shared" si="10"/>
        <v>0.33420815221848604</v>
      </c>
      <c r="P41" s="9"/>
    </row>
    <row r="42" spans="1:16">
      <c r="A42" s="12"/>
      <c r="B42" s="44">
        <v>569</v>
      </c>
      <c r="C42" s="20" t="s">
        <v>55</v>
      </c>
      <c r="D42" s="46">
        <v>50719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50719</v>
      </c>
      <c r="O42" s="47">
        <f t="shared" si="10"/>
        <v>0.6932802974384209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SUM(D44:D46)</f>
        <v>1582140</v>
      </c>
      <c r="E43" s="31">
        <f t="shared" si="13"/>
        <v>200868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1783008</v>
      </c>
      <c r="O43" s="43">
        <f t="shared" si="10"/>
        <v>24.372016730911177</v>
      </c>
      <c r="P43" s="9"/>
    </row>
    <row r="44" spans="1:16">
      <c r="A44" s="12"/>
      <c r="B44" s="44">
        <v>571</v>
      </c>
      <c r="C44" s="20" t="s">
        <v>57</v>
      </c>
      <c r="D44" s="46">
        <v>590470</v>
      </c>
      <c r="E44" s="46">
        <v>200868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791338</v>
      </c>
      <c r="O44" s="47">
        <f t="shared" si="10"/>
        <v>10.816834795921157</v>
      </c>
      <c r="P44" s="9"/>
    </row>
    <row r="45" spans="1:16">
      <c r="A45" s="12"/>
      <c r="B45" s="44">
        <v>572</v>
      </c>
      <c r="C45" s="20" t="s">
        <v>58</v>
      </c>
      <c r="D45" s="46">
        <v>987670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987670</v>
      </c>
      <c r="O45" s="47">
        <f t="shared" si="10"/>
        <v>13.500505754667978</v>
      </c>
      <c r="P45" s="9"/>
    </row>
    <row r="46" spans="1:16">
      <c r="A46" s="12"/>
      <c r="B46" s="44">
        <v>573</v>
      </c>
      <c r="C46" s="20" t="s">
        <v>59</v>
      </c>
      <c r="D46" s="46">
        <v>4000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4000</v>
      </c>
      <c r="O46" s="47">
        <f t="shared" si="10"/>
        <v>5.4676180322042703E-2</v>
      </c>
      <c r="P46" s="9"/>
    </row>
    <row r="47" spans="1:16" ht="15.75">
      <c r="A47" s="28" t="s">
        <v>82</v>
      </c>
      <c r="B47" s="29"/>
      <c r="C47" s="30"/>
      <c r="D47" s="31">
        <f t="shared" ref="D47:M47" si="14">SUM(D48:D49)</f>
        <v>633469</v>
      </c>
      <c r="E47" s="31">
        <f t="shared" si="14"/>
        <v>68374</v>
      </c>
      <c r="F47" s="31">
        <f t="shared" si="14"/>
        <v>41678</v>
      </c>
      <c r="G47" s="31">
        <f t="shared" si="14"/>
        <v>500000</v>
      </c>
      <c r="H47" s="31">
        <f t="shared" si="14"/>
        <v>0</v>
      </c>
      <c r="I47" s="31">
        <f t="shared" si="14"/>
        <v>701498</v>
      </c>
      <c r="J47" s="31">
        <f t="shared" si="14"/>
        <v>303362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2248381</v>
      </c>
      <c r="O47" s="43">
        <f t="shared" si="10"/>
        <v>30.733221247163673</v>
      </c>
      <c r="P47" s="9"/>
    </row>
    <row r="48" spans="1:16">
      <c r="A48" s="12"/>
      <c r="B48" s="44">
        <v>581</v>
      </c>
      <c r="C48" s="20" t="s">
        <v>60</v>
      </c>
      <c r="D48" s="46">
        <v>633469</v>
      </c>
      <c r="E48" s="46">
        <v>68374</v>
      </c>
      <c r="F48" s="46">
        <v>41678</v>
      </c>
      <c r="G48" s="46">
        <v>500000</v>
      </c>
      <c r="H48" s="46">
        <v>0</v>
      </c>
      <c r="I48" s="46">
        <v>53122</v>
      </c>
      <c r="J48" s="46">
        <v>303362</v>
      </c>
      <c r="K48" s="46">
        <v>0</v>
      </c>
      <c r="L48" s="46">
        <v>0</v>
      </c>
      <c r="M48" s="46">
        <v>0</v>
      </c>
      <c r="N48" s="46">
        <f>SUM(D48:M48)</f>
        <v>1600005</v>
      </c>
      <c r="O48" s="47">
        <f t="shared" si="10"/>
        <v>21.870540474042482</v>
      </c>
      <c r="P48" s="9"/>
    </row>
    <row r="49" spans="1:16">
      <c r="A49" s="12"/>
      <c r="B49" s="44">
        <v>591</v>
      </c>
      <c r="C49" s="20" t="s">
        <v>89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648376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5">SUM(D49:M49)</f>
        <v>648376</v>
      </c>
      <c r="O49" s="47">
        <f t="shared" si="10"/>
        <v>8.8626807731211894</v>
      </c>
      <c r="P49" s="9"/>
    </row>
    <row r="50" spans="1:16" ht="15.75">
      <c r="A50" s="28" t="s">
        <v>62</v>
      </c>
      <c r="B50" s="29"/>
      <c r="C50" s="30"/>
      <c r="D50" s="31">
        <f t="shared" ref="D50:M50" si="16">SUM(D51:D72)</f>
        <v>980207</v>
      </c>
      <c r="E50" s="31">
        <f t="shared" si="16"/>
        <v>2137195</v>
      </c>
      <c r="F50" s="31">
        <f t="shared" si="16"/>
        <v>0</v>
      </c>
      <c r="G50" s="31">
        <f t="shared" si="16"/>
        <v>0</v>
      </c>
      <c r="H50" s="31">
        <f t="shared" si="16"/>
        <v>0</v>
      </c>
      <c r="I50" s="31">
        <f t="shared" si="16"/>
        <v>0</v>
      </c>
      <c r="J50" s="31">
        <f t="shared" si="16"/>
        <v>0</v>
      </c>
      <c r="K50" s="31">
        <f t="shared" si="16"/>
        <v>0</v>
      </c>
      <c r="L50" s="31">
        <f t="shared" si="16"/>
        <v>0</v>
      </c>
      <c r="M50" s="31">
        <f t="shared" si="16"/>
        <v>0</v>
      </c>
      <c r="N50" s="31">
        <f>SUM(D50:M50)</f>
        <v>3117402</v>
      </c>
      <c r="O50" s="43">
        <f t="shared" si="10"/>
        <v>42.611908472074141</v>
      </c>
      <c r="P50" s="9"/>
    </row>
    <row r="51" spans="1:16">
      <c r="A51" s="12"/>
      <c r="B51" s="44">
        <v>602</v>
      </c>
      <c r="C51" s="20" t="s">
        <v>63</v>
      </c>
      <c r="D51" s="46">
        <v>20757</v>
      </c>
      <c r="E51" s="46">
        <v>47925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68682</v>
      </c>
      <c r="O51" s="47">
        <f t="shared" si="10"/>
        <v>0.93881735421963419</v>
      </c>
      <c r="P51" s="9"/>
    </row>
    <row r="52" spans="1:16">
      <c r="A52" s="12"/>
      <c r="B52" s="44">
        <v>603</v>
      </c>
      <c r="C52" s="20" t="s">
        <v>64</v>
      </c>
      <c r="D52" s="46">
        <v>1102</v>
      </c>
      <c r="E52" s="46">
        <v>5130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6232</v>
      </c>
      <c r="O52" s="47">
        <f t="shared" si="10"/>
        <v>8.5185488941742535E-2</v>
      </c>
      <c r="P52" s="9"/>
    </row>
    <row r="53" spans="1:16">
      <c r="A53" s="12"/>
      <c r="B53" s="44">
        <v>604</v>
      </c>
      <c r="C53" s="20" t="s">
        <v>65</v>
      </c>
      <c r="D53" s="46">
        <v>0</v>
      </c>
      <c r="E53" s="46">
        <v>249086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249086</v>
      </c>
      <c r="O53" s="47">
        <f t="shared" si="10"/>
        <v>3.4047677629240822</v>
      </c>
      <c r="P53" s="9"/>
    </row>
    <row r="54" spans="1:16">
      <c r="A54" s="12"/>
      <c r="B54" s="44">
        <v>605</v>
      </c>
      <c r="C54" s="20" t="s">
        <v>66</v>
      </c>
      <c r="D54" s="46">
        <v>595</v>
      </c>
      <c r="E54" s="46">
        <v>38690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39285</v>
      </c>
      <c r="O54" s="47">
        <f t="shared" si="10"/>
        <v>0.53698843598786183</v>
      </c>
      <c r="P54" s="9"/>
    </row>
    <row r="55" spans="1:16">
      <c r="A55" s="12"/>
      <c r="B55" s="44">
        <v>608</v>
      </c>
      <c r="C55" s="20" t="s">
        <v>67</v>
      </c>
      <c r="D55" s="46">
        <v>0</v>
      </c>
      <c r="E55" s="46">
        <v>52466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52466</v>
      </c>
      <c r="O55" s="47">
        <f t="shared" si="10"/>
        <v>0.71716011919407308</v>
      </c>
      <c r="P55" s="9"/>
    </row>
    <row r="56" spans="1:16">
      <c r="A56" s="12"/>
      <c r="B56" s="44">
        <v>614</v>
      </c>
      <c r="C56" s="20" t="s">
        <v>68</v>
      </c>
      <c r="D56" s="46">
        <v>0</v>
      </c>
      <c r="E56" s="46">
        <v>270360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7" si="17">SUM(D56:M56)</f>
        <v>270360</v>
      </c>
      <c r="O56" s="47">
        <f t="shared" si="10"/>
        <v>3.6955630279668661</v>
      </c>
      <c r="P56" s="9"/>
    </row>
    <row r="57" spans="1:16">
      <c r="A57" s="12"/>
      <c r="B57" s="44">
        <v>622</v>
      </c>
      <c r="C57" s="20" t="s">
        <v>69</v>
      </c>
      <c r="D57" s="46">
        <v>184561</v>
      </c>
      <c r="E57" s="46">
        <v>8688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193249</v>
      </c>
      <c r="O57" s="47">
        <f t="shared" si="10"/>
        <v>2.6415292927636074</v>
      </c>
      <c r="P57" s="9"/>
    </row>
    <row r="58" spans="1:16">
      <c r="A58" s="12"/>
      <c r="B58" s="44">
        <v>629</v>
      </c>
      <c r="C58" s="20" t="s">
        <v>71</v>
      </c>
      <c r="D58" s="46">
        <v>901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901</v>
      </c>
      <c r="O58" s="47">
        <f t="shared" si="10"/>
        <v>1.2315809617540118E-2</v>
      </c>
      <c r="P58" s="9"/>
    </row>
    <row r="59" spans="1:16">
      <c r="A59" s="12"/>
      <c r="B59" s="44">
        <v>634</v>
      </c>
      <c r="C59" s="20" t="s">
        <v>70</v>
      </c>
      <c r="D59" s="46">
        <v>0</v>
      </c>
      <c r="E59" s="46">
        <v>87903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87903</v>
      </c>
      <c r="O59" s="47">
        <f t="shared" si="10"/>
        <v>1.20155006971213</v>
      </c>
      <c r="P59" s="9"/>
    </row>
    <row r="60" spans="1:16">
      <c r="A60" s="12"/>
      <c r="B60" s="44">
        <v>654</v>
      </c>
      <c r="C60" s="20" t="s">
        <v>72</v>
      </c>
      <c r="D60" s="46">
        <v>86522</v>
      </c>
      <c r="E60" s="46">
        <v>241452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327974</v>
      </c>
      <c r="O60" s="47">
        <f t="shared" si="10"/>
        <v>4.4830913912354085</v>
      </c>
      <c r="P60" s="9"/>
    </row>
    <row r="61" spans="1:16">
      <c r="A61" s="12"/>
      <c r="B61" s="44">
        <v>674</v>
      </c>
      <c r="C61" s="20" t="s">
        <v>73</v>
      </c>
      <c r="D61" s="46">
        <v>0</v>
      </c>
      <c r="E61" s="46">
        <v>58822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58822</v>
      </c>
      <c r="O61" s="47">
        <f t="shared" si="10"/>
        <v>0.80404056972579896</v>
      </c>
      <c r="P61" s="9"/>
    </row>
    <row r="62" spans="1:16">
      <c r="A62" s="12"/>
      <c r="B62" s="44">
        <v>685</v>
      </c>
      <c r="C62" s="20" t="s">
        <v>74</v>
      </c>
      <c r="D62" s="46">
        <v>4860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4860</v>
      </c>
      <c r="O62" s="47">
        <f t="shared" si="10"/>
        <v>6.6431559091281886E-2</v>
      </c>
      <c r="P62" s="9"/>
    </row>
    <row r="63" spans="1:16">
      <c r="A63" s="12"/>
      <c r="B63" s="44">
        <v>694</v>
      </c>
      <c r="C63" s="20" t="s">
        <v>75</v>
      </c>
      <c r="D63" s="46">
        <v>0</v>
      </c>
      <c r="E63" s="46">
        <v>30352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30352</v>
      </c>
      <c r="O63" s="47">
        <f t="shared" si="10"/>
        <v>0.41488285628366001</v>
      </c>
      <c r="P63" s="9"/>
    </row>
    <row r="64" spans="1:16">
      <c r="A64" s="12"/>
      <c r="B64" s="44">
        <v>711</v>
      </c>
      <c r="C64" s="20" t="s">
        <v>76</v>
      </c>
      <c r="D64" s="46">
        <v>598661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598661</v>
      </c>
      <c r="O64" s="47">
        <f t="shared" si="10"/>
        <v>8.1831241969436022</v>
      </c>
      <c r="P64" s="9"/>
    </row>
    <row r="65" spans="1:119">
      <c r="A65" s="12"/>
      <c r="B65" s="44">
        <v>712</v>
      </c>
      <c r="C65" s="20" t="s">
        <v>77</v>
      </c>
      <c r="D65" s="46">
        <v>0</v>
      </c>
      <c r="E65" s="46">
        <v>379177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379177</v>
      </c>
      <c r="O65" s="47">
        <f t="shared" si="10"/>
        <v>5.1829875064927968</v>
      </c>
      <c r="P65" s="9"/>
    </row>
    <row r="66" spans="1:119">
      <c r="A66" s="12"/>
      <c r="B66" s="44">
        <v>713</v>
      </c>
      <c r="C66" s="20" t="s">
        <v>90</v>
      </c>
      <c r="D66" s="46">
        <v>72065</v>
      </c>
      <c r="E66" s="46">
        <v>57428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129493</v>
      </c>
      <c r="O66" s="47">
        <f t="shared" si="10"/>
        <v>1.770045654610569</v>
      </c>
      <c r="P66" s="9"/>
    </row>
    <row r="67" spans="1:119">
      <c r="A67" s="12"/>
      <c r="B67" s="44">
        <v>714</v>
      </c>
      <c r="C67" s="20" t="s">
        <v>78</v>
      </c>
      <c r="D67" s="46">
        <v>0</v>
      </c>
      <c r="E67" s="46">
        <v>21025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21025</v>
      </c>
      <c r="O67" s="47">
        <f t="shared" si="10"/>
        <v>0.28739167281773698</v>
      </c>
      <c r="P67" s="9"/>
    </row>
    <row r="68" spans="1:119">
      <c r="A68" s="12"/>
      <c r="B68" s="44">
        <v>719</v>
      </c>
      <c r="C68" s="20" t="s">
        <v>80</v>
      </c>
      <c r="D68" s="46">
        <v>0</v>
      </c>
      <c r="E68" s="46">
        <v>86948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8">SUM(D68:M68)</f>
        <v>86948</v>
      </c>
      <c r="O68" s="47">
        <f t="shared" si="10"/>
        <v>1.1884961316602423</v>
      </c>
      <c r="P68" s="9"/>
    </row>
    <row r="69" spans="1:119">
      <c r="A69" s="12"/>
      <c r="B69" s="44">
        <v>724</v>
      </c>
      <c r="C69" s="20" t="s">
        <v>81</v>
      </c>
      <c r="D69" s="46">
        <v>2467</v>
      </c>
      <c r="E69" s="46">
        <v>308737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311204</v>
      </c>
      <c r="O69" s="47">
        <f>(N69/O$75)</f>
        <v>4.2538615052352444</v>
      </c>
      <c r="P69" s="9"/>
    </row>
    <row r="70" spans="1:119">
      <c r="A70" s="12"/>
      <c r="B70" s="44">
        <v>744</v>
      </c>
      <c r="C70" s="20" t="s">
        <v>83</v>
      </c>
      <c r="D70" s="46">
        <v>0</v>
      </c>
      <c r="E70" s="46">
        <v>102946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102946</v>
      </c>
      <c r="O70" s="47">
        <f>(N70/O$75)</f>
        <v>1.407173514858252</v>
      </c>
      <c r="P70" s="9"/>
    </row>
    <row r="71" spans="1:119">
      <c r="A71" s="12"/>
      <c r="B71" s="44">
        <v>759</v>
      </c>
      <c r="C71" s="20" t="s">
        <v>84</v>
      </c>
      <c r="D71" s="46">
        <v>7716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7716</v>
      </c>
      <c r="O71" s="47">
        <f>(N71/O$75)</f>
        <v>0.10547035184122037</v>
      </c>
      <c r="P71" s="9"/>
    </row>
    <row r="72" spans="1:119" ht="15.75" thickBot="1">
      <c r="A72" s="12"/>
      <c r="B72" s="44">
        <v>764</v>
      </c>
      <c r="C72" s="20" t="s">
        <v>85</v>
      </c>
      <c r="D72" s="46">
        <v>0</v>
      </c>
      <c r="E72" s="46">
        <v>90060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90060</v>
      </c>
      <c r="O72" s="47">
        <f>(N72/O$75)</f>
        <v>1.2310341999507914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9">SUM(D5,D13,D22,D29,D33,D38,D43,D47,D50)</f>
        <v>44057342</v>
      </c>
      <c r="E73" s="15">
        <f t="shared" si="19"/>
        <v>16775283</v>
      </c>
      <c r="F73" s="15">
        <f t="shared" si="19"/>
        <v>399897</v>
      </c>
      <c r="G73" s="15">
        <f t="shared" si="19"/>
        <v>7290551</v>
      </c>
      <c r="H73" s="15">
        <f t="shared" si="19"/>
        <v>0</v>
      </c>
      <c r="I73" s="15">
        <f t="shared" si="19"/>
        <v>11139220</v>
      </c>
      <c r="J73" s="15">
        <f t="shared" si="19"/>
        <v>8213743</v>
      </c>
      <c r="K73" s="15">
        <f t="shared" si="19"/>
        <v>0</v>
      </c>
      <c r="L73" s="15">
        <f t="shared" si="19"/>
        <v>0</v>
      </c>
      <c r="M73" s="15">
        <f t="shared" si="19"/>
        <v>0</v>
      </c>
      <c r="N73" s="15">
        <f t="shared" si="18"/>
        <v>87876036</v>
      </c>
      <c r="O73" s="37">
        <f>(N73/O$75)</f>
        <v>1201.1814975805789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118" t="s">
        <v>109</v>
      </c>
      <c r="M75" s="118"/>
      <c r="N75" s="118"/>
      <c r="O75" s="41">
        <v>73158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95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13240397</v>
      </c>
      <c r="E5" s="26">
        <f t="shared" si="0"/>
        <v>1828315</v>
      </c>
      <c r="F5" s="26">
        <f t="shared" si="0"/>
        <v>360913</v>
      </c>
      <c r="G5" s="26">
        <f t="shared" si="0"/>
        <v>1575264</v>
      </c>
      <c r="H5" s="26">
        <f t="shared" si="0"/>
        <v>0</v>
      </c>
      <c r="I5" s="26">
        <f t="shared" si="0"/>
        <v>0</v>
      </c>
      <c r="J5" s="26">
        <f t="shared" si="0"/>
        <v>7300728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24305617</v>
      </c>
      <c r="O5" s="32">
        <f t="shared" ref="O5:O36" si="1">(N5/O$74)</f>
        <v>328.22364014476312</v>
      </c>
      <c r="P5" s="6"/>
    </row>
    <row r="6" spans="1:133">
      <c r="A6" s="12"/>
      <c r="B6" s="44">
        <v>511</v>
      </c>
      <c r="C6" s="20" t="s">
        <v>20</v>
      </c>
      <c r="D6" s="46">
        <v>438819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438819</v>
      </c>
      <c r="O6" s="47">
        <f t="shared" si="1"/>
        <v>5.9258223950737321</v>
      </c>
      <c r="P6" s="9"/>
    </row>
    <row r="7" spans="1:133">
      <c r="A7" s="12"/>
      <c r="B7" s="44">
        <v>512</v>
      </c>
      <c r="C7" s="20" t="s">
        <v>21</v>
      </c>
      <c r="D7" s="46">
        <v>465682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465682</v>
      </c>
      <c r="O7" s="47">
        <f t="shared" si="1"/>
        <v>6.2885809971371467</v>
      </c>
      <c r="P7" s="9"/>
    </row>
    <row r="8" spans="1:133">
      <c r="A8" s="12"/>
      <c r="B8" s="44">
        <v>513</v>
      </c>
      <c r="C8" s="20" t="s">
        <v>22</v>
      </c>
      <c r="D8" s="46">
        <v>5647439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5647439</v>
      </c>
      <c r="O8" s="47">
        <f t="shared" si="1"/>
        <v>76.263152919570032</v>
      </c>
      <c r="P8" s="9"/>
    </row>
    <row r="9" spans="1:133">
      <c r="A9" s="12"/>
      <c r="B9" s="44">
        <v>514</v>
      </c>
      <c r="C9" s="20" t="s">
        <v>23</v>
      </c>
      <c r="D9" s="46">
        <v>220898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220898</v>
      </c>
      <c r="O9" s="47">
        <f t="shared" si="1"/>
        <v>2.983011937557392</v>
      </c>
      <c r="P9" s="9"/>
    </row>
    <row r="10" spans="1:133">
      <c r="A10" s="12"/>
      <c r="B10" s="44">
        <v>515</v>
      </c>
      <c r="C10" s="20" t="s">
        <v>24</v>
      </c>
      <c r="D10" s="46">
        <v>493489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493489</v>
      </c>
      <c r="O10" s="47">
        <f t="shared" si="1"/>
        <v>6.6640873980446171</v>
      </c>
      <c r="P10" s="9"/>
    </row>
    <row r="11" spans="1:133">
      <c r="A11" s="12"/>
      <c r="B11" s="44">
        <v>517</v>
      </c>
      <c r="C11" s="20" t="s">
        <v>25</v>
      </c>
      <c r="D11" s="46">
        <v>534377</v>
      </c>
      <c r="E11" s="46">
        <v>1822132</v>
      </c>
      <c r="F11" s="46">
        <v>360913</v>
      </c>
      <c r="G11" s="46">
        <v>1575264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4292686</v>
      </c>
      <c r="O11" s="47">
        <f t="shared" si="1"/>
        <v>57.968535623615836</v>
      </c>
      <c r="P11" s="9"/>
    </row>
    <row r="12" spans="1:133">
      <c r="A12" s="12"/>
      <c r="B12" s="44">
        <v>519</v>
      </c>
      <c r="C12" s="20" t="s">
        <v>26</v>
      </c>
      <c r="D12" s="46">
        <v>5439693</v>
      </c>
      <c r="E12" s="46">
        <v>6183</v>
      </c>
      <c r="F12" s="46">
        <v>0</v>
      </c>
      <c r="G12" s="46">
        <v>0</v>
      </c>
      <c r="H12" s="46">
        <v>0</v>
      </c>
      <c r="I12" s="46">
        <v>0</v>
      </c>
      <c r="J12" s="46">
        <v>7300728</v>
      </c>
      <c r="K12" s="46">
        <v>0</v>
      </c>
      <c r="L12" s="46">
        <v>0</v>
      </c>
      <c r="M12" s="46">
        <v>0</v>
      </c>
      <c r="N12" s="46">
        <f t="shared" si="2"/>
        <v>12746604</v>
      </c>
      <c r="O12" s="47">
        <f t="shared" si="1"/>
        <v>172.13044887376438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25045639</v>
      </c>
      <c r="E13" s="31">
        <f t="shared" si="3"/>
        <v>4590654</v>
      </c>
      <c r="F13" s="31">
        <f t="shared" si="3"/>
        <v>0</v>
      </c>
      <c r="G13" s="31">
        <f t="shared" si="3"/>
        <v>1106991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30743284</v>
      </c>
      <c r="O13" s="43">
        <f t="shared" si="1"/>
        <v>415.15805109922758</v>
      </c>
      <c r="P13" s="10"/>
    </row>
    <row r="14" spans="1:133">
      <c r="A14" s="12"/>
      <c r="B14" s="44">
        <v>521</v>
      </c>
      <c r="C14" s="20" t="s">
        <v>28</v>
      </c>
      <c r="D14" s="46">
        <v>12116435</v>
      </c>
      <c r="E14" s="46">
        <v>198275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12314710</v>
      </c>
      <c r="O14" s="47">
        <f t="shared" si="1"/>
        <v>166.2981418462702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3542685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3542685</v>
      </c>
      <c r="O15" s="47">
        <f t="shared" si="1"/>
        <v>47.840503970183114</v>
      </c>
      <c r="P15" s="9"/>
    </row>
    <row r="16" spans="1:133">
      <c r="A16" s="12"/>
      <c r="B16" s="44">
        <v>523</v>
      </c>
      <c r="C16" s="20" t="s">
        <v>30</v>
      </c>
      <c r="D16" s="46">
        <v>5483269</v>
      </c>
      <c r="E16" s="46">
        <v>177853</v>
      </c>
      <c r="F16" s="46">
        <v>0</v>
      </c>
      <c r="G16" s="46">
        <v>42619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5703741</v>
      </c>
      <c r="O16" s="47">
        <f t="shared" si="1"/>
        <v>77.023456490034036</v>
      </c>
      <c r="P16" s="9"/>
    </row>
    <row r="17" spans="1:16">
      <c r="A17" s="12"/>
      <c r="B17" s="44">
        <v>524</v>
      </c>
      <c r="C17" s="20" t="s">
        <v>31</v>
      </c>
      <c r="D17" s="46">
        <v>1292075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1292075</v>
      </c>
      <c r="O17" s="47">
        <f t="shared" si="1"/>
        <v>17.448212067196025</v>
      </c>
      <c r="P17" s="9"/>
    </row>
    <row r="18" spans="1:16">
      <c r="A18" s="12"/>
      <c r="B18" s="44">
        <v>525</v>
      </c>
      <c r="C18" s="20" t="s">
        <v>32</v>
      </c>
      <c r="D18" s="46">
        <v>324139</v>
      </c>
      <c r="E18" s="46">
        <v>555276</v>
      </c>
      <c r="F18" s="46">
        <v>0</v>
      </c>
      <c r="G18" s="46">
        <v>1064372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1943787</v>
      </c>
      <c r="O18" s="47">
        <f t="shared" si="1"/>
        <v>26.248946686112461</v>
      </c>
      <c r="P18" s="9"/>
    </row>
    <row r="19" spans="1:16">
      <c r="A19" s="12"/>
      <c r="B19" s="44">
        <v>526</v>
      </c>
      <c r="C19" s="20" t="s">
        <v>33</v>
      </c>
      <c r="D19" s="46">
        <v>5397172</v>
      </c>
      <c r="E19" s="46">
        <v>1290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5398462</v>
      </c>
      <c r="O19" s="47">
        <f t="shared" si="1"/>
        <v>72.900961486522988</v>
      </c>
      <c r="P19" s="9"/>
    </row>
    <row r="20" spans="1:16">
      <c r="A20" s="12"/>
      <c r="B20" s="44">
        <v>527</v>
      </c>
      <c r="C20" s="20" t="s">
        <v>34</v>
      </c>
      <c r="D20" s="46">
        <v>335227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335227</v>
      </c>
      <c r="O20" s="47">
        <f t="shared" si="1"/>
        <v>4.5269135202290283</v>
      </c>
      <c r="P20" s="9"/>
    </row>
    <row r="21" spans="1:16">
      <c r="A21" s="12"/>
      <c r="B21" s="44">
        <v>529</v>
      </c>
      <c r="C21" s="20" t="s">
        <v>35</v>
      </c>
      <c r="D21" s="46">
        <v>97322</v>
      </c>
      <c r="E21" s="46">
        <v>115275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212597</v>
      </c>
      <c r="O21" s="47">
        <f t="shared" si="1"/>
        <v>2.8709150326797386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337893</v>
      </c>
      <c r="E22" s="31">
        <f t="shared" si="5"/>
        <v>192494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9565081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10095468</v>
      </c>
      <c r="O22" s="43">
        <f t="shared" si="1"/>
        <v>136.32944417436397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85193</v>
      </c>
      <c r="F23" s="46">
        <v>0</v>
      </c>
      <c r="G23" s="46">
        <v>0</v>
      </c>
      <c r="H23" s="46">
        <v>0</v>
      </c>
      <c r="I23" s="46">
        <v>1300943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1386136</v>
      </c>
      <c r="O23" s="47">
        <f t="shared" si="1"/>
        <v>18.718414087398045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8221463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8221463</v>
      </c>
      <c r="O24" s="47">
        <f t="shared" si="1"/>
        <v>111.02283530492086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35800</v>
      </c>
      <c r="F25" s="46">
        <v>0</v>
      </c>
      <c r="G25" s="46">
        <v>0</v>
      </c>
      <c r="H25" s="46">
        <v>0</v>
      </c>
      <c r="I25" s="46">
        <v>42675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78475</v>
      </c>
      <c r="O25" s="47">
        <f t="shared" si="1"/>
        <v>1.0597282990331118</v>
      </c>
      <c r="P25" s="9"/>
    </row>
    <row r="26" spans="1:16">
      <c r="A26" s="12"/>
      <c r="B26" s="44">
        <v>537</v>
      </c>
      <c r="C26" s="20" t="s">
        <v>41</v>
      </c>
      <c r="D26" s="46">
        <v>291063</v>
      </c>
      <c r="E26" s="46">
        <v>71501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362564</v>
      </c>
      <c r="O26" s="47">
        <f t="shared" si="1"/>
        <v>4.896073029762869</v>
      </c>
      <c r="P26" s="9"/>
    </row>
    <row r="27" spans="1:16">
      <c r="A27" s="12"/>
      <c r="B27" s="44">
        <v>539</v>
      </c>
      <c r="C27" s="20" t="s">
        <v>42</v>
      </c>
      <c r="D27" s="46">
        <v>46830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46830</v>
      </c>
      <c r="O27" s="47">
        <f t="shared" si="1"/>
        <v>0.63239345324906826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SUM(D29:D31)</f>
        <v>760469</v>
      </c>
      <c r="E28" s="31">
        <f t="shared" si="7"/>
        <v>5742177</v>
      </c>
      <c r="F28" s="31">
        <f t="shared" si="7"/>
        <v>0</v>
      </c>
      <c r="G28" s="31">
        <f t="shared" si="7"/>
        <v>4722029</v>
      </c>
      <c r="H28" s="31">
        <f t="shared" si="7"/>
        <v>0</v>
      </c>
      <c r="I28" s="31">
        <f t="shared" si="7"/>
        <v>172291</v>
      </c>
      <c r="J28" s="31">
        <f t="shared" si="7"/>
        <v>983778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12380744</v>
      </c>
      <c r="O28" s="43">
        <f t="shared" si="1"/>
        <v>167.1898665802409</v>
      </c>
      <c r="P28" s="10"/>
    </row>
    <row r="29" spans="1:16">
      <c r="A29" s="12"/>
      <c r="B29" s="44">
        <v>541</v>
      </c>
      <c r="C29" s="20" t="s">
        <v>44</v>
      </c>
      <c r="D29" s="46">
        <v>0</v>
      </c>
      <c r="E29" s="46">
        <v>5742177</v>
      </c>
      <c r="F29" s="46">
        <v>0</v>
      </c>
      <c r="G29" s="46">
        <v>4722029</v>
      </c>
      <c r="H29" s="46">
        <v>0</v>
      </c>
      <c r="I29" s="46">
        <v>0</v>
      </c>
      <c r="J29" s="46">
        <v>983778</v>
      </c>
      <c r="K29" s="46">
        <v>0</v>
      </c>
      <c r="L29" s="46">
        <v>0</v>
      </c>
      <c r="M29" s="46">
        <v>0</v>
      </c>
      <c r="N29" s="46">
        <f t="shared" si="8"/>
        <v>11447984</v>
      </c>
      <c r="O29" s="47">
        <f t="shared" si="1"/>
        <v>154.59385296818451</v>
      </c>
      <c r="P29" s="9"/>
    </row>
    <row r="30" spans="1:16">
      <c r="A30" s="12"/>
      <c r="B30" s="44">
        <v>543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172291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172291</v>
      </c>
      <c r="O30" s="47">
        <f t="shared" si="1"/>
        <v>2.3266218333063251</v>
      </c>
      <c r="P30" s="9"/>
    </row>
    <row r="31" spans="1:16">
      <c r="A31" s="12"/>
      <c r="B31" s="44">
        <v>544</v>
      </c>
      <c r="C31" s="20" t="s">
        <v>46</v>
      </c>
      <c r="D31" s="46">
        <v>760469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760469</v>
      </c>
      <c r="O31" s="47">
        <f t="shared" si="1"/>
        <v>10.269391778750068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SUM(D33:D36)</f>
        <v>394573</v>
      </c>
      <c r="E32" s="31">
        <f t="shared" si="9"/>
        <v>1057539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1452112</v>
      </c>
      <c r="O32" s="43">
        <f t="shared" si="1"/>
        <v>19.609355587965215</v>
      </c>
      <c r="P32" s="10"/>
    </row>
    <row r="33" spans="1:16">
      <c r="A33" s="13"/>
      <c r="B33" s="45">
        <v>552</v>
      </c>
      <c r="C33" s="21" t="s">
        <v>48</v>
      </c>
      <c r="D33" s="46">
        <v>294868</v>
      </c>
      <c r="E33" s="46">
        <v>573772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868640</v>
      </c>
      <c r="O33" s="47">
        <f t="shared" si="1"/>
        <v>11.73013558040296</v>
      </c>
      <c r="P33" s="9"/>
    </row>
    <row r="34" spans="1:16">
      <c r="A34" s="13"/>
      <c r="B34" s="45">
        <v>553</v>
      </c>
      <c r="C34" s="21" t="s">
        <v>49</v>
      </c>
      <c r="D34" s="46">
        <v>99705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99705</v>
      </c>
      <c r="O34" s="47">
        <f t="shared" si="1"/>
        <v>1.3464187327823691</v>
      </c>
      <c r="P34" s="9"/>
    </row>
    <row r="35" spans="1:16">
      <c r="A35" s="13"/>
      <c r="B35" s="45">
        <v>554</v>
      </c>
      <c r="C35" s="21" t="s">
        <v>50</v>
      </c>
      <c r="D35" s="46">
        <v>0</v>
      </c>
      <c r="E35" s="46">
        <v>110982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110982</v>
      </c>
      <c r="O35" s="47">
        <f t="shared" si="1"/>
        <v>1.4987036136768757</v>
      </c>
      <c r="P35" s="9"/>
    </row>
    <row r="36" spans="1:16">
      <c r="A36" s="13"/>
      <c r="B36" s="45">
        <v>559</v>
      </c>
      <c r="C36" s="21" t="s">
        <v>93</v>
      </c>
      <c r="D36" s="46">
        <v>0</v>
      </c>
      <c r="E36" s="46">
        <v>372785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372785</v>
      </c>
      <c r="O36" s="47">
        <f t="shared" si="1"/>
        <v>5.0340976611030088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2290281</v>
      </c>
      <c r="E37" s="31">
        <f t="shared" si="10"/>
        <v>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2290281</v>
      </c>
      <c r="O37" s="43">
        <f t="shared" ref="O37:O68" si="11">(N37/O$74)</f>
        <v>30.928010046994004</v>
      </c>
      <c r="P37" s="10"/>
    </row>
    <row r="38" spans="1:16">
      <c r="A38" s="12"/>
      <c r="B38" s="44">
        <v>562</v>
      </c>
      <c r="C38" s="20" t="s">
        <v>52</v>
      </c>
      <c r="D38" s="46">
        <v>1613095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1613095</v>
      </c>
      <c r="O38" s="47">
        <f t="shared" si="11"/>
        <v>21.783273915626857</v>
      </c>
      <c r="P38" s="9"/>
    </row>
    <row r="39" spans="1:16">
      <c r="A39" s="12"/>
      <c r="B39" s="44">
        <v>563</v>
      </c>
      <c r="C39" s="20" t="s">
        <v>53</v>
      </c>
      <c r="D39" s="46">
        <v>393971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393971</v>
      </c>
      <c r="O39" s="47">
        <f t="shared" si="11"/>
        <v>5.3201939177875008</v>
      </c>
      <c r="P39" s="9"/>
    </row>
    <row r="40" spans="1:16">
      <c r="A40" s="12"/>
      <c r="B40" s="44">
        <v>564</v>
      </c>
      <c r="C40" s="20" t="s">
        <v>54</v>
      </c>
      <c r="D40" s="46">
        <v>16950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16950</v>
      </c>
      <c r="O40" s="47">
        <f t="shared" si="11"/>
        <v>0.22889321017663264</v>
      </c>
      <c r="P40" s="9"/>
    </row>
    <row r="41" spans="1:16">
      <c r="A41" s="12"/>
      <c r="B41" s="44">
        <v>569</v>
      </c>
      <c r="C41" s="20" t="s">
        <v>55</v>
      </c>
      <c r="D41" s="46">
        <v>266265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266265</v>
      </c>
      <c r="O41" s="47">
        <f t="shared" si="11"/>
        <v>3.5956490034030142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5665695</v>
      </c>
      <c r="E42" s="31">
        <f t="shared" si="13"/>
        <v>223739</v>
      </c>
      <c r="F42" s="31">
        <f t="shared" si="13"/>
        <v>0</v>
      </c>
      <c r="G42" s="31">
        <f t="shared" si="13"/>
        <v>163528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6052962</v>
      </c>
      <c r="O42" s="43">
        <f t="shared" si="11"/>
        <v>81.739345324906822</v>
      </c>
      <c r="P42" s="9"/>
    </row>
    <row r="43" spans="1:16">
      <c r="A43" s="12"/>
      <c r="B43" s="44">
        <v>571</v>
      </c>
      <c r="C43" s="20" t="s">
        <v>57</v>
      </c>
      <c r="D43" s="46">
        <v>609406</v>
      </c>
      <c r="E43" s="46">
        <v>223739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833145</v>
      </c>
      <c r="O43" s="47">
        <f t="shared" si="11"/>
        <v>11.250810241451953</v>
      </c>
      <c r="P43" s="9"/>
    </row>
    <row r="44" spans="1:16">
      <c r="A44" s="12"/>
      <c r="B44" s="44">
        <v>572</v>
      </c>
      <c r="C44" s="20" t="s">
        <v>58</v>
      </c>
      <c r="D44" s="46">
        <v>5052289</v>
      </c>
      <c r="E44" s="46">
        <v>0</v>
      </c>
      <c r="F44" s="46">
        <v>0</v>
      </c>
      <c r="G44" s="46">
        <v>163528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5215817</v>
      </c>
      <c r="O44" s="47">
        <f t="shared" si="11"/>
        <v>70.43451898665802</v>
      </c>
      <c r="P44" s="9"/>
    </row>
    <row r="45" spans="1:16">
      <c r="A45" s="12"/>
      <c r="B45" s="44">
        <v>573</v>
      </c>
      <c r="C45" s="20" t="s">
        <v>59</v>
      </c>
      <c r="D45" s="46">
        <v>4000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4000</v>
      </c>
      <c r="O45" s="47">
        <f t="shared" si="11"/>
        <v>5.4016096796845457E-2</v>
      </c>
      <c r="P45" s="9"/>
    </row>
    <row r="46" spans="1:16" ht="15.75">
      <c r="A46" s="28" t="s">
        <v>82</v>
      </c>
      <c r="B46" s="29"/>
      <c r="C46" s="30"/>
      <c r="D46" s="31">
        <f t="shared" ref="D46:M46" si="14">SUM(D47:D48)</f>
        <v>807827</v>
      </c>
      <c r="E46" s="31">
        <f t="shared" si="14"/>
        <v>133608</v>
      </c>
      <c r="F46" s="31">
        <f t="shared" si="14"/>
        <v>0</v>
      </c>
      <c r="G46" s="31">
        <f t="shared" si="14"/>
        <v>575512</v>
      </c>
      <c r="H46" s="31">
        <f t="shared" si="14"/>
        <v>0</v>
      </c>
      <c r="I46" s="31">
        <f t="shared" si="14"/>
        <v>805312</v>
      </c>
      <c r="J46" s="31">
        <f t="shared" si="14"/>
        <v>3362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2325621</v>
      </c>
      <c r="O46" s="43">
        <f t="shared" si="11"/>
        <v>31.405242262194133</v>
      </c>
      <c r="P46" s="9"/>
    </row>
    <row r="47" spans="1:16">
      <c r="A47" s="12"/>
      <c r="B47" s="44">
        <v>581</v>
      </c>
      <c r="C47" s="20" t="s">
        <v>60</v>
      </c>
      <c r="D47" s="46">
        <v>807827</v>
      </c>
      <c r="E47" s="46">
        <v>133608</v>
      </c>
      <c r="F47" s="46">
        <v>0</v>
      </c>
      <c r="G47" s="46">
        <v>575512</v>
      </c>
      <c r="H47" s="46">
        <v>0</v>
      </c>
      <c r="I47" s="46">
        <v>105622</v>
      </c>
      <c r="J47" s="46">
        <v>3362</v>
      </c>
      <c r="K47" s="46">
        <v>0</v>
      </c>
      <c r="L47" s="46">
        <v>0</v>
      </c>
      <c r="M47" s="46">
        <v>0</v>
      </c>
      <c r="N47" s="46">
        <f>SUM(D47:M47)</f>
        <v>1625931</v>
      </c>
      <c r="O47" s="47">
        <f t="shared" si="11"/>
        <v>21.956611570247933</v>
      </c>
      <c r="P47" s="9"/>
    </row>
    <row r="48" spans="1:16">
      <c r="A48" s="12"/>
      <c r="B48" s="44">
        <v>591</v>
      </c>
      <c r="C48" s="20" t="s">
        <v>89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699690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4" si="15">SUM(D48:M48)</f>
        <v>699690</v>
      </c>
      <c r="O48" s="47">
        <f t="shared" si="11"/>
        <v>9.4486306919461995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SUM(D50:D71)</f>
        <v>933378</v>
      </c>
      <c r="E49" s="31">
        <f t="shared" si="16"/>
        <v>3106534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>SUM(D49:M49)</f>
        <v>4039912</v>
      </c>
      <c r="O49" s="43">
        <f t="shared" si="11"/>
        <v>54.555069410684382</v>
      </c>
      <c r="P49" s="9"/>
    </row>
    <row r="50" spans="1:16">
      <c r="A50" s="12"/>
      <c r="B50" s="44">
        <v>602</v>
      </c>
      <c r="C50" s="20" t="s">
        <v>63</v>
      </c>
      <c r="D50" s="46">
        <v>5038</v>
      </c>
      <c r="E50" s="46">
        <v>50559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55597</v>
      </c>
      <c r="O50" s="47">
        <f t="shared" si="11"/>
        <v>0.75078323340355424</v>
      </c>
      <c r="P50" s="9"/>
    </row>
    <row r="51" spans="1:16">
      <c r="A51" s="12"/>
      <c r="B51" s="44">
        <v>603</v>
      </c>
      <c r="C51" s="20" t="s">
        <v>64</v>
      </c>
      <c r="D51" s="46">
        <v>1676</v>
      </c>
      <c r="E51" s="46">
        <v>4890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6566</v>
      </c>
      <c r="O51" s="47">
        <f t="shared" si="11"/>
        <v>8.8667422892021827E-2</v>
      </c>
      <c r="P51" s="9"/>
    </row>
    <row r="52" spans="1:16">
      <c r="A52" s="12"/>
      <c r="B52" s="44">
        <v>604</v>
      </c>
      <c r="C52" s="20" t="s">
        <v>65</v>
      </c>
      <c r="D52" s="46">
        <v>0</v>
      </c>
      <c r="E52" s="46">
        <v>269337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269337</v>
      </c>
      <c r="O52" s="47">
        <f t="shared" si="11"/>
        <v>3.6371333657429914</v>
      </c>
      <c r="P52" s="9"/>
    </row>
    <row r="53" spans="1:16">
      <c r="A53" s="12"/>
      <c r="B53" s="44">
        <v>605</v>
      </c>
      <c r="C53" s="20" t="s">
        <v>66</v>
      </c>
      <c r="D53" s="46">
        <v>1138</v>
      </c>
      <c r="E53" s="46">
        <v>37105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38243</v>
      </c>
      <c r="O53" s="47">
        <f t="shared" si="11"/>
        <v>0.51643439745044029</v>
      </c>
      <c r="P53" s="9"/>
    </row>
    <row r="54" spans="1:16">
      <c r="A54" s="12"/>
      <c r="B54" s="44">
        <v>608</v>
      </c>
      <c r="C54" s="20" t="s">
        <v>67</v>
      </c>
      <c r="D54" s="46">
        <v>0</v>
      </c>
      <c r="E54" s="46">
        <v>53183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53183</v>
      </c>
      <c r="O54" s="47">
        <f t="shared" si="11"/>
        <v>0.71818451898665803</v>
      </c>
      <c r="P54" s="9"/>
    </row>
    <row r="55" spans="1:16">
      <c r="A55" s="12"/>
      <c r="B55" s="44">
        <v>614</v>
      </c>
      <c r="C55" s="20" t="s">
        <v>68</v>
      </c>
      <c r="D55" s="46">
        <v>0</v>
      </c>
      <c r="E55" s="46">
        <v>272006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6" si="17">SUM(D55:M55)</f>
        <v>272006</v>
      </c>
      <c r="O55" s="47">
        <f t="shared" si="11"/>
        <v>3.6731756063306866</v>
      </c>
      <c r="P55" s="9"/>
    </row>
    <row r="56" spans="1:16">
      <c r="A56" s="12"/>
      <c r="B56" s="44">
        <v>622</v>
      </c>
      <c r="C56" s="20" t="s">
        <v>69</v>
      </c>
      <c r="D56" s="46">
        <v>134197</v>
      </c>
      <c r="E56" s="46">
        <v>86796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220993</v>
      </c>
      <c r="O56" s="47">
        <f t="shared" si="11"/>
        <v>2.9842948198563173</v>
      </c>
      <c r="P56" s="9"/>
    </row>
    <row r="57" spans="1:16">
      <c r="A57" s="12"/>
      <c r="B57" s="44">
        <v>629</v>
      </c>
      <c r="C57" s="20" t="s">
        <v>71</v>
      </c>
      <c r="D57" s="46">
        <v>1464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1464</v>
      </c>
      <c r="O57" s="47">
        <f t="shared" si="11"/>
        <v>1.9769891427645438E-2</v>
      </c>
      <c r="P57" s="9"/>
    </row>
    <row r="58" spans="1:16">
      <c r="A58" s="12"/>
      <c r="B58" s="44">
        <v>634</v>
      </c>
      <c r="C58" s="20" t="s">
        <v>70</v>
      </c>
      <c r="D58" s="46">
        <v>0</v>
      </c>
      <c r="E58" s="46">
        <v>97489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97489</v>
      </c>
      <c r="O58" s="47">
        <f t="shared" si="11"/>
        <v>1.3164938151569168</v>
      </c>
      <c r="P58" s="9"/>
    </row>
    <row r="59" spans="1:16">
      <c r="A59" s="12"/>
      <c r="B59" s="44">
        <v>654</v>
      </c>
      <c r="C59" s="20" t="s">
        <v>72</v>
      </c>
      <c r="D59" s="46">
        <v>115851</v>
      </c>
      <c r="E59" s="46">
        <v>221332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337183</v>
      </c>
      <c r="O59" s="47">
        <f t="shared" si="11"/>
        <v>4.5533273915626857</v>
      </c>
      <c r="P59" s="9"/>
    </row>
    <row r="60" spans="1:16">
      <c r="A60" s="12"/>
      <c r="B60" s="44">
        <v>674</v>
      </c>
      <c r="C60" s="20" t="s">
        <v>73</v>
      </c>
      <c r="D60" s="46">
        <v>0</v>
      </c>
      <c r="E60" s="46">
        <v>54533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54533</v>
      </c>
      <c r="O60" s="47">
        <f t="shared" si="11"/>
        <v>0.73641495165559334</v>
      </c>
      <c r="P60" s="9"/>
    </row>
    <row r="61" spans="1:16">
      <c r="A61" s="12"/>
      <c r="B61" s="44">
        <v>685</v>
      </c>
      <c r="C61" s="20" t="s">
        <v>74</v>
      </c>
      <c r="D61" s="46">
        <v>4016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4016</v>
      </c>
      <c r="O61" s="47">
        <f t="shared" si="11"/>
        <v>5.4232161184032839E-2</v>
      </c>
      <c r="P61" s="9"/>
    </row>
    <row r="62" spans="1:16">
      <c r="A62" s="12"/>
      <c r="B62" s="44">
        <v>694</v>
      </c>
      <c r="C62" s="20" t="s">
        <v>75</v>
      </c>
      <c r="D62" s="46">
        <v>0</v>
      </c>
      <c r="E62" s="46">
        <v>24861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24861</v>
      </c>
      <c r="O62" s="47">
        <f t="shared" si="11"/>
        <v>0.33572354561659373</v>
      </c>
      <c r="P62" s="9"/>
    </row>
    <row r="63" spans="1:16">
      <c r="A63" s="12"/>
      <c r="B63" s="44">
        <v>711</v>
      </c>
      <c r="C63" s="20" t="s">
        <v>76</v>
      </c>
      <c r="D63" s="46">
        <v>625648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625648</v>
      </c>
      <c r="O63" s="47">
        <f t="shared" si="11"/>
        <v>8.4487657321881926</v>
      </c>
      <c r="P63" s="9"/>
    </row>
    <row r="64" spans="1:16">
      <c r="A64" s="12"/>
      <c r="B64" s="44">
        <v>712</v>
      </c>
      <c r="C64" s="20" t="s">
        <v>77</v>
      </c>
      <c r="D64" s="46">
        <v>0</v>
      </c>
      <c r="E64" s="46">
        <v>816318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816318</v>
      </c>
      <c r="O64" s="47">
        <f t="shared" si="11"/>
        <v>11.023578026251823</v>
      </c>
      <c r="P64" s="9"/>
    </row>
    <row r="65" spans="1:119">
      <c r="A65" s="12"/>
      <c r="B65" s="44">
        <v>713</v>
      </c>
      <c r="C65" s="20" t="s">
        <v>90</v>
      </c>
      <c r="D65" s="46">
        <v>30165</v>
      </c>
      <c r="E65" s="46">
        <v>24306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54471</v>
      </c>
      <c r="O65" s="47">
        <f t="shared" si="11"/>
        <v>0.73557770215524221</v>
      </c>
      <c r="P65" s="9"/>
    </row>
    <row r="66" spans="1:119">
      <c r="A66" s="12"/>
      <c r="B66" s="44">
        <v>714</v>
      </c>
      <c r="C66" s="20" t="s">
        <v>78</v>
      </c>
      <c r="D66" s="46">
        <v>0</v>
      </c>
      <c r="E66" s="46">
        <v>20498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20498</v>
      </c>
      <c r="O66" s="47">
        <f t="shared" si="11"/>
        <v>0.27680548803543453</v>
      </c>
      <c r="P66" s="9"/>
    </row>
    <row r="67" spans="1:119">
      <c r="A67" s="12"/>
      <c r="B67" s="44">
        <v>719</v>
      </c>
      <c r="C67" s="20" t="s">
        <v>80</v>
      </c>
      <c r="D67" s="46">
        <v>0</v>
      </c>
      <c r="E67" s="46">
        <v>510842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8">SUM(D67:M67)</f>
        <v>510842</v>
      </c>
      <c r="O67" s="47">
        <f t="shared" si="11"/>
        <v>6.8984227299735323</v>
      </c>
      <c r="P67" s="9"/>
    </row>
    <row r="68" spans="1:119">
      <c r="A68" s="12"/>
      <c r="B68" s="44">
        <v>724</v>
      </c>
      <c r="C68" s="20" t="s">
        <v>81</v>
      </c>
      <c r="D68" s="46">
        <v>6192</v>
      </c>
      <c r="E68" s="46">
        <v>328221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334413</v>
      </c>
      <c r="O68" s="47">
        <f t="shared" si="11"/>
        <v>4.5159212445308698</v>
      </c>
      <c r="P68" s="9"/>
    </row>
    <row r="69" spans="1:119">
      <c r="A69" s="12"/>
      <c r="B69" s="44">
        <v>744</v>
      </c>
      <c r="C69" s="20" t="s">
        <v>83</v>
      </c>
      <c r="D69" s="46">
        <v>0</v>
      </c>
      <c r="E69" s="46">
        <v>105013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105013</v>
      </c>
      <c r="O69" s="47">
        <f>(N69/O$74)</f>
        <v>1.418098093231783</v>
      </c>
      <c r="P69" s="9"/>
    </row>
    <row r="70" spans="1:119">
      <c r="A70" s="12"/>
      <c r="B70" s="44">
        <v>759</v>
      </c>
      <c r="C70" s="20" t="s">
        <v>84</v>
      </c>
      <c r="D70" s="46">
        <v>7993</v>
      </c>
      <c r="E70" s="46">
        <v>3935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11928</v>
      </c>
      <c r="O70" s="47">
        <f>(N70/O$74)</f>
        <v>0.16107600064819316</v>
      </c>
      <c r="P70" s="9"/>
    </row>
    <row r="71" spans="1:119" ht="15.75" thickBot="1">
      <c r="A71" s="12"/>
      <c r="B71" s="44">
        <v>764</v>
      </c>
      <c r="C71" s="20" t="s">
        <v>85</v>
      </c>
      <c r="D71" s="46">
        <v>0</v>
      </c>
      <c r="E71" s="46">
        <v>125310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125310</v>
      </c>
      <c r="O71" s="47">
        <f>(N71/O$74)</f>
        <v>1.6921892724031762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SUM(D5,D13,D22,D28,D32,D37,D42,D46,D49)</f>
        <v>49476152</v>
      </c>
      <c r="E72" s="15">
        <f t="shared" si="19"/>
        <v>16875060</v>
      </c>
      <c r="F72" s="15">
        <f t="shared" si="19"/>
        <v>360913</v>
      </c>
      <c r="G72" s="15">
        <f t="shared" si="19"/>
        <v>8143324</v>
      </c>
      <c r="H72" s="15">
        <f t="shared" si="19"/>
        <v>0</v>
      </c>
      <c r="I72" s="15">
        <f t="shared" si="19"/>
        <v>10542684</v>
      </c>
      <c r="J72" s="15">
        <f t="shared" si="19"/>
        <v>8287868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 t="shared" si="18"/>
        <v>93686001</v>
      </c>
      <c r="O72" s="37">
        <f>(N72/O$74)</f>
        <v>1265.1380246313402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94</v>
      </c>
      <c r="M74" s="118"/>
      <c r="N74" s="118"/>
      <c r="O74" s="41">
        <v>74052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8322062</v>
      </c>
      <c r="E5" s="26">
        <f t="shared" si="0"/>
        <v>7049809</v>
      </c>
      <c r="F5" s="26">
        <f t="shared" si="0"/>
        <v>358020</v>
      </c>
      <c r="G5" s="26">
        <f t="shared" si="0"/>
        <v>1576874</v>
      </c>
      <c r="H5" s="26">
        <f t="shared" si="0"/>
        <v>0</v>
      </c>
      <c r="I5" s="26">
        <f t="shared" si="0"/>
        <v>0</v>
      </c>
      <c r="J5" s="26">
        <f t="shared" si="0"/>
        <v>6631157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23937922</v>
      </c>
      <c r="O5" s="32">
        <f t="shared" ref="O5:O36" si="1">(N5/O$74)</f>
        <v>321.90202248399765</v>
      </c>
      <c r="P5" s="6"/>
    </row>
    <row r="6" spans="1:133">
      <c r="A6" s="12"/>
      <c r="B6" s="44">
        <v>511</v>
      </c>
      <c r="C6" s="20" t="s">
        <v>20</v>
      </c>
      <c r="D6" s="46">
        <v>411509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411509</v>
      </c>
      <c r="O6" s="47">
        <f t="shared" si="1"/>
        <v>5.5337125490828898</v>
      </c>
      <c r="P6" s="9"/>
    </row>
    <row r="7" spans="1:133">
      <c r="A7" s="12"/>
      <c r="B7" s="44">
        <v>512</v>
      </c>
      <c r="C7" s="20" t="s">
        <v>21</v>
      </c>
      <c r="D7" s="46">
        <v>468613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468613</v>
      </c>
      <c r="O7" s="47">
        <f t="shared" si="1"/>
        <v>6.3016109945672634</v>
      </c>
      <c r="P7" s="9"/>
    </row>
    <row r="8" spans="1:133">
      <c r="A8" s="12"/>
      <c r="B8" s="44">
        <v>513</v>
      </c>
      <c r="C8" s="20" t="s">
        <v>22</v>
      </c>
      <c r="D8" s="46">
        <v>1501340</v>
      </c>
      <c r="E8" s="46">
        <v>5965848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7467188</v>
      </c>
      <c r="O8" s="47">
        <f t="shared" si="1"/>
        <v>100.41401753536657</v>
      </c>
      <c r="P8" s="9"/>
    </row>
    <row r="9" spans="1:133">
      <c r="A9" s="12"/>
      <c r="B9" s="44">
        <v>514</v>
      </c>
      <c r="C9" s="20" t="s">
        <v>23</v>
      </c>
      <c r="D9" s="46">
        <v>223871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223871</v>
      </c>
      <c r="O9" s="47">
        <f t="shared" si="1"/>
        <v>3.0104754988973159</v>
      </c>
      <c r="P9" s="9"/>
    </row>
    <row r="10" spans="1:133">
      <c r="A10" s="12"/>
      <c r="B10" s="44">
        <v>515</v>
      </c>
      <c r="C10" s="20" t="s">
        <v>24</v>
      </c>
      <c r="D10" s="46">
        <v>596640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596640</v>
      </c>
      <c r="O10" s="47">
        <f t="shared" si="1"/>
        <v>8.023237050185573</v>
      </c>
      <c r="P10" s="9"/>
    </row>
    <row r="11" spans="1:133">
      <c r="A11" s="12"/>
      <c r="B11" s="44">
        <v>517</v>
      </c>
      <c r="C11" s="20" t="s">
        <v>25</v>
      </c>
      <c r="D11" s="46">
        <v>346262</v>
      </c>
      <c r="E11" s="46">
        <v>549162</v>
      </c>
      <c r="F11" s="46">
        <v>358020</v>
      </c>
      <c r="G11" s="46">
        <v>1576874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2830318</v>
      </c>
      <c r="O11" s="47">
        <f t="shared" si="1"/>
        <v>38.060324888386852</v>
      </c>
      <c r="P11" s="9"/>
    </row>
    <row r="12" spans="1:133">
      <c r="A12" s="12"/>
      <c r="B12" s="44">
        <v>519</v>
      </c>
      <c r="C12" s="20" t="s">
        <v>26</v>
      </c>
      <c r="D12" s="46">
        <v>4773827</v>
      </c>
      <c r="E12" s="46">
        <v>534799</v>
      </c>
      <c r="F12" s="46">
        <v>0</v>
      </c>
      <c r="G12" s="46">
        <v>0</v>
      </c>
      <c r="H12" s="46">
        <v>0</v>
      </c>
      <c r="I12" s="46">
        <v>0</v>
      </c>
      <c r="J12" s="46">
        <v>6631157</v>
      </c>
      <c r="K12" s="46">
        <v>0</v>
      </c>
      <c r="L12" s="46">
        <v>0</v>
      </c>
      <c r="M12" s="46">
        <v>0</v>
      </c>
      <c r="N12" s="46">
        <f t="shared" si="2"/>
        <v>11939783</v>
      </c>
      <c r="O12" s="47">
        <f t="shared" si="1"/>
        <v>160.55864396751116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7318965</v>
      </c>
      <c r="E13" s="31">
        <f t="shared" si="3"/>
        <v>21654520</v>
      </c>
      <c r="F13" s="31">
        <f t="shared" si="3"/>
        <v>0</v>
      </c>
      <c r="G13" s="31">
        <f t="shared" si="3"/>
        <v>14833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28988318</v>
      </c>
      <c r="O13" s="43">
        <f t="shared" si="1"/>
        <v>389.8165510193104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11743708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11743708</v>
      </c>
      <c r="O14" s="47">
        <f t="shared" si="1"/>
        <v>157.92195148189984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3021445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3021445</v>
      </c>
      <c r="O15" s="47">
        <f t="shared" si="1"/>
        <v>40.630479802054758</v>
      </c>
      <c r="P15" s="9"/>
    </row>
    <row r="16" spans="1:133">
      <c r="A16" s="12"/>
      <c r="B16" s="44">
        <v>523</v>
      </c>
      <c r="C16" s="20" t="s">
        <v>30</v>
      </c>
      <c r="D16" s="46">
        <v>3665</v>
      </c>
      <c r="E16" s="46">
        <v>5834617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5838282</v>
      </c>
      <c r="O16" s="47">
        <f t="shared" si="1"/>
        <v>78.509520735839928</v>
      </c>
      <c r="P16" s="9"/>
    </row>
    <row r="17" spans="1:16">
      <c r="A17" s="12"/>
      <c r="B17" s="44">
        <v>524</v>
      </c>
      <c r="C17" s="20" t="s">
        <v>31</v>
      </c>
      <c r="D17" s="46">
        <v>1099303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1099303</v>
      </c>
      <c r="O17" s="47">
        <f t="shared" si="1"/>
        <v>14.782730891291486</v>
      </c>
      <c r="P17" s="9"/>
    </row>
    <row r="18" spans="1:16">
      <c r="A18" s="12"/>
      <c r="B18" s="44">
        <v>525</v>
      </c>
      <c r="C18" s="20" t="s">
        <v>32</v>
      </c>
      <c r="D18" s="46">
        <v>322071</v>
      </c>
      <c r="E18" s="46">
        <v>875749</v>
      </c>
      <c r="F18" s="46">
        <v>0</v>
      </c>
      <c r="G18" s="46">
        <v>14833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1212653</v>
      </c>
      <c r="O18" s="47">
        <f t="shared" si="1"/>
        <v>16.30698994136948</v>
      </c>
      <c r="P18" s="9"/>
    </row>
    <row r="19" spans="1:16">
      <c r="A19" s="12"/>
      <c r="B19" s="44">
        <v>526</v>
      </c>
      <c r="C19" s="20" t="s">
        <v>33</v>
      </c>
      <c r="D19" s="46">
        <v>5288705</v>
      </c>
      <c r="E19" s="46">
        <v>34248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5322953</v>
      </c>
      <c r="O19" s="47">
        <f t="shared" si="1"/>
        <v>71.57970254424184</v>
      </c>
      <c r="P19" s="9"/>
    </row>
    <row r="20" spans="1:16">
      <c r="A20" s="12"/>
      <c r="B20" s="44">
        <v>527</v>
      </c>
      <c r="C20" s="20" t="s">
        <v>34</v>
      </c>
      <c r="D20" s="46">
        <v>249402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249402</v>
      </c>
      <c r="O20" s="47">
        <f t="shared" si="1"/>
        <v>3.3538002259157658</v>
      </c>
      <c r="P20" s="9"/>
    </row>
    <row r="21" spans="1:16">
      <c r="A21" s="12"/>
      <c r="B21" s="44">
        <v>529</v>
      </c>
      <c r="C21" s="20" t="s">
        <v>35</v>
      </c>
      <c r="D21" s="46">
        <v>355819</v>
      </c>
      <c r="E21" s="46">
        <v>144753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500572</v>
      </c>
      <c r="O21" s="47">
        <f t="shared" si="1"/>
        <v>6.7313753966973264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382728</v>
      </c>
      <c r="E22" s="31">
        <f t="shared" si="5"/>
        <v>214610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8800627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9397965</v>
      </c>
      <c r="O22" s="43">
        <f t="shared" si="1"/>
        <v>126.37788446022269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20411</v>
      </c>
      <c r="F23" s="46">
        <v>0</v>
      </c>
      <c r="G23" s="46">
        <v>0</v>
      </c>
      <c r="H23" s="46">
        <v>0</v>
      </c>
      <c r="I23" s="46">
        <v>1179685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1200096</v>
      </c>
      <c r="O23" s="47">
        <f t="shared" si="1"/>
        <v>16.138131353880912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7578071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7578071</v>
      </c>
      <c r="O24" s="47">
        <f t="shared" si="1"/>
        <v>101.9051019310419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141140</v>
      </c>
      <c r="F25" s="46">
        <v>0</v>
      </c>
      <c r="G25" s="46">
        <v>0</v>
      </c>
      <c r="H25" s="46">
        <v>0</v>
      </c>
      <c r="I25" s="46">
        <v>42871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184011</v>
      </c>
      <c r="O25" s="47">
        <f t="shared" si="1"/>
        <v>2.4744634500564788</v>
      </c>
      <c r="P25" s="9"/>
    </row>
    <row r="26" spans="1:16">
      <c r="A26" s="12"/>
      <c r="B26" s="44">
        <v>537</v>
      </c>
      <c r="C26" s="20" t="s">
        <v>41</v>
      </c>
      <c r="D26" s="46">
        <v>382728</v>
      </c>
      <c r="E26" s="46">
        <v>53059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435787</v>
      </c>
      <c r="O26" s="47">
        <f t="shared" si="1"/>
        <v>5.8601877252433976</v>
      </c>
      <c r="P26" s="9"/>
    </row>
    <row r="27" spans="1:16" ht="15.75">
      <c r="A27" s="28" t="s">
        <v>43</v>
      </c>
      <c r="B27" s="29"/>
      <c r="C27" s="30"/>
      <c r="D27" s="31">
        <f t="shared" ref="D27:M27" si="6">SUM(D28:D30)</f>
        <v>1232133</v>
      </c>
      <c r="E27" s="31">
        <f t="shared" si="6"/>
        <v>5654450</v>
      </c>
      <c r="F27" s="31">
        <f t="shared" si="6"/>
        <v>0</v>
      </c>
      <c r="G27" s="31">
        <f t="shared" si="6"/>
        <v>1807677</v>
      </c>
      <c r="H27" s="31">
        <f t="shared" si="6"/>
        <v>0</v>
      </c>
      <c r="I27" s="31">
        <f t="shared" si="6"/>
        <v>276202</v>
      </c>
      <c r="J27" s="31">
        <f t="shared" si="6"/>
        <v>1018367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9988829</v>
      </c>
      <c r="O27" s="43">
        <f t="shared" si="1"/>
        <v>134.32344951858425</v>
      </c>
      <c r="P27" s="10"/>
    </row>
    <row r="28" spans="1:16">
      <c r="A28" s="12"/>
      <c r="B28" s="44">
        <v>541</v>
      </c>
      <c r="C28" s="20" t="s">
        <v>44</v>
      </c>
      <c r="D28" s="46">
        <v>0</v>
      </c>
      <c r="E28" s="46">
        <v>5654450</v>
      </c>
      <c r="F28" s="46">
        <v>0</v>
      </c>
      <c r="G28" s="46">
        <v>1807677</v>
      </c>
      <c r="H28" s="46">
        <v>0</v>
      </c>
      <c r="I28" s="46">
        <v>0</v>
      </c>
      <c r="J28" s="46">
        <v>1018367</v>
      </c>
      <c r="K28" s="46">
        <v>0</v>
      </c>
      <c r="L28" s="46">
        <v>0</v>
      </c>
      <c r="M28" s="46">
        <v>0</v>
      </c>
      <c r="N28" s="46">
        <f t="shared" si="7"/>
        <v>8480494</v>
      </c>
      <c r="O28" s="47">
        <f t="shared" si="1"/>
        <v>114.04031520628261</v>
      </c>
      <c r="P28" s="9"/>
    </row>
    <row r="29" spans="1:16">
      <c r="A29" s="12"/>
      <c r="B29" s="44">
        <v>543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276202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276202</v>
      </c>
      <c r="O29" s="47">
        <f t="shared" si="1"/>
        <v>3.7141896616642462</v>
      </c>
      <c r="P29" s="9"/>
    </row>
    <row r="30" spans="1:16">
      <c r="A30" s="12"/>
      <c r="B30" s="44">
        <v>544</v>
      </c>
      <c r="C30" s="20" t="s">
        <v>46</v>
      </c>
      <c r="D30" s="46">
        <v>1232133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1232133</v>
      </c>
      <c r="O30" s="47">
        <f t="shared" si="1"/>
        <v>16.568944650637405</v>
      </c>
      <c r="P30" s="9"/>
    </row>
    <row r="31" spans="1:16" ht="15.75">
      <c r="A31" s="28" t="s">
        <v>47</v>
      </c>
      <c r="B31" s="29"/>
      <c r="C31" s="30"/>
      <c r="D31" s="31">
        <f t="shared" ref="D31:M31" si="8">SUM(D32:D34)</f>
        <v>407056</v>
      </c>
      <c r="E31" s="31">
        <f t="shared" si="8"/>
        <v>687769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1094825</v>
      </c>
      <c r="O31" s="43">
        <f t="shared" si="1"/>
        <v>14.722513581840676</v>
      </c>
      <c r="P31" s="10"/>
    </row>
    <row r="32" spans="1:16">
      <c r="A32" s="13"/>
      <c r="B32" s="45">
        <v>552</v>
      </c>
      <c r="C32" s="21" t="s">
        <v>48</v>
      </c>
      <c r="D32" s="46">
        <v>306459</v>
      </c>
      <c r="E32" s="46">
        <v>338837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645296</v>
      </c>
      <c r="O32" s="47">
        <f t="shared" si="1"/>
        <v>8.6775321392071429</v>
      </c>
      <c r="P32" s="9"/>
    </row>
    <row r="33" spans="1:16">
      <c r="A33" s="13"/>
      <c r="B33" s="45">
        <v>553</v>
      </c>
      <c r="C33" s="21" t="s">
        <v>49</v>
      </c>
      <c r="D33" s="46">
        <v>100597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100597</v>
      </c>
      <c r="O33" s="47">
        <f t="shared" si="1"/>
        <v>1.352764778656339</v>
      </c>
      <c r="P33" s="9"/>
    </row>
    <row r="34" spans="1:16">
      <c r="A34" s="13"/>
      <c r="B34" s="45">
        <v>554</v>
      </c>
      <c r="C34" s="21" t="s">
        <v>50</v>
      </c>
      <c r="D34" s="46">
        <v>0</v>
      </c>
      <c r="E34" s="46">
        <v>348932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348932</v>
      </c>
      <c r="O34" s="47">
        <f t="shared" si="1"/>
        <v>4.6922166639771934</v>
      </c>
      <c r="P34" s="9"/>
    </row>
    <row r="35" spans="1:16" ht="15.75">
      <c r="A35" s="28" t="s">
        <v>51</v>
      </c>
      <c r="B35" s="29"/>
      <c r="C35" s="30"/>
      <c r="D35" s="31">
        <f t="shared" ref="D35:M35" si="9">SUM(D36:D39)</f>
        <v>1906826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1906826</v>
      </c>
      <c r="O35" s="43">
        <f t="shared" si="1"/>
        <v>25.641789037706417</v>
      </c>
      <c r="P35" s="10"/>
    </row>
    <row r="36" spans="1:16">
      <c r="A36" s="12"/>
      <c r="B36" s="44">
        <v>562</v>
      </c>
      <c r="C36" s="20" t="s">
        <v>52</v>
      </c>
      <c r="D36" s="46">
        <v>1518454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1518454</v>
      </c>
      <c r="O36" s="47">
        <f t="shared" si="1"/>
        <v>20.419208219030715</v>
      </c>
      <c r="P36" s="9"/>
    </row>
    <row r="37" spans="1:16">
      <c r="A37" s="12"/>
      <c r="B37" s="44">
        <v>563</v>
      </c>
      <c r="C37" s="20" t="s">
        <v>53</v>
      </c>
      <c r="D37" s="46">
        <v>342055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342055</v>
      </c>
      <c r="O37" s="47">
        <f t="shared" ref="O37:O68" si="11">(N37/O$74)</f>
        <v>4.5997391210800922</v>
      </c>
      <c r="P37" s="9"/>
    </row>
    <row r="38" spans="1:16">
      <c r="A38" s="12"/>
      <c r="B38" s="44">
        <v>564</v>
      </c>
      <c r="C38" s="20" t="s">
        <v>54</v>
      </c>
      <c r="D38" s="46">
        <v>25600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25600</v>
      </c>
      <c r="O38" s="47">
        <f t="shared" si="11"/>
        <v>0.34425259534183206</v>
      </c>
      <c r="P38" s="9"/>
    </row>
    <row r="39" spans="1:16">
      <c r="A39" s="12"/>
      <c r="B39" s="44">
        <v>569</v>
      </c>
      <c r="C39" s="20" t="s">
        <v>55</v>
      </c>
      <c r="D39" s="46">
        <v>20717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20717</v>
      </c>
      <c r="O39" s="47">
        <f t="shared" si="11"/>
        <v>0.2785891022537787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SUM(D41:D43)</f>
        <v>1545375</v>
      </c>
      <c r="E40" s="31">
        <f t="shared" si="12"/>
        <v>214336</v>
      </c>
      <c r="F40" s="31">
        <f t="shared" si="12"/>
        <v>0</v>
      </c>
      <c r="G40" s="31">
        <f t="shared" si="12"/>
        <v>52750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1812461</v>
      </c>
      <c r="O40" s="43">
        <f t="shared" si="11"/>
        <v>24.372828250228604</v>
      </c>
      <c r="P40" s="9"/>
    </row>
    <row r="41" spans="1:16">
      <c r="A41" s="12"/>
      <c r="B41" s="44">
        <v>571</v>
      </c>
      <c r="C41" s="20" t="s">
        <v>57</v>
      </c>
      <c r="D41" s="46">
        <v>565678</v>
      </c>
      <c r="E41" s="46">
        <v>206704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772382</v>
      </c>
      <c r="O41" s="47">
        <f t="shared" si="11"/>
        <v>10.38650422247324</v>
      </c>
      <c r="P41" s="9"/>
    </row>
    <row r="42" spans="1:16">
      <c r="A42" s="12"/>
      <c r="B42" s="44">
        <v>572</v>
      </c>
      <c r="C42" s="20" t="s">
        <v>58</v>
      </c>
      <c r="D42" s="46">
        <v>971179</v>
      </c>
      <c r="E42" s="46">
        <v>7632</v>
      </c>
      <c r="F42" s="46">
        <v>0</v>
      </c>
      <c r="G42" s="46">
        <v>52750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1031561</v>
      </c>
      <c r="O42" s="47">
        <f t="shared" si="11"/>
        <v>13.871779355602174</v>
      </c>
      <c r="P42" s="9"/>
    </row>
    <row r="43" spans="1:16">
      <c r="A43" s="12"/>
      <c r="B43" s="44">
        <v>573</v>
      </c>
      <c r="C43" s="20" t="s">
        <v>59</v>
      </c>
      <c r="D43" s="46">
        <v>8518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8518</v>
      </c>
      <c r="O43" s="47">
        <f t="shared" si="11"/>
        <v>0.1145446721531924</v>
      </c>
      <c r="P43" s="9"/>
    </row>
    <row r="44" spans="1:16" ht="15.75">
      <c r="A44" s="28" t="s">
        <v>82</v>
      </c>
      <c r="B44" s="29"/>
      <c r="C44" s="30"/>
      <c r="D44" s="31">
        <f t="shared" ref="D44:M44" si="13">SUM(D45:D47)</f>
        <v>23173834</v>
      </c>
      <c r="E44" s="31">
        <f t="shared" si="13"/>
        <v>111184</v>
      </c>
      <c r="F44" s="31">
        <f t="shared" si="13"/>
        <v>0</v>
      </c>
      <c r="G44" s="31">
        <f t="shared" si="13"/>
        <v>500000</v>
      </c>
      <c r="H44" s="31">
        <f t="shared" si="13"/>
        <v>0</v>
      </c>
      <c r="I44" s="31">
        <f t="shared" si="13"/>
        <v>1028022</v>
      </c>
      <c r="J44" s="31">
        <f t="shared" si="13"/>
        <v>3362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24816402</v>
      </c>
      <c r="O44" s="43">
        <f t="shared" si="11"/>
        <v>333.71526545102466</v>
      </c>
      <c r="P44" s="9"/>
    </row>
    <row r="45" spans="1:16">
      <c r="A45" s="12"/>
      <c r="B45" s="44">
        <v>581</v>
      </c>
      <c r="C45" s="20" t="s">
        <v>60</v>
      </c>
      <c r="D45" s="46">
        <v>23173834</v>
      </c>
      <c r="E45" s="46">
        <v>65851</v>
      </c>
      <c r="F45" s="46">
        <v>0</v>
      </c>
      <c r="G45" s="46">
        <v>500000</v>
      </c>
      <c r="H45" s="46">
        <v>0</v>
      </c>
      <c r="I45" s="46">
        <v>104807</v>
      </c>
      <c r="J45" s="46">
        <v>3362</v>
      </c>
      <c r="K45" s="46">
        <v>0</v>
      </c>
      <c r="L45" s="46">
        <v>0</v>
      </c>
      <c r="M45" s="46">
        <v>0</v>
      </c>
      <c r="N45" s="46">
        <f>SUM(D45:M45)</f>
        <v>23847854</v>
      </c>
      <c r="O45" s="47">
        <f t="shared" si="11"/>
        <v>320.69084503254265</v>
      </c>
      <c r="P45" s="9"/>
    </row>
    <row r="46" spans="1:16">
      <c r="A46" s="12"/>
      <c r="B46" s="44">
        <v>587</v>
      </c>
      <c r="C46" s="20" t="s">
        <v>88</v>
      </c>
      <c r="D46" s="46">
        <v>0</v>
      </c>
      <c r="E46" s="46">
        <v>45333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4">SUM(D46:M46)</f>
        <v>45333</v>
      </c>
      <c r="O46" s="47">
        <f t="shared" si="11"/>
        <v>0.60960948846215912</v>
      </c>
      <c r="P46" s="9"/>
    </row>
    <row r="47" spans="1:16">
      <c r="A47" s="12"/>
      <c r="B47" s="44">
        <v>591</v>
      </c>
      <c r="C47" s="20" t="s">
        <v>89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923215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923215</v>
      </c>
      <c r="O47" s="47">
        <f t="shared" si="11"/>
        <v>12.414810930019902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SUM(D49:D71)</f>
        <v>143026</v>
      </c>
      <c r="E48" s="31">
        <f t="shared" si="15"/>
        <v>2766142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2909168</v>
      </c>
      <c r="O48" s="43">
        <f t="shared" si="11"/>
        <v>39.12064977677371</v>
      </c>
      <c r="P48" s="9"/>
    </row>
    <row r="49" spans="1:16">
      <c r="A49" s="12"/>
      <c r="B49" s="44">
        <v>602</v>
      </c>
      <c r="C49" s="20" t="s">
        <v>63</v>
      </c>
      <c r="D49" s="46">
        <v>8539</v>
      </c>
      <c r="E49" s="46">
        <v>40390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48929</v>
      </c>
      <c r="O49" s="47">
        <f t="shared" si="11"/>
        <v>0.65796622021408213</v>
      </c>
      <c r="P49" s="9"/>
    </row>
    <row r="50" spans="1:16">
      <c r="A50" s="12"/>
      <c r="B50" s="44">
        <v>603</v>
      </c>
      <c r="C50" s="20" t="s">
        <v>64</v>
      </c>
      <c r="D50" s="46">
        <v>820</v>
      </c>
      <c r="E50" s="46">
        <v>4073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4893</v>
      </c>
      <c r="O50" s="47">
        <f t="shared" si="11"/>
        <v>6.5797966758108756E-2</v>
      </c>
      <c r="P50" s="9"/>
    </row>
    <row r="51" spans="1:16">
      <c r="A51" s="12"/>
      <c r="B51" s="44">
        <v>604</v>
      </c>
      <c r="C51" s="20" t="s">
        <v>65</v>
      </c>
      <c r="D51" s="46">
        <v>0</v>
      </c>
      <c r="E51" s="46">
        <v>251141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251141</v>
      </c>
      <c r="O51" s="47">
        <f t="shared" si="11"/>
        <v>3.3771851971384002</v>
      </c>
      <c r="P51" s="9"/>
    </row>
    <row r="52" spans="1:16">
      <c r="A52" s="12"/>
      <c r="B52" s="44">
        <v>605</v>
      </c>
      <c r="C52" s="20" t="s">
        <v>66</v>
      </c>
      <c r="D52" s="46">
        <v>255</v>
      </c>
      <c r="E52" s="46">
        <v>29737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29992</v>
      </c>
      <c r="O52" s="47">
        <f t="shared" si="11"/>
        <v>0.40331343123016511</v>
      </c>
      <c r="P52" s="9"/>
    </row>
    <row r="53" spans="1:16">
      <c r="A53" s="12"/>
      <c r="B53" s="44">
        <v>608</v>
      </c>
      <c r="C53" s="20" t="s">
        <v>67</v>
      </c>
      <c r="D53" s="46">
        <v>0</v>
      </c>
      <c r="E53" s="46">
        <v>51295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51295</v>
      </c>
      <c r="O53" s="47">
        <f t="shared" si="11"/>
        <v>0.6897826905491905</v>
      </c>
      <c r="P53" s="9"/>
    </row>
    <row r="54" spans="1:16">
      <c r="A54" s="12"/>
      <c r="B54" s="44">
        <v>614</v>
      </c>
      <c r="C54" s="20" t="s">
        <v>68</v>
      </c>
      <c r="D54" s="46">
        <v>0</v>
      </c>
      <c r="E54" s="46">
        <v>253919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5" si="16">SUM(D54:M54)</f>
        <v>253919</v>
      </c>
      <c r="O54" s="47">
        <f t="shared" si="11"/>
        <v>3.4145419826797911</v>
      </c>
      <c r="P54" s="9"/>
    </row>
    <row r="55" spans="1:16">
      <c r="A55" s="12"/>
      <c r="B55" s="44">
        <v>622</v>
      </c>
      <c r="C55" s="20" t="s">
        <v>69</v>
      </c>
      <c r="D55" s="46">
        <v>47645</v>
      </c>
      <c r="E55" s="46">
        <v>171059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218704</v>
      </c>
      <c r="O55" s="47">
        <f t="shared" si="11"/>
        <v>2.940992953579689</v>
      </c>
      <c r="P55" s="9"/>
    </row>
    <row r="56" spans="1:16">
      <c r="A56" s="12"/>
      <c r="B56" s="44">
        <v>629</v>
      </c>
      <c r="C56" s="20" t="s">
        <v>71</v>
      </c>
      <c r="D56" s="46">
        <v>1503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1503</v>
      </c>
      <c r="O56" s="47">
        <f t="shared" si="11"/>
        <v>2.0211392609327094E-2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91676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91676</v>
      </c>
      <c r="O57" s="47">
        <f t="shared" si="11"/>
        <v>1.2328008175999139</v>
      </c>
      <c r="P57" s="9"/>
    </row>
    <row r="58" spans="1:16">
      <c r="A58" s="12"/>
      <c r="B58" s="44">
        <v>654</v>
      </c>
      <c r="C58" s="20" t="s">
        <v>72</v>
      </c>
      <c r="D58" s="46">
        <v>0</v>
      </c>
      <c r="E58" s="46">
        <v>399513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399513</v>
      </c>
      <c r="O58" s="47">
        <f t="shared" si="11"/>
        <v>5.3723979344844279</v>
      </c>
      <c r="P58" s="9"/>
    </row>
    <row r="59" spans="1:16">
      <c r="A59" s="12"/>
      <c r="B59" s="44">
        <v>674</v>
      </c>
      <c r="C59" s="20" t="s">
        <v>73</v>
      </c>
      <c r="D59" s="46">
        <v>0</v>
      </c>
      <c r="E59" s="46">
        <v>73136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73136</v>
      </c>
      <c r="O59" s="47">
        <f t="shared" si="11"/>
        <v>0.98348663331719655</v>
      </c>
      <c r="P59" s="9"/>
    </row>
    <row r="60" spans="1:16">
      <c r="A60" s="12"/>
      <c r="B60" s="44">
        <v>685</v>
      </c>
      <c r="C60" s="20" t="s">
        <v>74</v>
      </c>
      <c r="D60" s="46">
        <v>3941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3941</v>
      </c>
      <c r="O60" s="47">
        <f t="shared" si="11"/>
        <v>5.2996073368834384E-2</v>
      </c>
      <c r="P60" s="9"/>
    </row>
    <row r="61" spans="1:16">
      <c r="A61" s="12"/>
      <c r="B61" s="44">
        <v>694</v>
      </c>
      <c r="C61" s="20" t="s">
        <v>75</v>
      </c>
      <c r="D61" s="46">
        <v>0</v>
      </c>
      <c r="E61" s="46">
        <v>34287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34287</v>
      </c>
      <c r="O61" s="47">
        <f t="shared" si="11"/>
        <v>0.46106987251896081</v>
      </c>
      <c r="P61" s="9"/>
    </row>
    <row r="62" spans="1:16">
      <c r="A62" s="12"/>
      <c r="B62" s="44">
        <v>711</v>
      </c>
      <c r="C62" s="20" t="s">
        <v>76</v>
      </c>
      <c r="D62" s="46">
        <v>80323</v>
      </c>
      <c r="E62" s="46">
        <v>554074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634397</v>
      </c>
      <c r="O62" s="47">
        <f t="shared" si="11"/>
        <v>8.5309692862137592</v>
      </c>
      <c r="P62" s="9"/>
    </row>
    <row r="63" spans="1:16">
      <c r="A63" s="12"/>
      <c r="B63" s="44">
        <v>712</v>
      </c>
      <c r="C63" s="20" t="s">
        <v>77</v>
      </c>
      <c r="D63" s="46">
        <v>0</v>
      </c>
      <c r="E63" s="46">
        <v>47676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47676</v>
      </c>
      <c r="O63" s="47">
        <f t="shared" si="11"/>
        <v>0.64111666935614009</v>
      </c>
      <c r="P63" s="9"/>
    </row>
    <row r="64" spans="1:16">
      <c r="A64" s="12"/>
      <c r="B64" s="44">
        <v>713</v>
      </c>
      <c r="C64" s="20" t="s">
        <v>90</v>
      </c>
      <c r="D64" s="46">
        <v>0</v>
      </c>
      <c r="E64" s="46">
        <v>38433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38433</v>
      </c>
      <c r="O64" s="47">
        <f t="shared" si="11"/>
        <v>0.51682265612393097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19692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19692</v>
      </c>
      <c r="O65" s="47">
        <f t="shared" si="11"/>
        <v>0.26480555107309989</v>
      </c>
      <c r="P65" s="9"/>
    </row>
    <row r="66" spans="1:119">
      <c r="A66" s="12"/>
      <c r="B66" s="44">
        <v>715</v>
      </c>
      <c r="C66" s="20" t="s">
        <v>79</v>
      </c>
      <c r="D66" s="46">
        <v>0</v>
      </c>
      <c r="E66" s="46">
        <v>15425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7">SUM(D66:M66)</f>
        <v>15425</v>
      </c>
      <c r="O66" s="47">
        <f t="shared" si="11"/>
        <v>0.20742563606045936</v>
      </c>
      <c r="P66" s="9"/>
    </row>
    <row r="67" spans="1:119">
      <c r="A67" s="12"/>
      <c r="B67" s="44">
        <v>719</v>
      </c>
      <c r="C67" s="20" t="s">
        <v>80</v>
      </c>
      <c r="D67" s="46">
        <v>0</v>
      </c>
      <c r="E67" s="46">
        <v>108890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108890</v>
      </c>
      <c r="O67" s="47">
        <f t="shared" si="11"/>
        <v>1.4642837932332848</v>
      </c>
      <c r="P67" s="9"/>
    </row>
    <row r="68" spans="1:119">
      <c r="A68" s="12"/>
      <c r="B68" s="44">
        <v>724</v>
      </c>
      <c r="C68" s="20" t="s">
        <v>81</v>
      </c>
      <c r="D68" s="46">
        <v>0</v>
      </c>
      <c r="E68" s="46">
        <v>343928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343928</v>
      </c>
      <c r="O68" s="47">
        <f t="shared" si="11"/>
        <v>4.62492603948147</v>
      </c>
      <c r="P68" s="9"/>
    </row>
    <row r="69" spans="1:119">
      <c r="A69" s="12"/>
      <c r="B69" s="44">
        <v>744</v>
      </c>
      <c r="C69" s="20" t="s">
        <v>83</v>
      </c>
      <c r="D69" s="46">
        <v>0</v>
      </c>
      <c r="E69" s="46">
        <v>101007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101007</v>
      </c>
      <c r="O69" s="47">
        <f>(N69/O$74)</f>
        <v>1.3582781991286106</v>
      </c>
      <c r="P69" s="9"/>
    </row>
    <row r="70" spans="1:119">
      <c r="A70" s="12"/>
      <c r="B70" s="44">
        <v>759</v>
      </c>
      <c r="C70" s="20" t="s">
        <v>84</v>
      </c>
      <c r="D70" s="46">
        <v>0</v>
      </c>
      <c r="E70" s="46">
        <v>8889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8889</v>
      </c>
      <c r="O70" s="47">
        <f>(N70/O$74)</f>
        <v>0.11953364531224786</v>
      </c>
      <c r="P70" s="9"/>
    </row>
    <row r="71" spans="1:119" ht="15.75" thickBot="1">
      <c r="A71" s="12"/>
      <c r="B71" s="44">
        <v>764</v>
      </c>
      <c r="C71" s="20" t="s">
        <v>85</v>
      </c>
      <c r="D71" s="46">
        <v>0</v>
      </c>
      <c r="E71" s="46">
        <v>127902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127902</v>
      </c>
      <c r="O71" s="47">
        <f>(N71/O$74)</f>
        <v>1.7199451347426173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SUM(D5,D13,D22,D27,D31,D35,D40,D44,D48)</f>
        <v>44432005</v>
      </c>
      <c r="E72" s="15">
        <f t="shared" si="18"/>
        <v>38352820</v>
      </c>
      <c r="F72" s="15">
        <f t="shared" si="18"/>
        <v>358020</v>
      </c>
      <c r="G72" s="15">
        <f t="shared" si="18"/>
        <v>3952134</v>
      </c>
      <c r="H72" s="15">
        <f t="shared" si="18"/>
        <v>0</v>
      </c>
      <c r="I72" s="15">
        <f t="shared" si="18"/>
        <v>10104851</v>
      </c>
      <c r="J72" s="15">
        <f t="shared" si="18"/>
        <v>7652886</v>
      </c>
      <c r="K72" s="15">
        <f t="shared" si="18"/>
        <v>0</v>
      </c>
      <c r="L72" s="15">
        <f t="shared" si="18"/>
        <v>0</v>
      </c>
      <c r="M72" s="15">
        <f t="shared" si="18"/>
        <v>0</v>
      </c>
      <c r="N72" s="15">
        <f>SUM(D72:M72)</f>
        <v>104852716</v>
      </c>
      <c r="O72" s="37">
        <f>(N72/O$74)</f>
        <v>1409.9929535796891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91</v>
      </c>
      <c r="M74" s="118"/>
      <c r="N74" s="118"/>
      <c r="O74" s="41">
        <v>74364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A76:O76"/>
    <mergeCell ref="L74:N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8841836</v>
      </c>
      <c r="E5" s="26">
        <f t="shared" si="0"/>
        <v>6903969</v>
      </c>
      <c r="F5" s="26">
        <f t="shared" si="0"/>
        <v>359295</v>
      </c>
      <c r="G5" s="26">
        <f t="shared" si="0"/>
        <v>1572255</v>
      </c>
      <c r="H5" s="26">
        <f t="shared" si="0"/>
        <v>0</v>
      </c>
      <c r="I5" s="26">
        <f t="shared" si="0"/>
        <v>15314</v>
      </c>
      <c r="J5" s="26">
        <f t="shared" si="0"/>
        <v>6638745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24331414</v>
      </c>
      <c r="O5" s="32">
        <f t="shared" ref="O5:O36" si="1">(N5/O$74)</f>
        <v>326.12339159339479</v>
      </c>
      <c r="P5" s="6"/>
    </row>
    <row r="6" spans="1:133">
      <c r="A6" s="12"/>
      <c r="B6" s="44">
        <v>511</v>
      </c>
      <c r="C6" s="20" t="s">
        <v>20</v>
      </c>
      <c r="D6" s="46">
        <v>434139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434139</v>
      </c>
      <c r="O6" s="47">
        <f t="shared" si="1"/>
        <v>5.8189336264207592</v>
      </c>
      <c r="P6" s="9"/>
    </row>
    <row r="7" spans="1:133">
      <c r="A7" s="12"/>
      <c r="B7" s="44">
        <v>512</v>
      </c>
      <c r="C7" s="20" t="s">
        <v>21</v>
      </c>
      <c r="D7" s="46">
        <v>522576</v>
      </c>
      <c r="E7" s="46">
        <v>158336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680912</v>
      </c>
      <c r="O7" s="47">
        <f t="shared" si="1"/>
        <v>9.1265279862749296</v>
      </c>
      <c r="P7" s="9"/>
    </row>
    <row r="8" spans="1:133">
      <c r="A8" s="12"/>
      <c r="B8" s="44">
        <v>513</v>
      </c>
      <c r="C8" s="20" t="s">
        <v>22</v>
      </c>
      <c r="D8" s="46">
        <v>1508850</v>
      </c>
      <c r="E8" s="46">
        <v>4498367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6007217</v>
      </c>
      <c r="O8" s="47">
        <f t="shared" si="1"/>
        <v>80.517062513403388</v>
      </c>
      <c r="P8" s="9"/>
    </row>
    <row r="9" spans="1:133">
      <c r="A9" s="12"/>
      <c r="B9" s="44">
        <v>514</v>
      </c>
      <c r="C9" s="20" t="s">
        <v>23</v>
      </c>
      <c r="D9" s="46">
        <v>226808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226808</v>
      </c>
      <c r="O9" s="47">
        <f t="shared" si="1"/>
        <v>3.0399957109157194</v>
      </c>
      <c r="P9" s="9"/>
    </row>
    <row r="10" spans="1:133">
      <c r="A10" s="12"/>
      <c r="B10" s="44">
        <v>515</v>
      </c>
      <c r="C10" s="20" t="s">
        <v>24</v>
      </c>
      <c r="D10" s="46">
        <v>605694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605694</v>
      </c>
      <c r="O10" s="47">
        <f t="shared" si="1"/>
        <v>8.1183519193652156</v>
      </c>
      <c r="P10" s="9"/>
    </row>
    <row r="11" spans="1:133">
      <c r="A11" s="12"/>
      <c r="B11" s="44">
        <v>517</v>
      </c>
      <c r="C11" s="20" t="s">
        <v>25</v>
      </c>
      <c r="D11" s="46">
        <v>374098</v>
      </c>
      <c r="E11" s="46">
        <v>957717</v>
      </c>
      <c r="F11" s="46">
        <v>359295</v>
      </c>
      <c r="G11" s="46">
        <v>1572255</v>
      </c>
      <c r="H11" s="46">
        <v>0</v>
      </c>
      <c r="I11" s="46">
        <v>15314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3278679</v>
      </c>
      <c r="O11" s="47">
        <f t="shared" si="1"/>
        <v>43.945407999142184</v>
      </c>
      <c r="P11" s="9"/>
    </row>
    <row r="12" spans="1:133">
      <c r="A12" s="12"/>
      <c r="B12" s="44">
        <v>519</v>
      </c>
      <c r="C12" s="20" t="s">
        <v>26</v>
      </c>
      <c r="D12" s="46">
        <v>5169671</v>
      </c>
      <c r="E12" s="46">
        <v>1289549</v>
      </c>
      <c r="F12" s="46">
        <v>0</v>
      </c>
      <c r="G12" s="46">
        <v>0</v>
      </c>
      <c r="H12" s="46">
        <v>0</v>
      </c>
      <c r="I12" s="46">
        <v>0</v>
      </c>
      <c r="J12" s="46">
        <v>6638745</v>
      </c>
      <c r="K12" s="46">
        <v>0</v>
      </c>
      <c r="L12" s="46">
        <v>0</v>
      </c>
      <c r="M12" s="46">
        <v>0</v>
      </c>
      <c r="N12" s="46">
        <f t="shared" si="2"/>
        <v>13097965</v>
      </c>
      <c r="O12" s="47">
        <f t="shared" si="1"/>
        <v>175.55711183787261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7461496</v>
      </c>
      <c r="E13" s="31">
        <f t="shared" si="3"/>
        <v>21290424</v>
      </c>
      <c r="F13" s="31">
        <f t="shared" si="3"/>
        <v>0</v>
      </c>
      <c r="G13" s="31">
        <f t="shared" si="3"/>
        <v>145319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28897239</v>
      </c>
      <c r="O13" s="43">
        <f t="shared" si="1"/>
        <v>387.32091732790047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11103991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11103991</v>
      </c>
      <c r="O14" s="47">
        <f t="shared" si="1"/>
        <v>148.83110390306669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3464734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3464734</v>
      </c>
      <c r="O15" s="47">
        <f t="shared" si="1"/>
        <v>46.43917542354707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5978631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5978631</v>
      </c>
      <c r="O16" s="47">
        <f t="shared" si="1"/>
        <v>80.133913253270421</v>
      </c>
      <c r="P16" s="9"/>
    </row>
    <row r="17" spans="1:16">
      <c r="A17" s="12"/>
      <c r="B17" s="44">
        <v>524</v>
      </c>
      <c r="C17" s="20" t="s">
        <v>31</v>
      </c>
      <c r="D17" s="46">
        <v>1199553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1199553</v>
      </c>
      <c r="O17" s="47">
        <f t="shared" si="1"/>
        <v>16.078074737293587</v>
      </c>
      <c r="P17" s="9"/>
    </row>
    <row r="18" spans="1:16">
      <c r="A18" s="12"/>
      <c r="B18" s="44">
        <v>525</v>
      </c>
      <c r="C18" s="20" t="s">
        <v>32</v>
      </c>
      <c r="D18" s="46">
        <v>363963</v>
      </c>
      <c r="E18" s="46">
        <v>582015</v>
      </c>
      <c r="F18" s="46">
        <v>0</v>
      </c>
      <c r="G18" s="46">
        <v>145319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1091297</v>
      </c>
      <c r="O18" s="47">
        <f t="shared" si="1"/>
        <v>14.62707752519837</v>
      </c>
      <c r="P18" s="9"/>
    </row>
    <row r="19" spans="1:16">
      <c r="A19" s="12"/>
      <c r="B19" s="44">
        <v>526</v>
      </c>
      <c r="C19" s="20" t="s">
        <v>33</v>
      </c>
      <c r="D19" s="46">
        <v>5250814</v>
      </c>
      <c r="E19" s="46">
        <v>68406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5319220</v>
      </c>
      <c r="O19" s="47">
        <f t="shared" si="1"/>
        <v>71.295571520480379</v>
      </c>
      <c r="P19" s="9"/>
    </row>
    <row r="20" spans="1:16">
      <c r="A20" s="12"/>
      <c r="B20" s="44">
        <v>527</v>
      </c>
      <c r="C20" s="20" t="s">
        <v>34</v>
      </c>
      <c r="D20" s="46">
        <v>275177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275177</v>
      </c>
      <c r="O20" s="47">
        <f t="shared" si="1"/>
        <v>3.6883042033025948</v>
      </c>
      <c r="P20" s="9"/>
    </row>
    <row r="21" spans="1:16">
      <c r="A21" s="12"/>
      <c r="B21" s="44">
        <v>529</v>
      </c>
      <c r="C21" s="20" t="s">
        <v>35</v>
      </c>
      <c r="D21" s="46">
        <v>371989</v>
      </c>
      <c r="E21" s="46">
        <v>92647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464636</v>
      </c>
      <c r="O21" s="47">
        <f t="shared" si="1"/>
        <v>6.2276967617413685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372302</v>
      </c>
      <c r="E22" s="31">
        <f t="shared" si="5"/>
        <v>2133908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6808828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9315038</v>
      </c>
      <c r="O22" s="43">
        <f t="shared" si="1"/>
        <v>124.85307205661591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25677</v>
      </c>
      <c r="F23" s="46">
        <v>0</v>
      </c>
      <c r="G23" s="46">
        <v>0</v>
      </c>
      <c r="H23" s="46">
        <v>0</v>
      </c>
      <c r="I23" s="46">
        <v>222942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248619</v>
      </c>
      <c r="O23" s="47">
        <f t="shared" si="1"/>
        <v>3.3323370147973406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6569946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6569946</v>
      </c>
      <c r="O24" s="47">
        <f t="shared" si="1"/>
        <v>88.05953785116877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958303</v>
      </c>
      <c r="F25" s="46">
        <v>0</v>
      </c>
      <c r="G25" s="46">
        <v>0</v>
      </c>
      <c r="H25" s="46">
        <v>0</v>
      </c>
      <c r="I25" s="46">
        <v>15940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974243</v>
      </c>
      <c r="O25" s="47">
        <f t="shared" si="1"/>
        <v>13.058157302165988</v>
      </c>
      <c r="P25" s="9"/>
    </row>
    <row r="26" spans="1:16">
      <c r="A26" s="12"/>
      <c r="B26" s="44">
        <v>536</v>
      </c>
      <c r="C26" s="20" t="s">
        <v>40</v>
      </c>
      <c r="D26" s="46">
        <v>0</v>
      </c>
      <c r="E26" s="46">
        <v>1133293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1133293</v>
      </c>
      <c r="O26" s="47">
        <f t="shared" si="1"/>
        <v>15.18996622346129</v>
      </c>
      <c r="P26" s="9"/>
    </row>
    <row r="27" spans="1:16">
      <c r="A27" s="12"/>
      <c r="B27" s="44">
        <v>537</v>
      </c>
      <c r="C27" s="20" t="s">
        <v>41</v>
      </c>
      <c r="D27" s="46">
        <v>334261</v>
      </c>
      <c r="E27" s="46">
        <v>16635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350896</v>
      </c>
      <c r="O27" s="47">
        <f t="shared" si="1"/>
        <v>4.7031953677889771</v>
      </c>
      <c r="P27" s="9"/>
    </row>
    <row r="28" spans="1:16">
      <c r="A28" s="12"/>
      <c r="B28" s="44">
        <v>539</v>
      </c>
      <c r="C28" s="20" t="s">
        <v>42</v>
      </c>
      <c r="D28" s="46">
        <v>38041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38041</v>
      </c>
      <c r="O28" s="47">
        <f t="shared" si="1"/>
        <v>0.50987829723354061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665348</v>
      </c>
      <c r="E29" s="31">
        <f t="shared" si="7"/>
        <v>6485733</v>
      </c>
      <c r="F29" s="31">
        <f t="shared" si="7"/>
        <v>0</v>
      </c>
      <c r="G29" s="31">
        <f t="shared" si="7"/>
        <v>4374964</v>
      </c>
      <c r="H29" s="31">
        <f t="shared" si="7"/>
        <v>0</v>
      </c>
      <c r="I29" s="31">
        <f t="shared" si="7"/>
        <v>101357</v>
      </c>
      <c r="J29" s="31">
        <f t="shared" si="7"/>
        <v>962177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12589579</v>
      </c>
      <c r="O29" s="43">
        <f t="shared" si="1"/>
        <v>168.7430168346558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6485733</v>
      </c>
      <c r="F30" s="46">
        <v>0</v>
      </c>
      <c r="G30" s="46">
        <v>4374964</v>
      </c>
      <c r="H30" s="46">
        <v>0</v>
      </c>
      <c r="I30" s="46">
        <v>0</v>
      </c>
      <c r="J30" s="46">
        <v>962177</v>
      </c>
      <c r="K30" s="46">
        <v>0</v>
      </c>
      <c r="L30" s="46">
        <v>0</v>
      </c>
      <c r="M30" s="46">
        <v>0</v>
      </c>
      <c r="N30" s="46">
        <f t="shared" si="8"/>
        <v>11822874</v>
      </c>
      <c r="O30" s="47">
        <f t="shared" si="1"/>
        <v>158.46657194938879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101357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101357</v>
      </c>
      <c r="O31" s="47">
        <f t="shared" si="1"/>
        <v>1.3585272356851812</v>
      </c>
      <c r="P31" s="9"/>
    </row>
    <row r="32" spans="1:16">
      <c r="A32" s="12"/>
      <c r="B32" s="44">
        <v>544</v>
      </c>
      <c r="C32" s="20" t="s">
        <v>46</v>
      </c>
      <c r="D32" s="46">
        <v>665348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665348</v>
      </c>
      <c r="O32" s="47">
        <f t="shared" si="1"/>
        <v>8.9179176495818151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SUM(D34:D36)</f>
        <v>412615</v>
      </c>
      <c r="E33" s="31">
        <f t="shared" si="9"/>
        <v>1121001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1533616</v>
      </c>
      <c r="O33" s="43">
        <f t="shared" si="1"/>
        <v>20.555650868539566</v>
      </c>
      <c r="P33" s="10"/>
    </row>
    <row r="34" spans="1:16">
      <c r="A34" s="13"/>
      <c r="B34" s="45">
        <v>552</v>
      </c>
      <c r="C34" s="21" t="s">
        <v>48</v>
      </c>
      <c r="D34" s="46">
        <v>313553</v>
      </c>
      <c r="E34" s="46">
        <v>309595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623148</v>
      </c>
      <c r="O34" s="47">
        <f t="shared" si="1"/>
        <v>8.3522946600900703</v>
      </c>
      <c r="P34" s="9"/>
    </row>
    <row r="35" spans="1:16">
      <c r="A35" s="13"/>
      <c r="B35" s="45">
        <v>553</v>
      </c>
      <c r="C35" s="21" t="s">
        <v>49</v>
      </c>
      <c r="D35" s="46">
        <v>99062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99062</v>
      </c>
      <c r="O35" s="47">
        <f t="shared" si="1"/>
        <v>1.3277664593609264</v>
      </c>
      <c r="P35" s="9"/>
    </row>
    <row r="36" spans="1:16">
      <c r="A36" s="13"/>
      <c r="B36" s="45">
        <v>554</v>
      </c>
      <c r="C36" s="21" t="s">
        <v>50</v>
      </c>
      <c r="D36" s="46">
        <v>0</v>
      </c>
      <c r="E36" s="46">
        <v>811406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811406</v>
      </c>
      <c r="O36" s="47">
        <f t="shared" si="1"/>
        <v>10.87558974908857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2215082</v>
      </c>
      <c r="E37" s="31">
        <f t="shared" si="10"/>
        <v>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2215082</v>
      </c>
      <c r="O37" s="43">
        <f t="shared" ref="O37:O68" si="11">(N37/O$74)</f>
        <v>29.689604331975122</v>
      </c>
      <c r="P37" s="10"/>
    </row>
    <row r="38" spans="1:16">
      <c r="A38" s="12"/>
      <c r="B38" s="44">
        <v>562</v>
      </c>
      <c r="C38" s="20" t="s">
        <v>52</v>
      </c>
      <c r="D38" s="46">
        <v>1838737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1838737</v>
      </c>
      <c r="O38" s="47">
        <f t="shared" si="11"/>
        <v>24.64530613339052</v>
      </c>
      <c r="P38" s="9"/>
    </row>
    <row r="39" spans="1:16">
      <c r="A39" s="12"/>
      <c r="B39" s="44">
        <v>563</v>
      </c>
      <c r="C39" s="20" t="s">
        <v>53</v>
      </c>
      <c r="D39" s="46">
        <v>336423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336423</v>
      </c>
      <c r="O39" s="47">
        <f t="shared" si="11"/>
        <v>4.5092081278147118</v>
      </c>
      <c r="P39" s="9"/>
    </row>
    <row r="40" spans="1:16">
      <c r="A40" s="12"/>
      <c r="B40" s="44">
        <v>564</v>
      </c>
      <c r="C40" s="20" t="s">
        <v>54</v>
      </c>
      <c r="D40" s="46">
        <v>21900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21900</v>
      </c>
      <c r="O40" s="47">
        <f t="shared" si="11"/>
        <v>0.29353420544713704</v>
      </c>
      <c r="P40" s="9"/>
    </row>
    <row r="41" spans="1:16">
      <c r="A41" s="12"/>
      <c r="B41" s="44">
        <v>569</v>
      </c>
      <c r="C41" s="20" t="s">
        <v>55</v>
      </c>
      <c r="D41" s="46">
        <v>18022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18022</v>
      </c>
      <c r="O41" s="47">
        <f t="shared" si="11"/>
        <v>0.24155586532275358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SUM(D43:D45)</f>
        <v>1712369</v>
      </c>
      <c r="E42" s="31">
        <f t="shared" si="13"/>
        <v>306715</v>
      </c>
      <c r="F42" s="31">
        <f t="shared" si="13"/>
        <v>0</v>
      </c>
      <c r="G42" s="31">
        <f t="shared" si="13"/>
        <v>140850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2159934</v>
      </c>
      <c r="O42" s="43">
        <f t="shared" si="11"/>
        <v>28.950434269783401</v>
      </c>
      <c r="P42" s="9"/>
    </row>
    <row r="43" spans="1:16">
      <c r="A43" s="12"/>
      <c r="B43" s="44">
        <v>571</v>
      </c>
      <c r="C43" s="20" t="s">
        <v>57</v>
      </c>
      <c r="D43" s="46">
        <v>558429</v>
      </c>
      <c r="E43" s="46">
        <v>306715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865144</v>
      </c>
      <c r="O43" s="47">
        <f t="shared" si="11"/>
        <v>11.595861033669312</v>
      </c>
      <c r="P43" s="9"/>
    </row>
    <row r="44" spans="1:16">
      <c r="A44" s="12"/>
      <c r="B44" s="44">
        <v>572</v>
      </c>
      <c r="C44" s="20" t="s">
        <v>58</v>
      </c>
      <c r="D44" s="46">
        <v>1149935</v>
      </c>
      <c r="E44" s="46">
        <v>0</v>
      </c>
      <c r="F44" s="46">
        <v>0</v>
      </c>
      <c r="G44" s="46">
        <v>140850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1290785</v>
      </c>
      <c r="O44" s="47">
        <f t="shared" si="11"/>
        <v>17.300892665665881</v>
      </c>
      <c r="P44" s="9"/>
    </row>
    <row r="45" spans="1:16">
      <c r="A45" s="12"/>
      <c r="B45" s="44">
        <v>573</v>
      </c>
      <c r="C45" s="20" t="s">
        <v>59</v>
      </c>
      <c r="D45" s="46">
        <v>4005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4005</v>
      </c>
      <c r="O45" s="47">
        <f t="shared" si="11"/>
        <v>5.3680570448209307E-2</v>
      </c>
      <c r="P45" s="9"/>
    </row>
    <row r="46" spans="1:16" ht="15.75">
      <c r="A46" s="28" t="s">
        <v>82</v>
      </c>
      <c r="B46" s="29"/>
      <c r="C46" s="30"/>
      <c r="D46" s="31">
        <f t="shared" ref="D46:M46" si="14">SUM(D47:D48)</f>
        <v>22801115</v>
      </c>
      <c r="E46" s="31">
        <f t="shared" si="14"/>
        <v>1453708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104807</v>
      </c>
      <c r="J46" s="31">
        <f t="shared" si="14"/>
        <v>3362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 t="shared" ref="N46:N54" si="15">SUM(D46:M46)</f>
        <v>24362992</v>
      </c>
      <c r="O46" s="43">
        <f t="shared" si="11"/>
        <v>326.54664379155048</v>
      </c>
      <c r="P46" s="9"/>
    </row>
    <row r="47" spans="1:16">
      <c r="A47" s="12"/>
      <c r="B47" s="44">
        <v>581</v>
      </c>
      <c r="C47" s="20" t="s">
        <v>60</v>
      </c>
      <c r="D47" s="46">
        <v>22801115</v>
      </c>
      <c r="E47" s="46">
        <v>67689</v>
      </c>
      <c r="F47" s="46">
        <v>0</v>
      </c>
      <c r="G47" s="46">
        <v>0</v>
      </c>
      <c r="H47" s="46">
        <v>0</v>
      </c>
      <c r="I47" s="46">
        <v>104807</v>
      </c>
      <c r="J47" s="46">
        <v>3362</v>
      </c>
      <c r="K47" s="46">
        <v>0</v>
      </c>
      <c r="L47" s="46">
        <v>0</v>
      </c>
      <c r="M47" s="46">
        <v>0</v>
      </c>
      <c r="N47" s="46">
        <f t="shared" si="15"/>
        <v>22976973</v>
      </c>
      <c r="O47" s="47">
        <f t="shared" si="11"/>
        <v>307.96929283722926</v>
      </c>
      <c r="P47" s="9"/>
    </row>
    <row r="48" spans="1:16">
      <c r="A48" s="12"/>
      <c r="B48" s="44">
        <v>586</v>
      </c>
      <c r="C48" s="20" t="s">
        <v>61</v>
      </c>
      <c r="D48" s="46">
        <v>0</v>
      </c>
      <c r="E48" s="46">
        <v>1386019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1386019</v>
      </c>
      <c r="O48" s="47">
        <f t="shared" si="11"/>
        <v>18.577350954321254</v>
      </c>
      <c r="P48" s="9"/>
    </row>
    <row r="49" spans="1:16" ht="15.75">
      <c r="A49" s="28" t="s">
        <v>62</v>
      </c>
      <c r="B49" s="29"/>
      <c r="C49" s="30"/>
      <c r="D49" s="31">
        <f t="shared" ref="D49:M49" si="16">SUM(D50:D71)</f>
        <v>223116</v>
      </c>
      <c r="E49" s="31">
        <f t="shared" si="16"/>
        <v>2931817</v>
      </c>
      <c r="F49" s="31">
        <f t="shared" si="16"/>
        <v>0</v>
      </c>
      <c r="G49" s="31">
        <f t="shared" si="16"/>
        <v>0</v>
      </c>
      <c r="H49" s="31">
        <f t="shared" si="16"/>
        <v>0</v>
      </c>
      <c r="I49" s="31">
        <f t="shared" si="16"/>
        <v>0</v>
      </c>
      <c r="J49" s="31">
        <f t="shared" si="16"/>
        <v>0</v>
      </c>
      <c r="K49" s="31">
        <f t="shared" si="16"/>
        <v>0</v>
      </c>
      <c r="L49" s="31">
        <f t="shared" si="16"/>
        <v>0</v>
      </c>
      <c r="M49" s="31">
        <f t="shared" si="16"/>
        <v>0</v>
      </c>
      <c r="N49" s="31">
        <f t="shared" si="15"/>
        <v>3154933</v>
      </c>
      <c r="O49" s="43">
        <f t="shared" si="11"/>
        <v>42.286792301093719</v>
      </c>
      <c r="P49" s="9"/>
    </row>
    <row r="50" spans="1:16">
      <c r="A50" s="12"/>
      <c r="B50" s="44">
        <v>602</v>
      </c>
      <c r="C50" s="20" t="s">
        <v>63</v>
      </c>
      <c r="D50" s="46">
        <v>11883</v>
      </c>
      <c r="E50" s="46">
        <v>19691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31574</v>
      </c>
      <c r="O50" s="47">
        <f t="shared" si="11"/>
        <v>0.42319858460218746</v>
      </c>
      <c r="P50" s="9"/>
    </row>
    <row r="51" spans="1:16">
      <c r="A51" s="12"/>
      <c r="B51" s="44">
        <v>603</v>
      </c>
      <c r="C51" s="20" t="s">
        <v>64</v>
      </c>
      <c r="D51" s="46">
        <v>1075</v>
      </c>
      <c r="E51" s="46">
        <v>2416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3491</v>
      </c>
      <c r="O51" s="47">
        <f t="shared" si="11"/>
        <v>4.6791228822646365E-2</v>
      </c>
      <c r="P51" s="9"/>
    </row>
    <row r="52" spans="1:16">
      <c r="A52" s="12"/>
      <c r="B52" s="44">
        <v>604</v>
      </c>
      <c r="C52" s="20" t="s">
        <v>65</v>
      </c>
      <c r="D52" s="46">
        <v>0</v>
      </c>
      <c r="E52" s="46">
        <v>558001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558001</v>
      </c>
      <c r="O52" s="47">
        <f t="shared" si="11"/>
        <v>7.479104117520909</v>
      </c>
      <c r="P52" s="9"/>
    </row>
    <row r="53" spans="1:16">
      <c r="A53" s="12"/>
      <c r="B53" s="44">
        <v>605</v>
      </c>
      <c r="C53" s="20" t="s">
        <v>66</v>
      </c>
      <c r="D53" s="46">
        <v>2002</v>
      </c>
      <c r="E53" s="46">
        <v>70070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72072</v>
      </c>
      <c r="O53" s="47">
        <f t="shared" si="11"/>
        <v>0.96600900707698911</v>
      </c>
      <c r="P53" s="9"/>
    </row>
    <row r="54" spans="1:16">
      <c r="A54" s="12"/>
      <c r="B54" s="44">
        <v>608</v>
      </c>
      <c r="C54" s="20" t="s">
        <v>67</v>
      </c>
      <c r="D54" s="46">
        <v>0</v>
      </c>
      <c r="E54" s="46">
        <v>46369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46369</v>
      </c>
      <c r="O54" s="47">
        <f t="shared" si="11"/>
        <v>0.62150171563371215</v>
      </c>
      <c r="P54" s="9"/>
    </row>
    <row r="55" spans="1:16">
      <c r="A55" s="12"/>
      <c r="B55" s="44">
        <v>614</v>
      </c>
      <c r="C55" s="20" t="s">
        <v>68</v>
      </c>
      <c r="D55" s="46">
        <v>0</v>
      </c>
      <c r="E55" s="46">
        <v>219165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7">SUM(D55:M55)</f>
        <v>219165</v>
      </c>
      <c r="O55" s="47">
        <f t="shared" si="11"/>
        <v>2.9375536135535065</v>
      </c>
      <c r="P55" s="9"/>
    </row>
    <row r="56" spans="1:16">
      <c r="A56" s="12"/>
      <c r="B56" s="44">
        <v>622</v>
      </c>
      <c r="C56" s="20" t="s">
        <v>69</v>
      </c>
      <c r="D56" s="46">
        <v>124147</v>
      </c>
      <c r="E56" s="46">
        <v>55773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179920</v>
      </c>
      <c r="O56" s="47">
        <f t="shared" si="11"/>
        <v>2.4115376367145616</v>
      </c>
      <c r="P56" s="9"/>
    </row>
    <row r="57" spans="1:16">
      <c r="A57" s="12"/>
      <c r="B57" s="44">
        <v>629</v>
      </c>
      <c r="C57" s="20" t="s">
        <v>71</v>
      </c>
      <c r="D57" s="46">
        <v>1046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1046</v>
      </c>
      <c r="O57" s="47">
        <f t="shared" si="11"/>
        <v>1.4019944241904354E-2</v>
      </c>
      <c r="P57" s="9"/>
    </row>
    <row r="58" spans="1:16">
      <c r="A58" s="12"/>
      <c r="B58" s="44">
        <v>634</v>
      </c>
      <c r="C58" s="20" t="s">
        <v>70</v>
      </c>
      <c r="D58" s="46">
        <v>0</v>
      </c>
      <c r="E58" s="46">
        <v>90778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90778</v>
      </c>
      <c r="O58" s="47">
        <f t="shared" si="11"/>
        <v>1.2167327900493246</v>
      </c>
      <c r="P58" s="9"/>
    </row>
    <row r="59" spans="1:16">
      <c r="A59" s="12"/>
      <c r="B59" s="44">
        <v>654</v>
      </c>
      <c r="C59" s="20" t="s">
        <v>72</v>
      </c>
      <c r="D59" s="46">
        <v>0</v>
      </c>
      <c r="E59" s="46">
        <v>373713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373713</v>
      </c>
      <c r="O59" s="47">
        <f t="shared" si="11"/>
        <v>5.0090204803774396</v>
      </c>
      <c r="P59" s="9"/>
    </row>
    <row r="60" spans="1:16">
      <c r="A60" s="12"/>
      <c r="B60" s="44">
        <v>674</v>
      </c>
      <c r="C60" s="20" t="s">
        <v>73</v>
      </c>
      <c r="D60" s="46">
        <v>0</v>
      </c>
      <c r="E60" s="46">
        <v>75516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75516</v>
      </c>
      <c r="O60" s="47">
        <f t="shared" si="11"/>
        <v>1.0121702766459362</v>
      </c>
      <c r="P60" s="9"/>
    </row>
    <row r="61" spans="1:16">
      <c r="A61" s="12"/>
      <c r="B61" s="44">
        <v>685</v>
      </c>
      <c r="C61" s="20" t="s">
        <v>74</v>
      </c>
      <c r="D61" s="46">
        <v>4177</v>
      </c>
      <c r="E61" s="46">
        <v>19869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24046</v>
      </c>
      <c r="O61" s="47">
        <f t="shared" si="11"/>
        <v>0.32229787690328116</v>
      </c>
      <c r="P61" s="9"/>
    </row>
    <row r="62" spans="1:16">
      <c r="A62" s="12"/>
      <c r="B62" s="44">
        <v>694</v>
      </c>
      <c r="C62" s="20" t="s">
        <v>75</v>
      </c>
      <c r="D62" s="46">
        <v>0</v>
      </c>
      <c r="E62" s="46">
        <v>36742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36742</v>
      </c>
      <c r="O62" s="47">
        <f t="shared" si="11"/>
        <v>0.49246729573236114</v>
      </c>
      <c r="P62" s="9"/>
    </row>
    <row r="63" spans="1:16">
      <c r="A63" s="12"/>
      <c r="B63" s="44">
        <v>711</v>
      </c>
      <c r="C63" s="20" t="s">
        <v>76</v>
      </c>
      <c r="D63" s="46">
        <v>78786</v>
      </c>
      <c r="E63" s="46">
        <v>557135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8">SUM(D63:M63)</f>
        <v>635921</v>
      </c>
      <c r="O63" s="47">
        <f t="shared" si="11"/>
        <v>8.5234961398241467</v>
      </c>
      <c r="P63" s="9"/>
    </row>
    <row r="64" spans="1:16">
      <c r="A64" s="12"/>
      <c r="B64" s="44">
        <v>712</v>
      </c>
      <c r="C64" s="20" t="s">
        <v>77</v>
      </c>
      <c r="D64" s="46">
        <v>0</v>
      </c>
      <c r="E64" s="46">
        <v>35427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35427</v>
      </c>
      <c r="O64" s="47">
        <f t="shared" si="11"/>
        <v>0.47484184001715635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16939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16939</v>
      </c>
      <c r="O65" s="47">
        <f t="shared" si="11"/>
        <v>0.22703999571091571</v>
      </c>
      <c r="P65" s="9"/>
    </row>
    <row r="66" spans="1:119">
      <c r="A66" s="12"/>
      <c r="B66" s="44">
        <v>715</v>
      </c>
      <c r="C66" s="20" t="s">
        <v>79</v>
      </c>
      <c r="D66" s="46">
        <v>0</v>
      </c>
      <c r="E66" s="46">
        <v>15868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15868</v>
      </c>
      <c r="O66" s="47">
        <f t="shared" si="11"/>
        <v>0.21268496675959683</v>
      </c>
      <c r="P66" s="9"/>
    </row>
    <row r="67" spans="1:119">
      <c r="A67" s="12"/>
      <c r="B67" s="44">
        <v>719</v>
      </c>
      <c r="C67" s="20" t="s">
        <v>80</v>
      </c>
      <c r="D67" s="46">
        <v>0</v>
      </c>
      <c r="E67" s="46">
        <v>126733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126733</v>
      </c>
      <c r="O67" s="47">
        <f t="shared" si="11"/>
        <v>1.6986516191293159</v>
      </c>
      <c r="P67" s="9"/>
    </row>
    <row r="68" spans="1:119">
      <c r="A68" s="12"/>
      <c r="B68" s="44">
        <v>724</v>
      </c>
      <c r="C68" s="20" t="s">
        <v>81</v>
      </c>
      <c r="D68" s="46">
        <v>0</v>
      </c>
      <c r="E68" s="46">
        <v>363918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363918</v>
      </c>
      <c r="O68" s="47">
        <f t="shared" si="11"/>
        <v>4.8777342912288226</v>
      </c>
      <c r="P68" s="9"/>
    </row>
    <row r="69" spans="1:119">
      <c r="A69" s="12"/>
      <c r="B69" s="44">
        <v>744</v>
      </c>
      <c r="C69" s="20" t="s">
        <v>83</v>
      </c>
      <c r="D69" s="46">
        <v>0</v>
      </c>
      <c r="E69" s="46">
        <v>100918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100918</v>
      </c>
      <c r="O69" s="47">
        <f>(N69/O$74)</f>
        <v>1.3526431481878618</v>
      </c>
      <c r="P69" s="9"/>
    </row>
    <row r="70" spans="1:119">
      <c r="A70" s="12"/>
      <c r="B70" s="44">
        <v>759</v>
      </c>
      <c r="C70" s="20" t="s">
        <v>84</v>
      </c>
      <c r="D70" s="46">
        <v>0</v>
      </c>
      <c r="E70" s="46">
        <v>13581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13581</v>
      </c>
      <c r="O70" s="47">
        <f>(N70/O$74)</f>
        <v>0.18203141754235472</v>
      </c>
      <c r="P70" s="9"/>
    </row>
    <row r="71" spans="1:119" ht="15.75" thickBot="1">
      <c r="A71" s="12"/>
      <c r="B71" s="44">
        <v>764</v>
      </c>
      <c r="C71" s="20" t="s">
        <v>85</v>
      </c>
      <c r="D71" s="46">
        <v>0</v>
      </c>
      <c r="E71" s="46">
        <v>133195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133195</v>
      </c>
      <c r="O71" s="47">
        <f>(N71/O$74)</f>
        <v>1.7852643148187861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SUM(D5,D13,D22,D29,D33,D37,D42,D46,D49)</f>
        <v>44705279</v>
      </c>
      <c r="E72" s="15">
        <f t="shared" si="19"/>
        <v>42627275</v>
      </c>
      <c r="F72" s="15">
        <f t="shared" si="19"/>
        <v>359295</v>
      </c>
      <c r="G72" s="15">
        <f t="shared" si="19"/>
        <v>6233388</v>
      </c>
      <c r="H72" s="15">
        <f t="shared" si="19"/>
        <v>0</v>
      </c>
      <c r="I72" s="15">
        <f t="shared" si="19"/>
        <v>7030306</v>
      </c>
      <c r="J72" s="15">
        <f t="shared" si="19"/>
        <v>7604284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108559827</v>
      </c>
      <c r="O72" s="37">
        <f>(N72/O$74)</f>
        <v>1455.0695233755093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18</v>
      </c>
      <c r="M74" s="118"/>
      <c r="N74" s="118"/>
      <c r="O74" s="41">
        <v>74608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A76:O76"/>
    <mergeCell ref="A75:O75"/>
    <mergeCell ref="L74:N7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15252664</v>
      </c>
      <c r="E5" s="26">
        <f t="shared" si="0"/>
        <v>7114633</v>
      </c>
      <c r="F5" s="26">
        <f t="shared" si="0"/>
        <v>357963</v>
      </c>
      <c r="G5" s="26">
        <f t="shared" si="0"/>
        <v>1236630</v>
      </c>
      <c r="H5" s="26">
        <f t="shared" si="0"/>
        <v>0</v>
      </c>
      <c r="I5" s="26">
        <f t="shared" si="0"/>
        <v>3024</v>
      </c>
      <c r="J5" s="26">
        <f t="shared" si="0"/>
        <v>7615875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31580789</v>
      </c>
      <c r="O5" s="32">
        <f t="shared" ref="O5:O36" si="1">(N5/O$74)</f>
        <v>421.13895371321127</v>
      </c>
      <c r="P5" s="6"/>
    </row>
    <row r="6" spans="1:133">
      <c r="A6" s="12"/>
      <c r="B6" s="44">
        <v>511</v>
      </c>
      <c r="C6" s="20" t="s">
        <v>20</v>
      </c>
      <c r="D6" s="46">
        <v>464284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464284</v>
      </c>
      <c r="O6" s="47">
        <f t="shared" si="1"/>
        <v>6.1913613996719521</v>
      </c>
      <c r="P6" s="9"/>
    </row>
    <row r="7" spans="1:133">
      <c r="A7" s="12"/>
      <c r="B7" s="44">
        <v>512</v>
      </c>
      <c r="C7" s="20" t="s">
        <v>21</v>
      </c>
      <c r="D7" s="46">
        <v>538045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538045</v>
      </c>
      <c r="O7" s="47">
        <f t="shared" si="1"/>
        <v>7.1749856645641357</v>
      </c>
      <c r="P7" s="9"/>
    </row>
    <row r="8" spans="1:133">
      <c r="A8" s="12"/>
      <c r="B8" s="44">
        <v>513</v>
      </c>
      <c r="C8" s="20" t="s">
        <v>22</v>
      </c>
      <c r="D8" s="46">
        <v>1521756</v>
      </c>
      <c r="E8" s="46">
        <v>4661966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6183722</v>
      </c>
      <c r="O8" s="47">
        <f t="shared" si="1"/>
        <v>82.461721052421026</v>
      </c>
      <c r="P8" s="9"/>
    </row>
    <row r="9" spans="1:133">
      <c r="A9" s="12"/>
      <c r="B9" s="44">
        <v>514</v>
      </c>
      <c r="C9" s="20" t="s">
        <v>23</v>
      </c>
      <c r="D9" s="46">
        <v>227893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227893</v>
      </c>
      <c r="O9" s="47">
        <f t="shared" si="1"/>
        <v>3.039019056128232</v>
      </c>
      <c r="P9" s="9"/>
    </row>
    <row r="10" spans="1:133">
      <c r="A10" s="12"/>
      <c r="B10" s="44">
        <v>515</v>
      </c>
      <c r="C10" s="20" t="s">
        <v>24</v>
      </c>
      <c r="D10" s="46">
        <v>818259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818259</v>
      </c>
      <c r="O10" s="47">
        <f t="shared" si="1"/>
        <v>10.911720385656563</v>
      </c>
      <c r="P10" s="9"/>
    </row>
    <row r="11" spans="1:133">
      <c r="A11" s="12"/>
      <c r="B11" s="44">
        <v>517</v>
      </c>
      <c r="C11" s="20" t="s">
        <v>25</v>
      </c>
      <c r="D11" s="46">
        <v>185434</v>
      </c>
      <c r="E11" s="46">
        <v>1293019</v>
      </c>
      <c r="F11" s="46">
        <v>357963</v>
      </c>
      <c r="G11" s="46">
        <v>1236630</v>
      </c>
      <c r="H11" s="46">
        <v>0</v>
      </c>
      <c r="I11" s="46">
        <v>3024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3076070</v>
      </c>
      <c r="O11" s="47">
        <f t="shared" si="1"/>
        <v>41.020282974836306</v>
      </c>
      <c r="P11" s="9"/>
    </row>
    <row r="12" spans="1:133">
      <c r="A12" s="12"/>
      <c r="B12" s="44">
        <v>519</v>
      </c>
      <c r="C12" s="20" t="s">
        <v>26</v>
      </c>
      <c r="D12" s="46">
        <v>11496993</v>
      </c>
      <c r="E12" s="46">
        <v>1159648</v>
      </c>
      <c r="F12" s="46">
        <v>0</v>
      </c>
      <c r="G12" s="46">
        <v>0</v>
      </c>
      <c r="H12" s="46">
        <v>0</v>
      </c>
      <c r="I12" s="46">
        <v>0</v>
      </c>
      <c r="J12" s="46">
        <v>7615875</v>
      </c>
      <c r="K12" s="46">
        <v>0</v>
      </c>
      <c r="L12" s="46">
        <v>0</v>
      </c>
      <c r="M12" s="46">
        <v>0</v>
      </c>
      <c r="N12" s="46">
        <f t="shared" si="2"/>
        <v>20272516</v>
      </c>
      <c r="O12" s="47">
        <f t="shared" si="1"/>
        <v>270.33986317993305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7251429</v>
      </c>
      <c r="E13" s="31">
        <f t="shared" si="3"/>
        <v>19801449</v>
      </c>
      <c r="F13" s="31">
        <f t="shared" si="3"/>
        <v>0</v>
      </c>
      <c r="G13" s="31">
        <f t="shared" si="3"/>
        <v>848345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27901223</v>
      </c>
      <c r="O13" s="43">
        <f t="shared" si="1"/>
        <v>372.0708770619691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11391886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11391886</v>
      </c>
      <c r="O14" s="47">
        <f t="shared" si="1"/>
        <v>151.91409406712984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2258018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2258018</v>
      </c>
      <c r="O15" s="47">
        <f t="shared" si="1"/>
        <v>30.111322994039124</v>
      </c>
      <c r="P15" s="9"/>
    </row>
    <row r="16" spans="1:133">
      <c r="A16" s="12"/>
      <c r="B16" s="44">
        <v>523</v>
      </c>
      <c r="C16" s="20" t="s">
        <v>30</v>
      </c>
      <c r="D16" s="46">
        <v>25697</v>
      </c>
      <c r="E16" s="46">
        <v>5313553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5339250</v>
      </c>
      <c r="O16" s="47">
        <f t="shared" si="1"/>
        <v>71.200442731600631</v>
      </c>
      <c r="P16" s="9"/>
    </row>
    <row r="17" spans="1:16">
      <c r="A17" s="12"/>
      <c r="B17" s="44">
        <v>524</v>
      </c>
      <c r="C17" s="20" t="s">
        <v>31</v>
      </c>
      <c r="D17" s="46">
        <v>1160157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1160157</v>
      </c>
      <c r="O17" s="47">
        <f t="shared" si="1"/>
        <v>15.471029084265693</v>
      </c>
      <c r="P17" s="9"/>
    </row>
    <row r="18" spans="1:16">
      <c r="A18" s="12"/>
      <c r="B18" s="44">
        <v>525</v>
      </c>
      <c r="C18" s="20" t="s">
        <v>32</v>
      </c>
      <c r="D18" s="46">
        <v>299280</v>
      </c>
      <c r="E18" s="46">
        <v>707264</v>
      </c>
      <c r="F18" s="46">
        <v>0</v>
      </c>
      <c r="G18" s="46">
        <v>848345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1854889</v>
      </c>
      <c r="O18" s="47">
        <f t="shared" si="1"/>
        <v>24.735481203909906</v>
      </c>
      <c r="P18" s="9"/>
    </row>
    <row r="19" spans="1:16">
      <c r="A19" s="12"/>
      <c r="B19" s="44">
        <v>526</v>
      </c>
      <c r="C19" s="20" t="s">
        <v>33</v>
      </c>
      <c r="D19" s="46">
        <v>5127844</v>
      </c>
      <c r="E19" s="46">
        <v>18536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5146380</v>
      </c>
      <c r="O19" s="47">
        <f t="shared" si="1"/>
        <v>68.628465508274545</v>
      </c>
      <c r="P19" s="9"/>
    </row>
    <row r="20" spans="1:16">
      <c r="A20" s="12"/>
      <c r="B20" s="44">
        <v>527</v>
      </c>
      <c r="C20" s="20" t="s">
        <v>34</v>
      </c>
      <c r="D20" s="46">
        <v>260699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260699</v>
      </c>
      <c r="O20" s="47">
        <f t="shared" si="1"/>
        <v>3.4764965528277481</v>
      </c>
      <c r="P20" s="9"/>
    </row>
    <row r="21" spans="1:16">
      <c r="A21" s="12"/>
      <c r="B21" s="44">
        <v>529</v>
      </c>
      <c r="C21" s="20" t="s">
        <v>35</v>
      </c>
      <c r="D21" s="46">
        <v>377752</v>
      </c>
      <c r="E21" s="46">
        <v>112192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489944</v>
      </c>
      <c r="O21" s="47">
        <f t="shared" si="1"/>
        <v>6.5335449199215887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400305</v>
      </c>
      <c r="E22" s="31">
        <f t="shared" si="5"/>
        <v>13244399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6958156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20602860</v>
      </c>
      <c r="O22" s="43">
        <f t="shared" si="1"/>
        <v>274.74509594740562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13015139</v>
      </c>
      <c r="F23" s="46">
        <v>0</v>
      </c>
      <c r="G23" s="46">
        <v>0</v>
      </c>
      <c r="H23" s="46">
        <v>0</v>
      </c>
      <c r="I23" s="46">
        <v>117651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13132790</v>
      </c>
      <c r="O23" s="47">
        <f t="shared" si="1"/>
        <v>175.12955233434238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6823949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6823949</v>
      </c>
      <c r="O24" s="47">
        <f t="shared" si="1"/>
        <v>90.999333235541215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198938</v>
      </c>
      <c r="F25" s="46">
        <v>0</v>
      </c>
      <c r="G25" s="46">
        <v>0</v>
      </c>
      <c r="H25" s="46">
        <v>0</v>
      </c>
      <c r="I25" s="46">
        <v>16556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215494</v>
      </c>
      <c r="O25" s="47">
        <f t="shared" si="1"/>
        <v>2.8736748056381605</v>
      </c>
      <c r="P25" s="9"/>
    </row>
    <row r="26" spans="1:16">
      <c r="A26" s="12"/>
      <c r="B26" s="44">
        <v>537</v>
      </c>
      <c r="C26" s="20" t="s">
        <v>41</v>
      </c>
      <c r="D26" s="46">
        <v>400305</v>
      </c>
      <c r="E26" s="46">
        <v>30322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430627</v>
      </c>
      <c r="O26" s="47">
        <f t="shared" si="1"/>
        <v>5.7425355718838764</v>
      </c>
      <c r="P26" s="9"/>
    </row>
    <row r="27" spans="1:16" ht="15.75">
      <c r="A27" s="28" t="s">
        <v>43</v>
      </c>
      <c r="B27" s="29"/>
      <c r="C27" s="30"/>
      <c r="D27" s="31">
        <f t="shared" ref="D27:M27" si="6">SUM(D28:D30)</f>
        <v>540278</v>
      </c>
      <c r="E27" s="31">
        <f t="shared" si="6"/>
        <v>6438608</v>
      </c>
      <c r="F27" s="31">
        <f t="shared" si="6"/>
        <v>0</v>
      </c>
      <c r="G27" s="31">
        <f t="shared" si="6"/>
        <v>5719608</v>
      </c>
      <c r="H27" s="31">
        <f t="shared" si="6"/>
        <v>0</v>
      </c>
      <c r="I27" s="31">
        <f t="shared" si="6"/>
        <v>125156</v>
      </c>
      <c r="J27" s="31">
        <f t="shared" si="6"/>
        <v>945108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13768758</v>
      </c>
      <c r="O27" s="43">
        <f t="shared" si="1"/>
        <v>183.61036952086306</v>
      </c>
      <c r="P27" s="10"/>
    </row>
    <row r="28" spans="1:16">
      <c r="A28" s="12"/>
      <c r="B28" s="44">
        <v>541</v>
      </c>
      <c r="C28" s="20" t="s">
        <v>44</v>
      </c>
      <c r="D28" s="46">
        <v>0</v>
      </c>
      <c r="E28" s="46">
        <v>6438608</v>
      </c>
      <c r="F28" s="46">
        <v>0</v>
      </c>
      <c r="G28" s="46">
        <v>5719608</v>
      </c>
      <c r="H28" s="46">
        <v>0</v>
      </c>
      <c r="I28" s="46">
        <v>0</v>
      </c>
      <c r="J28" s="46">
        <v>945108</v>
      </c>
      <c r="K28" s="46">
        <v>0</v>
      </c>
      <c r="L28" s="46">
        <v>0</v>
      </c>
      <c r="M28" s="46">
        <v>0</v>
      </c>
      <c r="N28" s="46">
        <f t="shared" si="7"/>
        <v>13103324</v>
      </c>
      <c r="O28" s="47">
        <f t="shared" si="1"/>
        <v>174.73661470348983</v>
      </c>
      <c r="P28" s="9"/>
    </row>
    <row r="29" spans="1:16">
      <c r="A29" s="12"/>
      <c r="B29" s="44">
        <v>543</v>
      </c>
      <c r="C29" s="20" t="s">
        <v>45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125156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125156</v>
      </c>
      <c r="O29" s="47">
        <f t="shared" si="1"/>
        <v>1.6689914520796383</v>
      </c>
      <c r="P29" s="9"/>
    </row>
    <row r="30" spans="1:16">
      <c r="A30" s="12"/>
      <c r="B30" s="44">
        <v>544</v>
      </c>
      <c r="C30" s="20" t="s">
        <v>46</v>
      </c>
      <c r="D30" s="46">
        <v>540278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540278</v>
      </c>
      <c r="O30" s="47">
        <f t="shared" si="1"/>
        <v>7.2047633652935765</v>
      </c>
      <c r="P30" s="9"/>
    </row>
    <row r="31" spans="1:16" ht="15.75">
      <c r="A31" s="28" t="s">
        <v>47</v>
      </c>
      <c r="B31" s="29"/>
      <c r="C31" s="30"/>
      <c r="D31" s="31">
        <f t="shared" ref="D31:M31" si="8">SUM(D32:D34)</f>
        <v>419189</v>
      </c>
      <c r="E31" s="31">
        <f t="shared" si="8"/>
        <v>1516715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1935904</v>
      </c>
      <c r="O31" s="43">
        <f t="shared" si="1"/>
        <v>25.81583965648295</v>
      </c>
      <c r="P31" s="10"/>
    </row>
    <row r="32" spans="1:16">
      <c r="A32" s="13"/>
      <c r="B32" s="45">
        <v>552</v>
      </c>
      <c r="C32" s="21" t="s">
        <v>48</v>
      </c>
      <c r="D32" s="46">
        <v>321552</v>
      </c>
      <c r="E32" s="46">
        <v>348027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669579</v>
      </c>
      <c r="O32" s="47">
        <f t="shared" si="1"/>
        <v>8.9290295910066817</v>
      </c>
      <c r="P32" s="9"/>
    </row>
    <row r="33" spans="1:16">
      <c r="A33" s="13"/>
      <c r="B33" s="45">
        <v>553</v>
      </c>
      <c r="C33" s="21" t="s">
        <v>49</v>
      </c>
      <c r="D33" s="46">
        <v>97637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97637</v>
      </c>
      <c r="O33" s="47">
        <f t="shared" si="1"/>
        <v>1.3020176292522903</v>
      </c>
      <c r="P33" s="9"/>
    </row>
    <row r="34" spans="1:16">
      <c r="A34" s="13"/>
      <c r="B34" s="45">
        <v>554</v>
      </c>
      <c r="C34" s="21" t="s">
        <v>50</v>
      </c>
      <c r="D34" s="46">
        <v>0</v>
      </c>
      <c r="E34" s="46">
        <v>1168688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1168688</v>
      </c>
      <c r="O34" s="47">
        <f t="shared" si="1"/>
        <v>15.58479243622398</v>
      </c>
      <c r="P34" s="9"/>
    </row>
    <row r="35" spans="1:16" ht="15.75">
      <c r="A35" s="28" t="s">
        <v>51</v>
      </c>
      <c r="B35" s="29"/>
      <c r="C35" s="30"/>
      <c r="D35" s="31">
        <f t="shared" ref="D35:M35" si="9">SUM(D36:D39)</f>
        <v>1928002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1928002</v>
      </c>
      <c r="O35" s="43">
        <f t="shared" si="1"/>
        <v>25.710464201416208</v>
      </c>
      <c r="P35" s="10"/>
    </row>
    <row r="36" spans="1:16">
      <c r="A36" s="12"/>
      <c r="B36" s="44">
        <v>562</v>
      </c>
      <c r="C36" s="20" t="s">
        <v>52</v>
      </c>
      <c r="D36" s="46">
        <v>1506258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1506258</v>
      </c>
      <c r="O36" s="47">
        <f t="shared" si="1"/>
        <v>20.086386003280481</v>
      </c>
      <c r="P36" s="9"/>
    </row>
    <row r="37" spans="1:16">
      <c r="A37" s="12"/>
      <c r="B37" s="44">
        <v>563</v>
      </c>
      <c r="C37" s="20" t="s">
        <v>53</v>
      </c>
      <c r="D37" s="46">
        <v>382544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382544</v>
      </c>
      <c r="O37" s="47">
        <f t="shared" ref="O37:O68" si="11">(N37/O$74)</f>
        <v>5.1013348624464925</v>
      </c>
      <c r="P37" s="9"/>
    </row>
    <row r="38" spans="1:16">
      <c r="A38" s="12"/>
      <c r="B38" s="44">
        <v>564</v>
      </c>
      <c r="C38" s="20" t="s">
        <v>54</v>
      </c>
      <c r="D38" s="46">
        <v>18950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18950</v>
      </c>
      <c r="O38" s="47">
        <f t="shared" si="11"/>
        <v>0.25270372988038248</v>
      </c>
      <c r="P38" s="9"/>
    </row>
    <row r="39" spans="1:16">
      <c r="A39" s="12"/>
      <c r="B39" s="44">
        <v>569</v>
      </c>
      <c r="C39" s="20" t="s">
        <v>55</v>
      </c>
      <c r="D39" s="46">
        <v>20250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20250</v>
      </c>
      <c r="O39" s="47">
        <f t="shared" si="11"/>
        <v>0.27003960580885195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SUM(D41:D44)</f>
        <v>1732308</v>
      </c>
      <c r="E40" s="31">
        <f t="shared" si="12"/>
        <v>233847</v>
      </c>
      <c r="F40" s="31">
        <f t="shared" si="12"/>
        <v>0</v>
      </c>
      <c r="G40" s="31">
        <f t="shared" si="12"/>
        <v>216563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2182718</v>
      </c>
      <c r="O40" s="43">
        <f t="shared" si="11"/>
        <v>29.10717571910547</v>
      </c>
      <c r="P40" s="9"/>
    </row>
    <row r="41" spans="1:16">
      <c r="A41" s="12"/>
      <c r="B41" s="44">
        <v>571</v>
      </c>
      <c r="C41" s="20" t="s">
        <v>57</v>
      </c>
      <c r="D41" s="46">
        <v>653239</v>
      </c>
      <c r="E41" s="46">
        <v>233847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887086</v>
      </c>
      <c r="O41" s="47">
        <f t="shared" si="11"/>
        <v>11.829548333755618</v>
      </c>
      <c r="P41" s="9"/>
    </row>
    <row r="42" spans="1:16">
      <c r="A42" s="12"/>
      <c r="B42" s="44">
        <v>572</v>
      </c>
      <c r="C42" s="20" t="s">
        <v>58</v>
      </c>
      <c r="D42" s="46">
        <v>1073316</v>
      </c>
      <c r="E42" s="46">
        <v>0</v>
      </c>
      <c r="F42" s="46">
        <v>0</v>
      </c>
      <c r="G42" s="46">
        <v>176563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1249879</v>
      </c>
      <c r="O42" s="47">
        <f t="shared" si="11"/>
        <v>16.667497899691956</v>
      </c>
      <c r="P42" s="9"/>
    </row>
    <row r="43" spans="1:16">
      <c r="A43" s="12"/>
      <c r="B43" s="44">
        <v>573</v>
      </c>
      <c r="C43" s="20" t="s">
        <v>59</v>
      </c>
      <c r="D43" s="46">
        <v>5753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5753</v>
      </c>
      <c r="O43" s="47">
        <f t="shared" si="11"/>
        <v>7.6717918628065443E-2</v>
      </c>
      <c r="P43" s="9"/>
    </row>
    <row r="44" spans="1:16">
      <c r="A44" s="12"/>
      <c r="B44" s="44">
        <v>575</v>
      </c>
      <c r="C44" s="20" t="s">
        <v>97</v>
      </c>
      <c r="D44" s="46">
        <v>0</v>
      </c>
      <c r="E44" s="46">
        <v>0</v>
      </c>
      <c r="F44" s="46">
        <v>0</v>
      </c>
      <c r="G44" s="46">
        <v>40000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40000</v>
      </c>
      <c r="O44" s="47">
        <f t="shared" si="11"/>
        <v>0.53341156702983106</v>
      </c>
      <c r="P44" s="9"/>
    </row>
    <row r="45" spans="1:16" ht="15.75">
      <c r="A45" s="28" t="s">
        <v>82</v>
      </c>
      <c r="B45" s="29"/>
      <c r="C45" s="30"/>
      <c r="D45" s="31">
        <f t="shared" ref="D45:M45" si="13">SUM(D46:D47)</f>
        <v>22804876</v>
      </c>
      <c r="E45" s="31">
        <f t="shared" si="13"/>
        <v>1483071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112145</v>
      </c>
      <c r="J45" s="31">
        <f t="shared" si="13"/>
        <v>3174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24403266</v>
      </c>
      <c r="O45" s="43">
        <f t="shared" si="11"/>
        <v>325.42460894264491</v>
      </c>
      <c r="P45" s="9"/>
    </row>
    <row r="46" spans="1:16">
      <c r="A46" s="12"/>
      <c r="B46" s="44">
        <v>581</v>
      </c>
      <c r="C46" s="20" t="s">
        <v>60</v>
      </c>
      <c r="D46" s="46">
        <v>22804876</v>
      </c>
      <c r="E46" s="46">
        <v>81248</v>
      </c>
      <c r="F46" s="46">
        <v>0</v>
      </c>
      <c r="G46" s="46">
        <v>0</v>
      </c>
      <c r="H46" s="46">
        <v>0</v>
      </c>
      <c r="I46" s="46">
        <v>112145</v>
      </c>
      <c r="J46" s="46">
        <v>3174</v>
      </c>
      <c r="K46" s="46">
        <v>0</v>
      </c>
      <c r="L46" s="46">
        <v>0</v>
      </c>
      <c r="M46" s="46">
        <v>0</v>
      </c>
      <c r="N46" s="46">
        <f>SUM(D46:M46)</f>
        <v>23001443</v>
      </c>
      <c r="O46" s="47">
        <f t="shared" si="11"/>
        <v>306.73089386443343</v>
      </c>
      <c r="P46" s="9"/>
    </row>
    <row r="47" spans="1:16">
      <c r="A47" s="12"/>
      <c r="B47" s="44">
        <v>586</v>
      </c>
      <c r="C47" s="20" t="s">
        <v>61</v>
      </c>
      <c r="D47" s="46">
        <v>0</v>
      </c>
      <c r="E47" s="46">
        <v>1401823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9" si="14">SUM(D47:M47)</f>
        <v>1401823</v>
      </c>
      <c r="O47" s="47">
        <f t="shared" si="11"/>
        <v>18.693715078211472</v>
      </c>
      <c r="P47" s="9"/>
    </row>
    <row r="48" spans="1:16" ht="15.75">
      <c r="A48" s="28" t="s">
        <v>62</v>
      </c>
      <c r="B48" s="29"/>
      <c r="C48" s="30"/>
      <c r="D48" s="31">
        <f t="shared" ref="D48:M48" si="15">SUM(D49:D71)</f>
        <v>232386</v>
      </c>
      <c r="E48" s="31">
        <f t="shared" si="15"/>
        <v>2999210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3231596</v>
      </c>
      <c r="O48" s="43">
        <f t="shared" si="11"/>
        <v>43.094267159183346</v>
      </c>
      <c r="P48" s="9"/>
    </row>
    <row r="49" spans="1:16">
      <c r="A49" s="12"/>
      <c r="B49" s="44">
        <v>602</v>
      </c>
      <c r="C49" s="20" t="s">
        <v>63</v>
      </c>
      <c r="D49" s="46">
        <v>25020</v>
      </c>
      <c r="E49" s="46">
        <v>30307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55327</v>
      </c>
      <c r="O49" s="47">
        <f t="shared" si="11"/>
        <v>0.73780154422648658</v>
      </c>
      <c r="P49" s="9"/>
    </row>
    <row r="50" spans="1:16">
      <c r="A50" s="12"/>
      <c r="B50" s="44">
        <v>603</v>
      </c>
      <c r="C50" s="20" t="s">
        <v>64</v>
      </c>
      <c r="D50" s="46">
        <v>562</v>
      </c>
      <c r="E50" s="46">
        <v>12438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13000</v>
      </c>
      <c r="O50" s="47">
        <f t="shared" si="11"/>
        <v>0.1733587592846951</v>
      </c>
      <c r="P50" s="9"/>
    </row>
    <row r="51" spans="1:16">
      <c r="A51" s="12"/>
      <c r="B51" s="44">
        <v>604</v>
      </c>
      <c r="C51" s="20" t="s">
        <v>65</v>
      </c>
      <c r="D51" s="46">
        <v>0</v>
      </c>
      <c r="E51" s="46">
        <v>506574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506574</v>
      </c>
      <c r="O51" s="47">
        <f t="shared" si="11"/>
        <v>6.7553107789142404</v>
      </c>
      <c r="P51" s="9"/>
    </row>
    <row r="52" spans="1:16">
      <c r="A52" s="12"/>
      <c r="B52" s="44">
        <v>605</v>
      </c>
      <c r="C52" s="20" t="s">
        <v>66</v>
      </c>
      <c r="D52" s="46">
        <v>2464</v>
      </c>
      <c r="E52" s="46">
        <v>39769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42233</v>
      </c>
      <c r="O52" s="47">
        <f t="shared" si="11"/>
        <v>0.56318926775927136</v>
      </c>
      <c r="P52" s="9"/>
    </row>
    <row r="53" spans="1:16">
      <c r="A53" s="12"/>
      <c r="B53" s="44">
        <v>608</v>
      </c>
      <c r="C53" s="20" t="s">
        <v>67</v>
      </c>
      <c r="D53" s="46">
        <v>0</v>
      </c>
      <c r="E53" s="46">
        <v>42786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42786</v>
      </c>
      <c r="O53" s="47">
        <f t="shared" si="11"/>
        <v>0.57056368267345881</v>
      </c>
      <c r="P53" s="9"/>
    </row>
    <row r="54" spans="1:16">
      <c r="A54" s="12"/>
      <c r="B54" s="44">
        <v>614</v>
      </c>
      <c r="C54" s="20" t="s">
        <v>68</v>
      </c>
      <c r="D54" s="46">
        <v>0</v>
      </c>
      <c r="E54" s="46">
        <v>254449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254449</v>
      </c>
      <c r="O54" s="47">
        <f t="shared" si="11"/>
        <v>3.3931509954793371</v>
      </c>
      <c r="P54" s="9"/>
    </row>
    <row r="55" spans="1:16">
      <c r="A55" s="12"/>
      <c r="B55" s="44">
        <v>622</v>
      </c>
      <c r="C55" s="20" t="s">
        <v>69</v>
      </c>
      <c r="D55" s="46">
        <v>121555</v>
      </c>
      <c r="E55" s="46">
        <v>51940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173495</v>
      </c>
      <c r="O55" s="47">
        <f t="shared" si="11"/>
        <v>2.3136059955460135</v>
      </c>
      <c r="P55" s="9"/>
    </row>
    <row r="56" spans="1:16">
      <c r="A56" s="12"/>
      <c r="B56" s="44">
        <v>629</v>
      </c>
      <c r="C56" s="20" t="s">
        <v>71</v>
      </c>
      <c r="D56" s="46">
        <v>1992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1992</v>
      </c>
      <c r="O56" s="47">
        <f t="shared" si="11"/>
        <v>2.6563896038085587E-2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65694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65694</v>
      </c>
      <c r="O57" s="47">
        <f t="shared" si="11"/>
        <v>0.87604848711144301</v>
      </c>
      <c r="P57" s="9"/>
    </row>
    <row r="58" spans="1:16">
      <c r="A58" s="12"/>
      <c r="B58" s="44">
        <v>654</v>
      </c>
      <c r="C58" s="20" t="s">
        <v>72</v>
      </c>
      <c r="D58" s="46">
        <v>0</v>
      </c>
      <c r="E58" s="46">
        <v>366456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366456</v>
      </c>
      <c r="O58" s="47">
        <f t="shared" si="11"/>
        <v>4.8867967301870943</v>
      </c>
      <c r="P58" s="9"/>
    </row>
    <row r="59" spans="1:16">
      <c r="A59" s="12"/>
      <c r="B59" s="44">
        <v>669</v>
      </c>
      <c r="C59" s="20" t="s">
        <v>98</v>
      </c>
      <c r="D59" s="46">
        <v>0</v>
      </c>
      <c r="E59" s="46">
        <v>19209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19209</v>
      </c>
      <c r="O59" s="47">
        <f t="shared" si="11"/>
        <v>0.25615756977690063</v>
      </c>
      <c r="P59" s="9"/>
    </row>
    <row r="60" spans="1:16">
      <c r="A60" s="12"/>
      <c r="B60" s="44">
        <v>674</v>
      </c>
      <c r="C60" s="20" t="s">
        <v>73</v>
      </c>
      <c r="D60" s="46">
        <v>0</v>
      </c>
      <c r="E60" s="46">
        <v>77454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1" si="16">SUM(D60:M60)</f>
        <v>77454</v>
      </c>
      <c r="O60" s="47">
        <f t="shared" si="11"/>
        <v>1.0328714878182133</v>
      </c>
      <c r="P60" s="9"/>
    </row>
    <row r="61" spans="1:16">
      <c r="A61" s="12"/>
      <c r="B61" s="44">
        <v>685</v>
      </c>
      <c r="C61" s="20" t="s">
        <v>74</v>
      </c>
      <c r="D61" s="46">
        <v>4540</v>
      </c>
      <c r="E61" s="46">
        <v>19870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24410</v>
      </c>
      <c r="O61" s="47">
        <f t="shared" si="11"/>
        <v>0.32551440877995441</v>
      </c>
      <c r="P61" s="9"/>
    </row>
    <row r="62" spans="1:16">
      <c r="A62" s="12"/>
      <c r="B62" s="44">
        <v>694</v>
      </c>
      <c r="C62" s="20" t="s">
        <v>75</v>
      </c>
      <c r="D62" s="46">
        <v>0</v>
      </c>
      <c r="E62" s="46">
        <v>24546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24546</v>
      </c>
      <c r="O62" s="47">
        <f t="shared" si="11"/>
        <v>0.32732800810785584</v>
      </c>
      <c r="P62" s="9"/>
    </row>
    <row r="63" spans="1:16">
      <c r="A63" s="12"/>
      <c r="B63" s="44">
        <v>711</v>
      </c>
      <c r="C63" s="20" t="s">
        <v>76</v>
      </c>
      <c r="D63" s="46">
        <v>76253</v>
      </c>
      <c r="E63" s="46">
        <v>580803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657056</v>
      </c>
      <c r="O63" s="47">
        <f t="shared" si="11"/>
        <v>8.7620317646588166</v>
      </c>
      <c r="P63" s="9"/>
    </row>
    <row r="64" spans="1:16">
      <c r="A64" s="12"/>
      <c r="B64" s="44">
        <v>712</v>
      </c>
      <c r="C64" s="20" t="s">
        <v>77</v>
      </c>
      <c r="D64" s="46">
        <v>0</v>
      </c>
      <c r="E64" s="46">
        <v>88075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88075</v>
      </c>
      <c r="O64" s="47">
        <f t="shared" si="11"/>
        <v>1.1745055941538092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3481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3481</v>
      </c>
      <c r="O65" s="47">
        <f t="shared" si="11"/>
        <v>4.6420141620771044E-2</v>
      </c>
      <c r="P65" s="9"/>
    </row>
    <row r="66" spans="1:119">
      <c r="A66" s="12"/>
      <c r="B66" s="44">
        <v>715</v>
      </c>
      <c r="C66" s="20" t="s">
        <v>79</v>
      </c>
      <c r="D66" s="46">
        <v>0</v>
      </c>
      <c r="E66" s="46">
        <v>47349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47349</v>
      </c>
      <c r="O66" s="47">
        <f t="shared" si="11"/>
        <v>0.63141260718238679</v>
      </c>
      <c r="P66" s="9"/>
    </row>
    <row r="67" spans="1:119">
      <c r="A67" s="12"/>
      <c r="B67" s="44">
        <v>719</v>
      </c>
      <c r="C67" s="20" t="s">
        <v>80</v>
      </c>
      <c r="D67" s="46">
        <v>0</v>
      </c>
      <c r="E67" s="46">
        <v>90083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90083</v>
      </c>
      <c r="O67" s="47">
        <f t="shared" si="11"/>
        <v>1.2012828548187067</v>
      </c>
      <c r="P67" s="9"/>
    </row>
    <row r="68" spans="1:119">
      <c r="A68" s="12"/>
      <c r="B68" s="44">
        <v>724</v>
      </c>
      <c r="C68" s="20" t="s">
        <v>81</v>
      </c>
      <c r="D68" s="46">
        <v>0</v>
      </c>
      <c r="E68" s="46">
        <v>357543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357543</v>
      </c>
      <c r="O68" s="47">
        <f t="shared" si="11"/>
        <v>4.7679392977636716</v>
      </c>
      <c r="P68" s="9"/>
    </row>
    <row r="69" spans="1:119">
      <c r="A69" s="12"/>
      <c r="B69" s="44">
        <v>744</v>
      </c>
      <c r="C69" s="20" t="s">
        <v>83</v>
      </c>
      <c r="D69" s="46">
        <v>0</v>
      </c>
      <c r="E69" s="46">
        <v>119847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119847</v>
      </c>
      <c r="O69" s="47">
        <f>(N69/O$74)</f>
        <v>1.598194401845604</v>
      </c>
      <c r="P69" s="9"/>
    </row>
    <row r="70" spans="1:119">
      <c r="A70" s="12"/>
      <c r="B70" s="44">
        <v>759</v>
      </c>
      <c r="C70" s="20" t="s">
        <v>84</v>
      </c>
      <c r="D70" s="46">
        <v>0</v>
      </c>
      <c r="E70" s="46">
        <v>16308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16308</v>
      </c>
      <c r="O70" s="47">
        <f>(N70/O$74)</f>
        <v>0.21747189587806212</v>
      </c>
      <c r="P70" s="9"/>
    </row>
    <row r="71" spans="1:119" ht="15.75" thickBot="1">
      <c r="A71" s="12"/>
      <c r="B71" s="44">
        <v>764</v>
      </c>
      <c r="C71" s="20" t="s">
        <v>85</v>
      </c>
      <c r="D71" s="46">
        <v>0</v>
      </c>
      <c r="E71" s="46">
        <v>184229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184229</v>
      </c>
      <c r="O71" s="47">
        <f>(N71/O$74)</f>
        <v>2.4567469895584684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7">SUM(D5,D13,D22,D27,D31,D35,D40,D45,D48)</f>
        <v>50561437</v>
      </c>
      <c r="E72" s="15">
        <f t="shared" si="17"/>
        <v>52831932</v>
      </c>
      <c r="F72" s="15">
        <f t="shared" si="17"/>
        <v>357963</v>
      </c>
      <c r="G72" s="15">
        <f t="shared" si="17"/>
        <v>8021146</v>
      </c>
      <c r="H72" s="15">
        <f t="shared" si="17"/>
        <v>0</v>
      </c>
      <c r="I72" s="15">
        <f t="shared" si="17"/>
        <v>7198481</v>
      </c>
      <c r="J72" s="15">
        <f t="shared" si="17"/>
        <v>8564157</v>
      </c>
      <c r="K72" s="15">
        <f t="shared" si="17"/>
        <v>0</v>
      </c>
      <c r="L72" s="15">
        <f t="shared" si="17"/>
        <v>0</v>
      </c>
      <c r="M72" s="15">
        <f t="shared" si="17"/>
        <v>0</v>
      </c>
      <c r="N72" s="15">
        <f>SUM(D72:M72)</f>
        <v>127535116</v>
      </c>
      <c r="O72" s="37">
        <f>(N72/O$74)</f>
        <v>1700.7176519222819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99</v>
      </c>
      <c r="M74" s="118"/>
      <c r="N74" s="118"/>
      <c r="O74" s="41">
        <v>74989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8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10287348</v>
      </c>
      <c r="E5" s="26">
        <f t="shared" si="0"/>
        <v>7197960</v>
      </c>
      <c r="F5" s="26">
        <f t="shared" si="0"/>
        <v>352292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7479795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25317395</v>
      </c>
      <c r="O5" s="32">
        <f t="shared" ref="O5:O36" si="1">(N5/O$79)</f>
        <v>338.47237262530246</v>
      </c>
      <c r="P5" s="6"/>
    </row>
    <row r="6" spans="1:133">
      <c r="A6" s="12"/>
      <c r="B6" s="44">
        <v>511</v>
      </c>
      <c r="C6" s="20" t="s">
        <v>20</v>
      </c>
      <c r="D6" s="46">
        <v>446809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446809</v>
      </c>
      <c r="O6" s="47">
        <f t="shared" si="1"/>
        <v>5.9734622120616585</v>
      </c>
      <c r="P6" s="9"/>
    </row>
    <row r="7" spans="1:133">
      <c r="A7" s="12"/>
      <c r="B7" s="44">
        <v>512</v>
      </c>
      <c r="C7" s="20" t="s">
        <v>21</v>
      </c>
      <c r="D7" s="46">
        <v>499679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499679</v>
      </c>
      <c r="O7" s="47">
        <f t="shared" si="1"/>
        <v>6.6802898434471052</v>
      </c>
      <c r="P7" s="9"/>
    </row>
    <row r="8" spans="1:133">
      <c r="A8" s="12"/>
      <c r="B8" s="44">
        <v>513</v>
      </c>
      <c r="C8" s="20" t="s">
        <v>22</v>
      </c>
      <c r="D8" s="46">
        <v>1571281</v>
      </c>
      <c r="E8" s="46">
        <v>4638545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6209826</v>
      </c>
      <c r="O8" s="47">
        <f t="shared" si="1"/>
        <v>83.020174066498214</v>
      </c>
      <c r="P8" s="9"/>
    </row>
    <row r="9" spans="1:133">
      <c r="A9" s="12"/>
      <c r="B9" s="44">
        <v>514</v>
      </c>
      <c r="C9" s="20" t="s">
        <v>23</v>
      </c>
      <c r="D9" s="46">
        <v>211717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211717</v>
      </c>
      <c r="O9" s="47">
        <f t="shared" si="1"/>
        <v>2.8304790170991589</v>
      </c>
      <c r="P9" s="9"/>
    </row>
    <row r="10" spans="1:133">
      <c r="A10" s="12"/>
      <c r="B10" s="44">
        <v>515</v>
      </c>
      <c r="C10" s="20" t="s">
        <v>24</v>
      </c>
      <c r="D10" s="46">
        <v>671037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671037</v>
      </c>
      <c r="O10" s="47">
        <f t="shared" si="1"/>
        <v>8.9712028235671593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1183248</v>
      </c>
      <c r="F11" s="46">
        <v>352292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1535540</v>
      </c>
      <c r="O11" s="47">
        <f t="shared" si="1"/>
        <v>20.52888407599032</v>
      </c>
      <c r="P11" s="9"/>
    </row>
    <row r="12" spans="1:133">
      <c r="A12" s="12"/>
      <c r="B12" s="44">
        <v>519</v>
      </c>
      <c r="C12" s="20" t="s">
        <v>26</v>
      </c>
      <c r="D12" s="46">
        <v>6886825</v>
      </c>
      <c r="E12" s="46">
        <v>1376167</v>
      </c>
      <c r="F12" s="46">
        <v>0</v>
      </c>
      <c r="G12" s="46">
        <v>0</v>
      </c>
      <c r="H12" s="46">
        <v>0</v>
      </c>
      <c r="I12" s="46">
        <v>0</v>
      </c>
      <c r="J12" s="46">
        <v>7479795</v>
      </c>
      <c r="K12" s="46">
        <v>0</v>
      </c>
      <c r="L12" s="46">
        <v>0</v>
      </c>
      <c r="M12" s="46">
        <v>0</v>
      </c>
      <c r="N12" s="46">
        <f t="shared" si="2"/>
        <v>15742787</v>
      </c>
      <c r="O12" s="47">
        <f t="shared" si="1"/>
        <v>210.46788058663887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6735081</v>
      </c>
      <c r="E13" s="31">
        <f t="shared" si="3"/>
        <v>19251012</v>
      </c>
      <c r="F13" s="31">
        <f t="shared" si="3"/>
        <v>0</v>
      </c>
      <c r="G13" s="31">
        <f t="shared" si="3"/>
        <v>1078488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27064581</v>
      </c>
      <c r="O13" s="43">
        <f t="shared" si="1"/>
        <v>361.83078650784103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11645837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11645837</v>
      </c>
      <c r="O14" s="47">
        <f t="shared" si="1"/>
        <v>155.69508950654421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1928487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1928487</v>
      </c>
      <c r="O15" s="47">
        <f t="shared" si="1"/>
        <v>25.782256447278709</v>
      </c>
      <c r="P15" s="9"/>
    </row>
    <row r="16" spans="1:133">
      <c r="A16" s="12"/>
      <c r="B16" s="44">
        <v>523</v>
      </c>
      <c r="C16" s="20" t="s">
        <v>30</v>
      </c>
      <c r="D16" s="46">
        <v>27738</v>
      </c>
      <c r="E16" s="46">
        <v>4546788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4574526</v>
      </c>
      <c r="O16" s="47">
        <f t="shared" si="1"/>
        <v>61.157582320619262</v>
      </c>
      <c r="P16" s="9"/>
    </row>
    <row r="17" spans="1:16">
      <c r="A17" s="12"/>
      <c r="B17" s="44">
        <v>524</v>
      </c>
      <c r="C17" s="20" t="s">
        <v>31</v>
      </c>
      <c r="D17" s="46">
        <v>1098204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1098204</v>
      </c>
      <c r="O17" s="47">
        <f t="shared" si="1"/>
        <v>14.682067942084787</v>
      </c>
      <c r="P17" s="9"/>
    </row>
    <row r="18" spans="1:16">
      <c r="A18" s="12"/>
      <c r="B18" s="44">
        <v>525</v>
      </c>
      <c r="C18" s="20" t="s">
        <v>32</v>
      </c>
      <c r="D18" s="46">
        <v>335016</v>
      </c>
      <c r="E18" s="46">
        <v>608144</v>
      </c>
      <c r="F18" s="46">
        <v>0</v>
      </c>
      <c r="G18" s="46">
        <v>1078488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2021648</v>
      </c>
      <c r="O18" s="47">
        <f t="shared" si="1"/>
        <v>27.027741012580382</v>
      </c>
      <c r="P18" s="9"/>
    </row>
    <row r="19" spans="1:16">
      <c r="A19" s="12"/>
      <c r="B19" s="44">
        <v>526</v>
      </c>
      <c r="C19" s="20" t="s">
        <v>33</v>
      </c>
      <c r="D19" s="46">
        <v>4606987</v>
      </c>
      <c r="E19" s="46">
        <v>149569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4756556</v>
      </c>
      <c r="O19" s="47">
        <f t="shared" si="1"/>
        <v>63.591171004959961</v>
      </c>
      <c r="P19" s="9"/>
    </row>
    <row r="20" spans="1:16">
      <c r="A20" s="12"/>
      <c r="B20" s="44">
        <v>527</v>
      </c>
      <c r="C20" s="20" t="s">
        <v>34</v>
      </c>
      <c r="D20" s="46">
        <v>258616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258616</v>
      </c>
      <c r="O20" s="47">
        <f t="shared" si="1"/>
        <v>3.4574793780665516</v>
      </c>
      <c r="P20" s="9"/>
    </row>
    <row r="21" spans="1:16">
      <c r="A21" s="12"/>
      <c r="B21" s="44">
        <v>529</v>
      </c>
      <c r="C21" s="20" t="s">
        <v>35</v>
      </c>
      <c r="D21" s="46">
        <v>408520</v>
      </c>
      <c r="E21" s="46">
        <v>372187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780707</v>
      </c>
      <c r="O21" s="47">
        <f t="shared" si="1"/>
        <v>10.437398895707162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610826</v>
      </c>
      <c r="E22" s="31">
        <f t="shared" si="5"/>
        <v>731144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8064489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9406459</v>
      </c>
      <c r="O22" s="43">
        <f t="shared" si="1"/>
        <v>125.75648070161365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418621</v>
      </c>
      <c r="F23" s="46">
        <v>0</v>
      </c>
      <c r="G23" s="46">
        <v>0</v>
      </c>
      <c r="H23" s="46">
        <v>0</v>
      </c>
      <c r="I23" s="46">
        <v>105442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524063</v>
      </c>
      <c r="O23" s="47">
        <f t="shared" si="1"/>
        <v>7.0062835064639906</v>
      </c>
      <c r="P23" s="9"/>
    </row>
    <row r="24" spans="1:16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7941521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7941521</v>
      </c>
      <c r="O24" s="47">
        <f t="shared" si="1"/>
        <v>106.17148624981617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39525</v>
      </c>
      <c r="F25" s="46">
        <v>0</v>
      </c>
      <c r="G25" s="46">
        <v>0</v>
      </c>
      <c r="H25" s="46">
        <v>0</v>
      </c>
      <c r="I25" s="46">
        <v>17526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57051</v>
      </c>
      <c r="O25" s="47">
        <f t="shared" si="1"/>
        <v>0.76272410058958007</v>
      </c>
      <c r="P25" s="9"/>
    </row>
    <row r="26" spans="1:16">
      <c r="A26" s="12"/>
      <c r="B26" s="44">
        <v>537</v>
      </c>
      <c r="C26" s="20" t="s">
        <v>41</v>
      </c>
      <c r="D26" s="46">
        <v>469166</v>
      </c>
      <c r="E26" s="46">
        <v>81782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550948</v>
      </c>
      <c r="O26" s="47">
        <f t="shared" si="1"/>
        <v>7.3657134453669171</v>
      </c>
      <c r="P26" s="9"/>
    </row>
    <row r="27" spans="1:16">
      <c r="A27" s="12"/>
      <c r="B27" s="44">
        <v>538</v>
      </c>
      <c r="C27" s="20" t="s">
        <v>101</v>
      </c>
      <c r="D27" s="46">
        <v>141660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141660</v>
      </c>
      <c r="O27" s="47">
        <f t="shared" si="1"/>
        <v>1.8938755865720129</v>
      </c>
      <c r="P27" s="9"/>
    </row>
    <row r="28" spans="1:16">
      <c r="A28" s="12"/>
      <c r="B28" s="44">
        <v>539</v>
      </c>
      <c r="C28" s="20" t="s">
        <v>42</v>
      </c>
      <c r="D28" s="46">
        <v>0</v>
      </c>
      <c r="E28" s="46">
        <v>191216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191216</v>
      </c>
      <c r="O28" s="47">
        <f t="shared" si="1"/>
        <v>2.5563978128049842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70001</v>
      </c>
      <c r="E29" s="31">
        <f t="shared" si="7"/>
        <v>6898725</v>
      </c>
      <c r="F29" s="31">
        <f t="shared" si="7"/>
        <v>5994</v>
      </c>
      <c r="G29" s="31">
        <f t="shared" si="7"/>
        <v>15361382</v>
      </c>
      <c r="H29" s="31">
        <f t="shared" si="7"/>
        <v>0</v>
      </c>
      <c r="I29" s="31">
        <f t="shared" si="7"/>
        <v>94712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22430814</v>
      </c>
      <c r="O29" s="43">
        <f t="shared" si="1"/>
        <v>299.88120162034249</v>
      </c>
      <c r="P29" s="10"/>
    </row>
    <row r="30" spans="1:16">
      <c r="A30" s="12"/>
      <c r="B30" s="44">
        <v>541</v>
      </c>
      <c r="C30" s="20" t="s">
        <v>44</v>
      </c>
      <c r="D30" s="46">
        <v>0</v>
      </c>
      <c r="E30" s="46">
        <v>6898725</v>
      </c>
      <c r="F30" s="46">
        <v>5994</v>
      </c>
      <c r="G30" s="46">
        <v>15361382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22266101</v>
      </c>
      <c r="O30" s="47">
        <f t="shared" si="1"/>
        <v>297.67912672629313</v>
      </c>
      <c r="P30" s="9"/>
    </row>
    <row r="31" spans="1:16">
      <c r="A31" s="12"/>
      <c r="B31" s="44">
        <v>543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94712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94712</v>
      </c>
      <c r="O31" s="47">
        <f t="shared" si="1"/>
        <v>1.2662201366328427</v>
      </c>
      <c r="P31" s="9"/>
    </row>
    <row r="32" spans="1:16">
      <c r="A32" s="12"/>
      <c r="B32" s="44">
        <v>544</v>
      </c>
      <c r="C32" s="20" t="s">
        <v>46</v>
      </c>
      <c r="D32" s="46">
        <v>70001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70001</v>
      </c>
      <c r="O32" s="47">
        <f t="shared" si="1"/>
        <v>0.935854757416543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417256</v>
      </c>
      <c r="E33" s="31">
        <f t="shared" si="9"/>
        <v>2455029</v>
      </c>
      <c r="F33" s="31">
        <f t="shared" si="9"/>
        <v>0</v>
      </c>
      <c r="G33" s="31">
        <f t="shared" si="9"/>
        <v>2467238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52401</v>
      </c>
      <c r="N33" s="31">
        <f t="shared" si="8"/>
        <v>5391924</v>
      </c>
      <c r="O33" s="43">
        <f t="shared" si="1"/>
        <v>72.085509164561017</v>
      </c>
      <c r="P33" s="10"/>
    </row>
    <row r="34" spans="1:16">
      <c r="A34" s="13"/>
      <c r="B34" s="45">
        <v>551</v>
      </c>
      <c r="C34" s="21" t="s">
        <v>102</v>
      </c>
      <c r="D34" s="46">
        <v>0</v>
      </c>
      <c r="E34" s="46">
        <v>166509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52401</v>
      </c>
      <c r="N34" s="46">
        <f t="shared" si="8"/>
        <v>218910</v>
      </c>
      <c r="O34" s="47">
        <f t="shared" si="1"/>
        <v>2.9266434043235874</v>
      </c>
      <c r="P34" s="9"/>
    </row>
    <row r="35" spans="1:16">
      <c r="A35" s="13"/>
      <c r="B35" s="45">
        <v>552</v>
      </c>
      <c r="C35" s="21" t="s">
        <v>48</v>
      </c>
      <c r="D35" s="46">
        <v>322197</v>
      </c>
      <c r="E35" s="46">
        <v>102034</v>
      </c>
      <c r="F35" s="46">
        <v>0</v>
      </c>
      <c r="G35" s="46">
        <v>2467238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2891469</v>
      </c>
      <c r="O35" s="47">
        <f t="shared" si="1"/>
        <v>38.656519472185458</v>
      </c>
      <c r="P35" s="9"/>
    </row>
    <row r="36" spans="1:16">
      <c r="A36" s="13"/>
      <c r="B36" s="45">
        <v>553</v>
      </c>
      <c r="C36" s="21" t="s">
        <v>49</v>
      </c>
      <c r="D36" s="46">
        <v>95059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95059</v>
      </c>
      <c r="O36" s="47">
        <f t="shared" si="1"/>
        <v>1.270859236086044</v>
      </c>
      <c r="P36" s="9"/>
    </row>
    <row r="37" spans="1:16">
      <c r="A37" s="13"/>
      <c r="B37" s="45">
        <v>554</v>
      </c>
      <c r="C37" s="21" t="s">
        <v>50</v>
      </c>
      <c r="D37" s="46">
        <v>0</v>
      </c>
      <c r="E37" s="46">
        <v>2186486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2186486</v>
      </c>
      <c r="O37" s="47">
        <f t="shared" ref="O37:O68" si="10">(N37/O$79)</f>
        <v>29.231487051965935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2372291</v>
      </c>
      <c r="E38" s="31">
        <f t="shared" si="11"/>
        <v>33592</v>
      </c>
      <c r="F38" s="31">
        <f t="shared" si="11"/>
        <v>0</v>
      </c>
      <c r="G38" s="31">
        <f t="shared" si="11"/>
        <v>283000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2688883</v>
      </c>
      <c r="O38" s="43">
        <f t="shared" si="10"/>
        <v>35.94811427960267</v>
      </c>
      <c r="P38" s="10"/>
    </row>
    <row r="39" spans="1:16">
      <c r="A39" s="12"/>
      <c r="B39" s="44">
        <v>562</v>
      </c>
      <c r="C39" s="20" t="s">
        <v>52</v>
      </c>
      <c r="D39" s="46">
        <v>1926897</v>
      </c>
      <c r="E39" s="46">
        <v>0</v>
      </c>
      <c r="F39" s="46">
        <v>0</v>
      </c>
      <c r="G39" s="46">
        <v>283000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2209897</v>
      </c>
      <c r="O39" s="47">
        <f t="shared" si="10"/>
        <v>29.544472519686092</v>
      </c>
      <c r="P39" s="9"/>
    </row>
    <row r="40" spans="1:16">
      <c r="A40" s="12"/>
      <c r="B40" s="44">
        <v>563</v>
      </c>
      <c r="C40" s="20" t="s">
        <v>53</v>
      </c>
      <c r="D40" s="46">
        <v>399594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399594</v>
      </c>
      <c r="O40" s="47">
        <f t="shared" si="10"/>
        <v>5.3422371956844339</v>
      </c>
      <c r="P40" s="9"/>
    </row>
    <row r="41" spans="1:16">
      <c r="A41" s="12"/>
      <c r="B41" s="44">
        <v>564</v>
      </c>
      <c r="C41" s="20" t="s">
        <v>54</v>
      </c>
      <c r="D41" s="46">
        <v>12800</v>
      </c>
      <c r="E41" s="46">
        <v>33592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46392</v>
      </c>
      <c r="O41" s="47">
        <f t="shared" si="10"/>
        <v>0.6202221954838969</v>
      </c>
      <c r="P41" s="9"/>
    </row>
    <row r="42" spans="1:16">
      <c r="A42" s="12"/>
      <c r="B42" s="44">
        <v>569</v>
      </c>
      <c r="C42" s="20" t="s">
        <v>55</v>
      </c>
      <c r="D42" s="46">
        <v>33000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33000</v>
      </c>
      <c r="O42" s="47">
        <f t="shared" si="10"/>
        <v>0.44118236874824529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SUM(D44:D47)</f>
        <v>1920793</v>
      </c>
      <c r="E43" s="31">
        <f t="shared" si="13"/>
        <v>289809</v>
      </c>
      <c r="F43" s="31">
        <f t="shared" si="13"/>
        <v>0</v>
      </c>
      <c r="G43" s="31">
        <f t="shared" si="13"/>
        <v>769678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2980280</v>
      </c>
      <c r="O43" s="43">
        <f t="shared" si="10"/>
        <v>39.843848179788502</v>
      </c>
      <c r="P43" s="9"/>
    </row>
    <row r="44" spans="1:16">
      <c r="A44" s="12"/>
      <c r="B44" s="44">
        <v>571</v>
      </c>
      <c r="C44" s="20" t="s">
        <v>57</v>
      </c>
      <c r="D44" s="46">
        <v>707311</v>
      </c>
      <c r="E44" s="46">
        <v>280847</v>
      </c>
      <c r="F44" s="46">
        <v>0</v>
      </c>
      <c r="G44" s="46">
        <v>414082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1402240</v>
      </c>
      <c r="O44" s="47">
        <f t="shared" si="10"/>
        <v>18.746774689501198</v>
      </c>
      <c r="P44" s="9"/>
    </row>
    <row r="45" spans="1:16">
      <c r="A45" s="12"/>
      <c r="B45" s="44">
        <v>572</v>
      </c>
      <c r="C45" s="20" t="s">
        <v>58</v>
      </c>
      <c r="D45" s="46">
        <v>1207312</v>
      </c>
      <c r="E45" s="46">
        <v>0</v>
      </c>
      <c r="F45" s="46">
        <v>0</v>
      </c>
      <c r="G45" s="46">
        <v>355596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1562908</v>
      </c>
      <c r="O45" s="47">
        <f t="shared" si="10"/>
        <v>20.894771320472199</v>
      </c>
      <c r="P45" s="9"/>
    </row>
    <row r="46" spans="1:16">
      <c r="A46" s="12"/>
      <c r="B46" s="44">
        <v>573</v>
      </c>
      <c r="C46" s="20" t="s">
        <v>59</v>
      </c>
      <c r="D46" s="46">
        <v>6170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6170</v>
      </c>
      <c r="O46" s="47">
        <f t="shared" si="10"/>
        <v>8.2487733793232529E-2</v>
      </c>
      <c r="P46" s="9"/>
    </row>
    <row r="47" spans="1:16">
      <c r="A47" s="12"/>
      <c r="B47" s="44">
        <v>579</v>
      </c>
      <c r="C47" s="20" t="s">
        <v>103</v>
      </c>
      <c r="D47" s="46">
        <v>0</v>
      </c>
      <c r="E47" s="46">
        <v>8962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8962</v>
      </c>
      <c r="O47" s="47">
        <f t="shared" si="10"/>
        <v>0.11981443602187195</v>
      </c>
      <c r="P47" s="9"/>
    </row>
    <row r="48" spans="1:16" ht="15.75">
      <c r="A48" s="28" t="s">
        <v>82</v>
      </c>
      <c r="B48" s="29"/>
      <c r="C48" s="30"/>
      <c r="D48" s="31">
        <f t="shared" ref="D48:M48" si="14">SUM(D49:D50)</f>
        <v>21816023</v>
      </c>
      <c r="E48" s="31">
        <f t="shared" si="14"/>
        <v>2381974</v>
      </c>
      <c r="F48" s="31">
        <f t="shared" si="14"/>
        <v>5474</v>
      </c>
      <c r="G48" s="31">
        <f t="shared" si="14"/>
        <v>26197</v>
      </c>
      <c r="H48" s="31">
        <f t="shared" si="14"/>
        <v>0</v>
      </c>
      <c r="I48" s="31">
        <f t="shared" si="14"/>
        <v>109285</v>
      </c>
      <c r="J48" s="31">
        <f t="shared" si="14"/>
        <v>2538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24341491</v>
      </c>
      <c r="O48" s="43">
        <f t="shared" si="10"/>
        <v>325.42535328012406</v>
      </c>
      <c r="P48" s="9"/>
    </row>
    <row r="49" spans="1:16">
      <c r="A49" s="12"/>
      <c r="B49" s="44">
        <v>581</v>
      </c>
      <c r="C49" s="20" t="s">
        <v>60</v>
      </c>
      <c r="D49" s="46">
        <v>21816023</v>
      </c>
      <c r="E49" s="46">
        <v>121231</v>
      </c>
      <c r="F49" s="46">
        <v>5474</v>
      </c>
      <c r="G49" s="46">
        <v>26197</v>
      </c>
      <c r="H49" s="46">
        <v>0</v>
      </c>
      <c r="I49" s="46">
        <v>109285</v>
      </c>
      <c r="J49" s="46">
        <v>2538</v>
      </c>
      <c r="K49" s="46">
        <v>0</v>
      </c>
      <c r="L49" s="46">
        <v>0</v>
      </c>
      <c r="M49" s="46">
        <v>0</v>
      </c>
      <c r="N49" s="46">
        <f>SUM(D49:M49)</f>
        <v>22080748</v>
      </c>
      <c r="O49" s="47">
        <f t="shared" si="10"/>
        <v>295.20111231433577</v>
      </c>
      <c r="P49" s="9"/>
    </row>
    <row r="50" spans="1:16">
      <c r="A50" s="12"/>
      <c r="B50" s="44">
        <v>586</v>
      </c>
      <c r="C50" s="20" t="s">
        <v>61</v>
      </c>
      <c r="D50" s="46">
        <v>0</v>
      </c>
      <c r="E50" s="46">
        <v>2260743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3" si="15">SUM(D50:M50)</f>
        <v>2260743</v>
      </c>
      <c r="O50" s="47">
        <f t="shared" si="10"/>
        <v>30.224240965788312</v>
      </c>
      <c r="P50" s="9"/>
    </row>
    <row r="51" spans="1:16" ht="15.75">
      <c r="A51" s="28" t="s">
        <v>62</v>
      </c>
      <c r="B51" s="29"/>
      <c r="C51" s="30"/>
      <c r="D51" s="31">
        <f t="shared" ref="D51:M51" si="16">SUM(D52:D76)</f>
        <v>231675</v>
      </c>
      <c r="E51" s="31">
        <f t="shared" si="16"/>
        <v>2882821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3114496</v>
      </c>
      <c r="O51" s="43">
        <f t="shared" si="10"/>
        <v>41.63820371930106</v>
      </c>
      <c r="P51" s="9"/>
    </row>
    <row r="52" spans="1:16">
      <c r="A52" s="12"/>
      <c r="B52" s="44">
        <v>602</v>
      </c>
      <c r="C52" s="20" t="s">
        <v>63</v>
      </c>
      <c r="D52" s="46">
        <v>20351</v>
      </c>
      <c r="E52" s="46">
        <v>42366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62717</v>
      </c>
      <c r="O52" s="47">
        <f t="shared" si="10"/>
        <v>0.83847377638738485</v>
      </c>
      <c r="P52" s="9"/>
    </row>
    <row r="53" spans="1:16">
      <c r="A53" s="12"/>
      <c r="B53" s="44">
        <v>603</v>
      </c>
      <c r="C53" s="20" t="s">
        <v>64</v>
      </c>
      <c r="D53" s="46">
        <v>792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792</v>
      </c>
      <c r="O53" s="47">
        <f t="shared" si="10"/>
        <v>1.0588376849957887E-2</v>
      </c>
      <c r="P53" s="9"/>
    </row>
    <row r="54" spans="1:16">
      <c r="A54" s="12"/>
      <c r="B54" s="44">
        <v>604</v>
      </c>
      <c r="C54" s="20" t="s">
        <v>65</v>
      </c>
      <c r="D54" s="46">
        <v>0</v>
      </c>
      <c r="E54" s="46">
        <v>469900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469900</v>
      </c>
      <c r="O54" s="47">
        <f t="shared" si="10"/>
        <v>6.2821695477212263</v>
      </c>
      <c r="P54" s="9"/>
    </row>
    <row r="55" spans="1:16">
      <c r="A55" s="12"/>
      <c r="B55" s="44">
        <v>605</v>
      </c>
      <c r="C55" s="20" t="s">
        <v>66</v>
      </c>
      <c r="D55" s="46">
        <v>1475</v>
      </c>
      <c r="E55" s="46">
        <v>19638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21113</v>
      </c>
      <c r="O55" s="47">
        <f t="shared" si="10"/>
        <v>0.28226313186005159</v>
      </c>
      <c r="P55" s="9"/>
    </row>
    <row r="56" spans="1:16">
      <c r="A56" s="12"/>
      <c r="B56" s="44">
        <v>608</v>
      </c>
      <c r="C56" s="20" t="s">
        <v>67</v>
      </c>
      <c r="D56" s="46">
        <v>0</v>
      </c>
      <c r="E56" s="46">
        <v>55933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55933</v>
      </c>
      <c r="O56" s="47">
        <f t="shared" si="10"/>
        <v>0.74777737670289712</v>
      </c>
      <c r="P56" s="9"/>
    </row>
    <row r="57" spans="1:16">
      <c r="A57" s="12"/>
      <c r="B57" s="44">
        <v>614</v>
      </c>
      <c r="C57" s="20" t="s">
        <v>68</v>
      </c>
      <c r="D57" s="46">
        <v>0</v>
      </c>
      <c r="E57" s="46">
        <v>240635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240635</v>
      </c>
      <c r="O57" s="47">
        <f t="shared" si="10"/>
        <v>3.2170884637495152</v>
      </c>
      <c r="P57" s="9"/>
    </row>
    <row r="58" spans="1:16">
      <c r="A58" s="12"/>
      <c r="B58" s="44">
        <v>616</v>
      </c>
      <c r="C58" s="20" t="s">
        <v>104</v>
      </c>
      <c r="D58" s="46">
        <v>375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375</v>
      </c>
      <c r="O58" s="47">
        <f t="shared" si="10"/>
        <v>5.0134360085027875E-3</v>
      </c>
      <c r="P58" s="9"/>
    </row>
    <row r="59" spans="1:16">
      <c r="A59" s="12"/>
      <c r="B59" s="44">
        <v>621</v>
      </c>
      <c r="C59" s="20" t="s">
        <v>105</v>
      </c>
      <c r="D59" s="46">
        <v>3210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3210</v>
      </c>
      <c r="O59" s="47">
        <f t="shared" si="10"/>
        <v>4.2915012232783864E-2</v>
      </c>
      <c r="P59" s="9"/>
    </row>
    <row r="60" spans="1:16">
      <c r="A60" s="12"/>
      <c r="B60" s="44">
        <v>622</v>
      </c>
      <c r="C60" s="20" t="s">
        <v>69</v>
      </c>
      <c r="D60" s="46">
        <v>117309</v>
      </c>
      <c r="E60" s="46">
        <v>50395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167704</v>
      </c>
      <c r="O60" s="47">
        <f t="shared" si="10"/>
        <v>2.2420620596532039</v>
      </c>
      <c r="P60" s="9"/>
    </row>
    <row r="61" spans="1:16">
      <c r="A61" s="12"/>
      <c r="B61" s="44">
        <v>629</v>
      </c>
      <c r="C61" s="20" t="s">
        <v>71</v>
      </c>
      <c r="D61" s="46">
        <v>1524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1524</v>
      </c>
      <c r="O61" s="47">
        <f t="shared" si="10"/>
        <v>2.0374603938555329E-2</v>
      </c>
      <c r="P61" s="9"/>
    </row>
    <row r="62" spans="1:16">
      <c r="A62" s="12"/>
      <c r="B62" s="44">
        <v>634</v>
      </c>
      <c r="C62" s="20" t="s">
        <v>70</v>
      </c>
      <c r="D62" s="46">
        <v>0</v>
      </c>
      <c r="E62" s="46">
        <v>61474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61474</v>
      </c>
      <c r="O62" s="47">
        <f t="shared" si="10"/>
        <v>0.82185590716453427</v>
      </c>
      <c r="P62" s="9"/>
    </row>
    <row r="63" spans="1:16">
      <c r="A63" s="12"/>
      <c r="B63" s="44">
        <v>654</v>
      </c>
      <c r="C63" s="20" t="s">
        <v>72</v>
      </c>
      <c r="D63" s="46">
        <v>0</v>
      </c>
      <c r="E63" s="46">
        <v>379259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379259</v>
      </c>
      <c r="O63" s="47">
        <f t="shared" si="10"/>
        <v>5.0703752723966895</v>
      </c>
      <c r="P63" s="9"/>
    </row>
    <row r="64" spans="1:16">
      <c r="A64" s="12"/>
      <c r="B64" s="44">
        <v>674</v>
      </c>
      <c r="C64" s="20" t="s">
        <v>73</v>
      </c>
      <c r="D64" s="46">
        <v>0</v>
      </c>
      <c r="E64" s="46">
        <v>70872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70872</v>
      </c>
      <c r="O64" s="47">
        <f t="shared" si="10"/>
        <v>0.94749929811895883</v>
      </c>
      <c r="P64" s="9"/>
    </row>
    <row r="65" spans="1:119">
      <c r="A65" s="12"/>
      <c r="B65" s="44">
        <v>685</v>
      </c>
      <c r="C65" s="20" t="s">
        <v>74</v>
      </c>
      <c r="D65" s="46">
        <v>4728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4728</v>
      </c>
      <c r="O65" s="47">
        <f t="shared" si="10"/>
        <v>6.3209401195203144E-2</v>
      </c>
      <c r="P65" s="9"/>
    </row>
    <row r="66" spans="1:119">
      <c r="A66" s="12"/>
      <c r="B66" s="44">
        <v>689</v>
      </c>
      <c r="C66" s="20" t="s">
        <v>106</v>
      </c>
      <c r="D66" s="46">
        <v>450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450</v>
      </c>
      <c r="O66" s="47">
        <f t="shared" si="10"/>
        <v>6.0161232102033451E-3</v>
      </c>
      <c r="P66" s="9"/>
    </row>
    <row r="67" spans="1:119">
      <c r="A67" s="12"/>
      <c r="B67" s="44">
        <v>694</v>
      </c>
      <c r="C67" s="20" t="s">
        <v>75</v>
      </c>
      <c r="D67" s="46">
        <v>0</v>
      </c>
      <c r="E67" s="46">
        <v>32498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32498</v>
      </c>
      <c r="O67" s="47">
        <f t="shared" si="10"/>
        <v>0.43447104907819623</v>
      </c>
      <c r="P67" s="9"/>
    </row>
    <row r="68" spans="1:119">
      <c r="A68" s="12"/>
      <c r="B68" s="44">
        <v>711</v>
      </c>
      <c r="C68" s="20" t="s">
        <v>76</v>
      </c>
      <c r="D68" s="46">
        <v>81461</v>
      </c>
      <c r="E68" s="46">
        <v>511055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6" si="17">SUM(D68:M68)</f>
        <v>592516</v>
      </c>
      <c r="O68" s="47">
        <f t="shared" si="10"/>
        <v>7.9214428000374335</v>
      </c>
      <c r="P68" s="9"/>
    </row>
    <row r="69" spans="1:119">
      <c r="A69" s="12"/>
      <c r="B69" s="44">
        <v>712</v>
      </c>
      <c r="C69" s="20" t="s">
        <v>77</v>
      </c>
      <c r="D69" s="46">
        <v>0</v>
      </c>
      <c r="E69" s="46">
        <v>34331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34331</v>
      </c>
      <c r="O69" s="47">
        <f t="shared" ref="O69:O77" si="18">(N69/O$79)</f>
        <v>0.45897672428775788</v>
      </c>
      <c r="P69" s="9"/>
    </row>
    <row r="70" spans="1:119">
      <c r="A70" s="12"/>
      <c r="B70" s="44">
        <v>713</v>
      </c>
      <c r="C70" s="20" t="s">
        <v>90</v>
      </c>
      <c r="D70" s="46">
        <v>0</v>
      </c>
      <c r="E70" s="46">
        <v>140934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140934</v>
      </c>
      <c r="O70" s="47">
        <f t="shared" si="18"/>
        <v>1.8841695744595517</v>
      </c>
      <c r="P70" s="9"/>
    </row>
    <row r="71" spans="1:119">
      <c r="A71" s="12"/>
      <c r="B71" s="44">
        <v>714</v>
      </c>
      <c r="C71" s="20" t="s">
        <v>78</v>
      </c>
      <c r="D71" s="46">
        <v>0</v>
      </c>
      <c r="E71" s="46">
        <v>11820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11820</v>
      </c>
      <c r="O71" s="47">
        <f t="shared" si="18"/>
        <v>0.15802350298800785</v>
      </c>
      <c r="P71" s="9"/>
    </row>
    <row r="72" spans="1:119">
      <c r="A72" s="12"/>
      <c r="B72" s="44">
        <v>719</v>
      </c>
      <c r="C72" s="20" t="s">
        <v>80</v>
      </c>
      <c r="D72" s="46">
        <v>0</v>
      </c>
      <c r="E72" s="46">
        <v>126204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126204</v>
      </c>
      <c r="O72" s="47">
        <f t="shared" si="18"/>
        <v>1.687241808045562</v>
      </c>
      <c r="P72" s="9"/>
    </row>
    <row r="73" spans="1:119">
      <c r="A73" s="12"/>
      <c r="B73" s="44">
        <v>724</v>
      </c>
      <c r="C73" s="20" t="s">
        <v>81</v>
      </c>
      <c r="D73" s="46">
        <v>0</v>
      </c>
      <c r="E73" s="46">
        <v>337085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337085</v>
      </c>
      <c r="O73" s="47">
        <f t="shared" si="18"/>
        <v>4.5065442051364322</v>
      </c>
      <c r="P73" s="9"/>
    </row>
    <row r="74" spans="1:119">
      <c r="A74" s="12"/>
      <c r="B74" s="44">
        <v>744</v>
      </c>
      <c r="C74" s="20" t="s">
        <v>83</v>
      </c>
      <c r="D74" s="46">
        <v>0</v>
      </c>
      <c r="E74" s="46">
        <v>109540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109540</v>
      </c>
      <c r="O74" s="47">
        <f t="shared" si="18"/>
        <v>1.4644580809903875</v>
      </c>
      <c r="P74" s="9"/>
    </row>
    <row r="75" spans="1:119">
      <c r="A75" s="12"/>
      <c r="B75" s="44">
        <v>759</v>
      </c>
      <c r="C75" s="20" t="s">
        <v>84</v>
      </c>
      <c r="D75" s="46">
        <v>0</v>
      </c>
      <c r="E75" s="46">
        <v>10490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10490</v>
      </c>
      <c r="O75" s="47">
        <f t="shared" si="18"/>
        <v>0.14024251661118464</v>
      </c>
      <c r="P75" s="9"/>
    </row>
    <row r="76" spans="1:119" ht="15.75" thickBot="1">
      <c r="A76" s="12"/>
      <c r="B76" s="44">
        <v>764</v>
      </c>
      <c r="C76" s="20" t="s">
        <v>85</v>
      </c>
      <c r="D76" s="46">
        <v>0</v>
      </c>
      <c r="E76" s="46">
        <v>178392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178392</v>
      </c>
      <c r="O76" s="47">
        <f t="shared" si="18"/>
        <v>2.3849516704768781</v>
      </c>
      <c r="P76" s="9"/>
    </row>
    <row r="77" spans="1:119" ht="16.5" thickBot="1">
      <c r="A77" s="14" t="s">
        <v>10</v>
      </c>
      <c r="B77" s="23"/>
      <c r="C77" s="22"/>
      <c r="D77" s="15">
        <f t="shared" ref="D77:M77" si="19">SUM(D5,D13,D22,D29,D33,D38,D43,D48,D51)</f>
        <v>44461294</v>
      </c>
      <c r="E77" s="15">
        <f t="shared" si="19"/>
        <v>42122066</v>
      </c>
      <c r="F77" s="15">
        <f t="shared" si="19"/>
        <v>363760</v>
      </c>
      <c r="G77" s="15">
        <f t="shared" si="19"/>
        <v>19985983</v>
      </c>
      <c r="H77" s="15">
        <f t="shared" si="19"/>
        <v>0</v>
      </c>
      <c r="I77" s="15">
        <f t="shared" si="19"/>
        <v>8268486</v>
      </c>
      <c r="J77" s="15">
        <f t="shared" si="19"/>
        <v>7482333</v>
      </c>
      <c r="K77" s="15">
        <f t="shared" si="19"/>
        <v>0</v>
      </c>
      <c r="L77" s="15">
        <f t="shared" si="19"/>
        <v>0</v>
      </c>
      <c r="M77" s="15">
        <f t="shared" si="19"/>
        <v>52401</v>
      </c>
      <c r="N77" s="15">
        <f>SUM(D77:M77)</f>
        <v>122736323</v>
      </c>
      <c r="O77" s="37">
        <f t="shared" si="18"/>
        <v>1640.881870078477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38"/>
      <c r="B79" s="39"/>
      <c r="C79" s="39"/>
      <c r="D79" s="40"/>
      <c r="E79" s="40"/>
      <c r="F79" s="40"/>
      <c r="G79" s="40"/>
      <c r="H79" s="40"/>
      <c r="I79" s="40"/>
      <c r="J79" s="40"/>
      <c r="K79" s="40"/>
      <c r="L79" s="118" t="s">
        <v>107</v>
      </c>
      <c r="M79" s="118"/>
      <c r="N79" s="118"/>
      <c r="O79" s="41">
        <v>74799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95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9924596</v>
      </c>
      <c r="E5" s="26">
        <f t="shared" si="0"/>
        <v>6264836</v>
      </c>
      <c r="F5" s="26">
        <f t="shared" si="0"/>
        <v>358548</v>
      </c>
      <c r="G5" s="26">
        <f t="shared" si="0"/>
        <v>0</v>
      </c>
      <c r="H5" s="26">
        <f t="shared" si="0"/>
        <v>0</v>
      </c>
      <c r="I5" s="26">
        <f t="shared" si="0"/>
        <v>8863</v>
      </c>
      <c r="J5" s="26">
        <f t="shared" si="0"/>
        <v>6530872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23087715</v>
      </c>
      <c r="O5" s="32">
        <f t="shared" ref="O5:O36" si="1">(N5/O$73)</f>
        <v>310.25202913351967</v>
      </c>
      <c r="P5" s="6"/>
    </row>
    <row r="6" spans="1:133">
      <c r="A6" s="12"/>
      <c r="B6" s="44">
        <v>511</v>
      </c>
      <c r="C6" s="20" t="s">
        <v>20</v>
      </c>
      <c r="D6" s="46">
        <v>388690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388690</v>
      </c>
      <c r="O6" s="47">
        <f t="shared" si="1"/>
        <v>5.223204687164051</v>
      </c>
      <c r="P6" s="9"/>
    </row>
    <row r="7" spans="1:133">
      <c r="A7" s="12"/>
      <c r="B7" s="44">
        <v>512</v>
      </c>
      <c r="C7" s="20" t="s">
        <v>21</v>
      </c>
      <c r="D7" s="46">
        <v>505070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505070</v>
      </c>
      <c r="O7" s="47">
        <f t="shared" si="1"/>
        <v>6.7871156740485921</v>
      </c>
      <c r="P7" s="9"/>
    </row>
    <row r="8" spans="1:133">
      <c r="A8" s="12"/>
      <c r="B8" s="44">
        <v>513</v>
      </c>
      <c r="C8" s="20" t="s">
        <v>22</v>
      </c>
      <c r="D8" s="46">
        <v>1215182</v>
      </c>
      <c r="E8" s="46">
        <v>4646049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5861231</v>
      </c>
      <c r="O8" s="47">
        <f t="shared" si="1"/>
        <v>78.763048269189426</v>
      </c>
      <c r="P8" s="9"/>
    </row>
    <row r="9" spans="1:133">
      <c r="A9" s="12"/>
      <c r="B9" s="44">
        <v>514</v>
      </c>
      <c r="C9" s="20" t="s">
        <v>23</v>
      </c>
      <c r="D9" s="46">
        <v>173519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173519</v>
      </c>
      <c r="O9" s="47">
        <f t="shared" si="1"/>
        <v>2.331743173511073</v>
      </c>
      <c r="P9" s="9"/>
    </row>
    <row r="10" spans="1:133">
      <c r="A10" s="12"/>
      <c r="B10" s="44">
        <v>515</v>
      </c>
      <c r="C10" s="20" t="s">
        <v>24</v>
      </c>
      <c r="D10" s="46">
        <v>665167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665167</v>
      </c>
      <c r="O10" s="47">
        <f t="shared" si="1"/>
        <v>8.9384944098043437</v>
      </c>
      <c r="P10" s="9"/>
    </row>
    <row r="11" spans="1:133">
      <c r="A11" s="12"/>
      <c r="B11" s="44">
        <v>517</v>
      </c>
      <c r="C11" s="20" t="s">
        <v>25</v>
      </c>
      <c r="D11" s="46">
        <v>313156</v>
      </c>
      <c r="E11" s="46">
        <v>868086</v>
      </c>
      <c r="F11" s="46">
        <v>358548</v>
      </c>
      <c r="G11" s="46">
        <v>0</v>
      </c>
      <c r="H11" s="46">
        <v>0</v>
      </c>
      <c r="I11" s="46">
        <v>8863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1548653</v>
      </c>
      <c r="O11" s="47">
        <f t="shared" si="1"/>
        <v>20.810753063857234</v>
      </c>
      <c r="P11" s="9"/>
    </row>
    <row r="12" spans="1:133">
      <c r="A12" s="12"/>
      <c r="B12" s="44">
        <v>519</v>
      </c>
      <c r="C12" s="20" t="s">
        <v>26</v>
      </c>
      <c r="D12" s="46">
        <v>6663812</v>
      </c>
      <c r="E12" s="46">
        <v>750701</v>
      </c>
      <c r="F12" s="46">
        <v>0</v>
      </c>
      <c r="G12" s="46">
        <v>0</v>
      </c>
      <c r="H12" s="46">
        <v>0</v>
      </c>
      <c r="I12" s="46">
        <v>0</v>
      </c>
      <c r="J12" s="46">
        <v>6530872</v>
      </c>
      <c r="K12" s="46">
        <v>0</v>
      </c>
      <c r="L12" s="46">
        <v>0</v>
      </c>
      <c r="M12" s="46">
        <v>0</v>
      </c>
      <c r="N12" s="46">
        <f t="shared" si="2"/>
        <v>13945385</v>
      </c>
      <c r="O12" s="47">
        <f t="shared" si="1"/>
        <v>187.39766985594497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5693511</v>
      </c>
      <c r="E13" s="31">
        <f t="shared" si="3"/>
        <v>18721641</v>
      </c>
      <c r="F13" s="31">
        <f t="shared" si="3"/>
        <v>21</v>
      </c>
      <c r="G13" s="31">
        <f t="shared" si="3"/>
        <v>487749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24902922</v>
      </c>
      <c r="O13" s="43">
        <f t="shared" si="1"/>
        <v>334.64472694044292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11037348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11037348</v>
      </c>
      <c r="O14" s="47">
        <f t="shared" si="1"/>
        <v>148.31955493442271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1685042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1685042</v>
      </c>
      <c r="O15" s="47">
        <f t="shared" si="1"/>
        <v>22.643544399053965</v>
      </c>
      <c r="P15" s="9"/>
    </row>
    <row r="16" spans="1:133">
      <c r="A16" s="12"/>
      <c r="B16" s="44">
        <v>523</v>
      </c>
      <c r="C16" s="20" t="s">
        <v>30</v>
      </c>
      <c r="D16" s="46">
        <v>317344</v>
      </c>
      <c r="E16" s="46">
        <v>4244547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4561891</v>
      </c>
      <c r="O16" s="47">
        <f t="shared" si="1"/>
        <v>61.302555901956566</v>
      </c>
      <c r="P16" s="9"/>
    </row>
    <row r="17" spans="1:16">
      <c r="A17" s="12"/>
      <c r="B17" s="44">
        <v>524</v>
      </c>
      <c r="C17" s="20" t="s">
        <v>31</v>
      </c>
      <c r="D17" s="46">
        <v>765947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765947</v>
      </c>
      <c r="O17" s="47">
        <f t="shared" si="1"/>
        <v>10.292773059557085</v>
      </c>
      <c r="P17" s="9"/>
    </row>
    <row r="18" spans="1:16">
      <c r="A18" s="12"/>
      <c r="B18" s="44">
        <v>525</v>
      </c>
      <c r="C18" s="20" t="s">
        <v>32</v>
      </c>
      <c r="D18" s="46">
        <v>267463</v>
      </c>
      <c r="E18" s="46">
        <v>1292665</v>
      </c>
      <c r="F18" s="46">
        <v>0</v>
      </c>
      <c r="G18" s="46">
        <v>487749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2047877</v>
      </c>
      <c r="O18" s="47">
        <f t="shared" si="1"/>
        <v>27.519310363362717</v>
      </c>
      <c r="P18" s="9"/>
    </row>
    <row r="19" spans="1:16">
      <c r="A19" s="12"/>
      <c r="B19" s="44">
        <v>526</v>
      </c>
      <c r="C19" s="20" t="s">
        <v>33</v>
      </c>
      <c r="D19" s="46">
        <v>4032465</v>
      </c>
      <c r="E19" s="46">
        <v>229631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4262096</v>
      </c>
      <c r="O19" s="47">
        <f t="shared" si="1"/>
        <v>57.273919587185553</v>
      </c>
      <c r="P19" s="9"/>
    </row>
    <row r="20" spans="1:16">
      <c r="A20" s="12"/>
      <c r="B20" s="44">
        <v>529</v>
      </c>
      <c r="C20" s="20" t="s">
        <v>35</v>
      </c>
      <c r="D20" s="46">
        <v>310292</v>
      </c>
      <c r="E20" s="46">
        <v>232408</v>
      </c>
      <c r="F20" s="46">
        <v>21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542721</v>
      </c>
      <c r="O20" s="47">
        <f t="shared" si="1"/>
        <v>7.2930686949043215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SUM(D22:D25)</f>
        <v>332835</v>
      </c>
      <c r="E21" s="31">
        <f t="shared" si="5"/>
        <v>662948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8084878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9080661</v>
      </c>
      <c r="O21" s="43">
        <f t="shared" si="1"/>
        <v>122.02565308535799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459435</v>
      </c>
      <c r="F22" s="46">
        <v>0</v>
      </c>
      <c r="G22" s="46">
        <v>0</v>
      </c>
      <c r="H22" s="46">
        <v>0</v>
      </c>
      <c r="I22" s="46">
        <v>122487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581922</v>
      </c>
      <c r="O22" s="47">
        <f t="shared" si="1"/>
        <v>7.8198505697699421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7962391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7962391</v>
      </c>
      <c r="O23" s="47">
        <f t="shared" si="1"/>
        <v>106.99837400559019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39308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39308</v>
      </c>
      <c r="O24" s="47">
        <f t="shared" si="1"/>
        <v>0.5282197376908192</v>
      </c>
      <c r="P24" s="9"/>
    </row>
    <row r="25" spans="1:16">
      <c r="A25" s="12"/>
      <c r="B25" s="44">
        <v>537</v>
      </c>
      <c r="C25" s="20" t="s">
        <v>41</v>
      </c>
      <c r="D25" s="46">
        <v>332835</v>
      </c>
      <c r="E25" s="46">
        <v>164205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497040</v>
      </c>
      <c r="O25" s="47">
        <f t="shared" si="1"/>
        <v>6.6792087723070308</v>
      </c>
      <c r="P25" s="9"/>
    </row>
    <row r="26" spans="1:16" ht="15.75">
      <c r="A26" s="28" t="s">
        <v>43</v>
      </c>
      <c r="B26" s="29"/>
      <c r="C26" s="30"/>
      <c r="D26" s="31">
        <f t="shared" ref="D26:M26" si="6">SUM(D27:D29)</f>
        <v>40000</v>
      </c>
      <c r="E26" s="31">
        <f t="shared" si="6"/>
        <v>7662343</v>
      </c>
      <c r="F26" s="31">
        <f t="shared" si="6"/>
        <v>0</v>
      </c>
      <c r="G26" s="31">
        <f t="shared" si="6"/>
        <v>12663051</v>
      </c>
      <c r="H26" s="31">
        <f t="shared" si="6"/>
        <v>0</v>
      </c>
      <c r="I26" s="31">
        <f t="shared" si="6"/>
        <v>173767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20539161</v>
      </c>
      <c r="O26" s="43">
        <f t="shared" si="1"/>
        <v>276.0046360997635</v>
      </c>
      <c r="P26" s="10"/>
    </row>
    <row r="27" spans="1:16">
      <c r="A27" s="12"/>
      <c r="B27" s="44">
        <v>541</v>
      </c>
      <c r="C27" s="20" t="s">
        <v>44</v>
      </c>
      <c r="D27" s="46">
        <v>0</v>
      </c>
      <c r="E27" s="46">
        <v>7662343</v>
      </c>
      <c r="F27" s="46">
        <v>0</v>
      </c>
      <c r="G27" s="46">
        <v>12663051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20325394</v>
      </c>
      <c r="O27" s="47">
        <f t="shared" si="1"/>
        <v>273.13204149645236</v>
      </c>
      <c r="P27" s="9"/>
    </row>
    <row r="28" spans="1:16">
      <c r="A28" s="12"/>
      <c r="B28" s="44">
        <v>543</v>
      </c>
      <c r="C28" s="20" t="s">
        <v>45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173767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173767</v>
      </c>
      <c r="O28" s="47">
        <f t="shared" si="1"/>
        <v>2.3350757901526555</v>
      </c>
      <c r="P28" s="9"/>
    </row>
    <row r="29" spans="1:16">
      <c r="A29" s="12"/>
      <c r="B29" s="44">
        <v>549</v>
      </c>
      <c r="C29" s="20" t="s">
        <v>112</v>
      </c>
      <c r="D29" s="46">
        <v>40000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40000</v>
      </c>
      <c r="O29" s="47">
        <f t="shared" si="1"/>
        <v>0.53751881315846051</v>
      </c>
      <c r="P29" s="9"/>
    </row>
    <row r="30" spans="1:16" ht="15.75">
      <c r="A30" s="28" t="s">
        <v>47</v>
      </c>
      <c r="B30" s="29"/>
      <c r="C30" s="30"/>
      <c r="D30" s="31">
        <f t="shared" ref="D30:M30" si="8">SUM(D31:D34)</f>
        <v>328651</v>
      </c>
      <c r="E30" s="31">
        <f t="shared" si="8"/>
        <v>1456803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10630</v>
      </c>
      <c r="N30" s="31">
        <f t="shared" si="7"/>
        <v>1796084</v>
      </c>
      <c r="O30" s="43">
        <f t="shared" si="1"/>
        <v>24.135723500322513</v>
      </c>
      <c r="P30" s="10"/>
    </row>
    <row r="31" spans="1:16">
      <c r="A31" s="13"/>
      <c r="B31" s="45">
        <v>551</v>
      </c>
      <c r="C31" s="21" t="s">
        <v>102</v>
      </c>
      <c r="D31" s="46">
        <v>0</v>
      </c>
      <c r="E31" s="46">
        <v>99625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10630</v>
      </c>
      <c r="N31" s="46">
        <f t="shared" si="7"/>
        <v>110255</v>
      </c>
      <c r="O31" s="47">
        <f t="shared" si="1"/>
        <v>1.4816034186196516</v>
      </c>
      <c r="P31" s="9"/>
    </row>
    <row r="32" spans="1:16">
      <c r="A32" s="13"/>
      <c r="B32" s="45">
        <v>552</v>
      </c>
      <c r="C32" s="21" t="s">
        <v>48</v>
      </c>
      <c r="D32" s="46">
        <v>243372</v>
      </c>
      <c r="E32" s="46">
        <v>117606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360978</v>
      </c>
      <c r="O32" s="47">
        <f t="shared" si="1"/>
        <v>4.8508116534078694</v>
      </c>
      <c r="P32" s="9"/>
    </row>
    <row r="33" spans="1:16">
      <c r="A33" s="13"/>
      <c r="B33" s="45">
        <v>553</v>
      </c>
      <c r="C33" s="21" t="s">
        <v>49</v>
      </c>
      <c r="D33" s="46">
        <v>85279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85279</v>
      </c>
      <c r="O33" s="47">
        <f t="shared" si="1"/>
        <v>1.1459766716835089</v>
      </c>
      <c r="P33" s="9"/>
    </row>
    <row r="34" spans="1:16">
      <c r="A34" s="13"/>
      <c r="B34" s="45">
        <v>554</v>
      </c>
      <c r="C34" s="21" t="s">
        <v>50</v>
      </c>
      <c r="D34" s="46">
        <v>0</v>
      </c>
      <c r="E34" s="46">
        <v>1239572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1239572</v>
      </c>
      <c r="O34" s="47">
        <f t="shared" si="1"/>
        <v>16.65733175661148</v>
      </c>
      <c r="P34" s="9"/>
    </row>
    <row r="35" spans="1:16" ht="15.75">
      <c r="A35" s="28" t="s">
        <v>51</v>
      </c>
      <c r="B35" s="29"/>
      <c r="C35" s="30"/>
      <c r="D35" s="31">
        <f t="shared" ref="D35:M35" si="9">SUM(D36:D39)</f>
        <v>1928953</v>
      </c>
      <c r="E35" s="31">
        <f t="shared" si="9"/>
        <v>0</v>
      </c>
      <c r="F35" s="31">
        <f t="shared" si="9"/>
        <v>0</v>
      </c>
      <c r="G35" s="31">
        <f t="shared" si="9"/>
        <v>483624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2412577</v>
      </c>
      <c r="O35" s="43">
        <f t="shared" si="1"/>
        <v>32.420138142334984</v>
      </c>
      <c r="P35" s="10"/>
    </row>
    <row r="36" spans="1:16">
      <c r="A36" s="12"/>
      <c r="B36" s="44">
        <v>562</v>
      </c>
      <c r="C36" s="20" t="s">
        <v>52</v>
      </c>
      <c r="D36" s="46">
        <v>1543987</v>
      </c>
      <c r="E36" s="46">
        <v>0</v>
      </c>
      <c r="F36" s="46">
        <v>0</v>
      </c>
      <c r="G36" s="46">
        <v>483624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4" si="10">SUM(D36:M36)</f>
        <v>2027611</v>
      </c>
      <c r="O36" s="47">
        <f t="shared" si="1"/>
        <v>27.246976456675984</v>
      </c>
      <c r="P36" s="9"/>
    </row>
    <row r="37" spans="1:16">
      <c r="A37" s="12"/>
      <c r="B37" s="44">
        <v>563</v>
      </c>
      <c r="C37" s="20" t="s">
        <v>53</v>
      </c>
      <c r="D37" s="46">
        <v>360166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360166</v>
      </c>
      <c r="O37" s="47">
        <f t="shared" ref="O37:O68" si="11">(N37/O$73)</f>
        <v>4.8399000215007524</v>
      </c>
      <c r="P37" s="9"/>
    </row>
    <row r="38" spans="1:16">
      <c r="A38" s="12"/>
      <c r="B38" s="44">
        <v>564</v>
      </c>
      <c r="C38" s="20" t="s">
        <v>54</v>
      </c>
      <c r="D38" s="46">
        <v>12800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12800</v>
      </c>
      <c r="O38" s="47">
        <f t="shared" si="11"/>
        <v>0.17200602021070738</v>
      </c>
      <c r="P38" s="9"/>
    </row>
    <row r="39" spans="1:16">
      <c r="A39" s="12"/>
      <c r="B39" s="44">
        <v>569</v>
      </c>
      <c r="C39" s="20" t="s">
        <v>55</v>
      </c>
      <c r="D39" s="46">
        <v>12000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12000</v>
      </c>
      <c r="O39" s="47">
        <f t="shared" si="11"/>
        <v>0.16125564394753816</v>
      </c>
      <c r="P39" s="9"/>
    </row>
    <row r="40" spans="1:16" ht="15.75">
      <c r="A40" s="28" t="s">
        <v>56</v>
      </c>
      <c r="B40" s="29"/>
      <c r="C40" s="30"/>
      <c r="D40" s="31">
        <f t="shared" ref="D40:M40" si="12">SUM(D41:D44)</f>
        <v>1487342</v>
      </c>
      <c r="E40" s="31">
        <f t="shared" si="12"/>
        <v>271396</v>
      </c>
      <c r="F40" s="31">
        <f t="shared" si="12"/>
        <v>0</v>
      </c>
      <c r="G40" s="31">
        <f t="shared" si="12"/>
        <v>564018</v>
      </c>
      <c r="H40" s="31">
        <f t="shared" si="12"/>
        <v>0</v>
      </c>
      <c r="I40" s="31">
        <f t="shared" si="12"/>
        <v>0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2322756</v>
      </c>
      <c r="O40" s="43">
        <f t="shared" si="11"/>
        <v>31.213126209417329</v>
      </c>
      <c r="P40" s="9"/>
    </row>
    <row r="41" spans="1:16">
      <c r="A41" s="12"/>
      <c r="B41" s="44">
        <v>571</v>
      </c>
      <c r="C41" s="20" t="s">
        <v>57</v>
      </c>
      <c r="D41" s="46">
        <v>539607</v>
      </c>
      <c r="E41" s="46">
        <v>271396</v>
      </c>
      <c r="F41" s="46">
        <v>0</v>
      </c>
      <c r="G41" s="46">
        <v>168039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979042</v>
      </c>
      <c r="O41" s="47">
        <f t="shared" si="11"/>
        <v>13.156337346807138</v>
      </c>
      <c r="P41" s="9"/>
    </row>
    <row r="42" spans="1:16">
      <c r="A42" s="12"/>
      <c r="B42" s="44">
        <v>572</v>
      </c>
      <c r="C42" s="20" t="s">
        <v>58</v>
      </c>
      <c r="D42" s="46">
        <v>942575</v>
      </c>
      <c r="E42" s="46">
        <v>0</v>
      </c>
      <c r="F42" s="46">
        <v>0</v>
      </c>
      <c r="G42" s="46">
        <v>72118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1014693</v>
      </c>
      <c r="O42" s="47">
        <f t="shared" si="11"/>
        <v>13.635414427004946</v>
      </c>
      <c r="P42" s="9"/>
    </row>
    <row r="43" spans="1:16">
      <c r="A43" s="12"/>
      <c r="B43" s="44">
        <v>573</v>
      </c>
      <c r="C43" s="20" t="s">
        <v>59</v>
      </c>
      <c r="D43" s="46">
        <v>5160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5160</v>
      </c>
      <c r="O43" s="47">
        <f t="shared" si="11"/>
        <v>6.9339926897441409E-2</v>
      </c>
      <c r="P43" s="9"/>
    </row>
    <row r="44" spans="1:16">
      <c r="A44" s="12"/>
      <c r="B44" s="44">
        <v>575</v>
      </c>
      <c r="C44" s="20" t="s">
        <v>97</v>
      </c>
      <c r="D44" s="46">
        <v>0</v>
      </c>
      <c r="E44" s="46">
        <v>0</v>
      </c>
      <c r="F44" s="46">
        <v>0</v>
      </c>
      <c r="G44" s="46">
        <v>323861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323861</v>
      </c>
      <c r="O44" s="47">
        <f t="shared" si="11"/>
        <v>4.3520345087078045</v>
      </c>
      <c r="P44" s="9"/>
    </row>
    <row r="45" spans="1:16" ht="15.75">
      <c r="A45" s="28" t="s">
        <v>82</v>
      </c>
      <c r="B45" s="29"/>
      <c r="C45" s="30"/>
      <c r="D45" s="31">
        <f t="shared" ref="D45:M45" si="13">SUM(D46:D46)</f>
        <v>20081504</v>
      </c>
      <c r="E45" s="31">
        <f t="shared" si="13"/>
        <v>1528111</v>
      </c>
      <c r="F45" s="31">
        <f t="shared" si="13"/>
        <v>0</v>
      </c>
      <c r="G45" s="31">
        <f t="shared" si="13"/>
        <v>0</v>
      </c>
      <c r="H45" s="31">
        <f t="shared" si="13"/>
        <v>0</v>
      </c>
      <c r="I45" s="31">
        <f t="shared" si="13"/>
        <v>105112</v>
      </c>
      <c r="J45" s="31">
        <f t="shared" si="13"/>
        <v>2857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21717584</v>
      </c>
      <c r="O45" s="43">
        <f t="shared" si="11"/>
        <v>291.84024940872928</v>
      </c>
      <c r="P45" s="9"/>
    </row>
    <row r="46" spans="1:16">
      <c r="A46" s="12"/>
      <c r="B46" s="44">
        <v>581</v>
      </c>
      <c r="C46" s="20" t="s">
        <v>60</v>
      </c>
      <c r="D46" s="46">
        <v>20081504</v>
      </c>
      <c r="E46" s="46">
        <v>1528111</v>
      </c>
      <c r="F46" s="46">
        <v>0</v>
      </c>
      <c r="G46" s="46">
        <v>0</v>
      </c>
      <c r="H46" s="46">
        <v>0</v>
      </c>
      <c r="I46" s="46">
        <v>105112</v>
      </c>
      <c r="J46" s="46">
        <v>2857</v>
      </c>
      <c r="K46" s="46">
        <v>0</v>
      </c>
      <c r="L46" s="46">
        <v>0</v>
      </c>
      <c r="M46" s="46">
        <v>0</v>
      </c>
      <c r="N46" s="46">
        <f>SUM(D46:M46)</f>
        <v>21717584</v>
      </c>
      <c r="O46" s="47">
        <f t="shared" si="11"/>
        <v>291.84024940872928</v>
      </c>
      <c r="P46" s="9"/>
    </row>
    <row r="47" spans="1:16" ht="15.75">
      <c r="A47" s="28" t="s">
        <v>62</v>
      </c>
      <c r="B47" s="29"/>
      <c r="C47" s="30"/>
      <c r="D47" s="31">
        <f t="shared" ref="D47:M47" si="14">SUM(D48:D70)</f>
        <v>190919</v>
      </c>
      <c r="E47" s="31">
        <f t="shared" si="14"/>
        <v>2818789</v>
      </c>
      <c r="F47" s="31">
        <f t="shared" si="14"/>
        <v>0</v>
      </c>
      <c r="G47" s="31">
        <f t="shared" si="14"/>
        <v>0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3009708</v>
      </c>
      <c r="O47" s="43">
        <f t="shared" si="11"/>
        <v>40.444366802838097</v>
      </c>
      <c r="P47" s="9"/>
    </row>
    <row r="48" spans="1:16">
      <c r="A48" s="12"/>
      <c r="B48" s="44">
        <v>602</v>
      </c>
      <c r="C48" s="20" t="s">
        <v>63</v>
      </c>
      <c r="D48" s="46">
        <v>0</v>
      </c>
      <c r="E48" s="46">
        <v>16124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9" si="15">SUM(D48:M48)</f>
        <v>16124</v>
      </c>
      <c r="O48" s="47">
        <f t="shared" si="11"/>
        <v>0.21667383358417544</v>
      </c>
      <c r="P48" s="9"/>
    </row>
    <row r="49" spans="1:16">
      <c r="A49" s="12"/>
      <c r="B49" s="44">
        <v>603</v>
      </c>
      <c r="C49" s="20" t="s">
        <v>64</v>
      </c>
      <c r="D49" s="46">
        <v>0</v>
      </c>
      <c r="E49" s="46">
        <v>30202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30202</v>
      </c>
      <c r="O49" s="47">
        <f t="shared" si="11"/>
        <v>0.40585357987529563</v>
      </c>
      <c r="P49" s="9"/>
    </row>
    <row r="50" spans="1:16">
      <c r="A50" s="12"/>
      <c r="B50" s="44">
        <v>604</v>
      </c>
      <c r="C50" s="20" t="s">
        <v>65</v>
      </c>
      <c r="D50" s="46">
        <v>0</v>
      </c>
      <c r="E50" s="46">
        <v>454024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454024</v>
      </c>
      <c r="O50" s="47">
        <f t="shared" si="11"/>
        <v>6.1011610406364225</v>
      </c>
      <c r="P50" s="9"/>
    </row>
    <row r="51" spans="1:16">
      <c r="A51" s="12"/>
      <c r="B51" s="44">
        <v>605</v>
      </c>
      <c r="C51" s="20" t="s">
        <v>66</v>
      </c>
      <c r="D51" s="46">
        <v>887</v>
      </c>
      <c r="E51" s="46">
        <v>24638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25525</v>
      </c>
      <c r="O51" s="47">
        <f t="shared" si="11"/>
        <v>0.34300419264674264</v>
      </c>
      <c r="P51" s="9"/>
    </row>
    <row r="52" spans="1:16">
      <c r="A52" s="12"/>
      <c r="B52" s="44">
        <v>608</v>
      </c>
      <c r="C52" s="20" t="s">
        <v>67</v>
      </c>
      <c r="D52" s="46">
        <v>0</v>
      </c>
      <c r="E52" s="46">
        <v>51669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51669</v>
      </c>
      <c r="O52" s="47">
        <f t="shared" si="11"/>
        <v>0.69432648892711246</v>
      </c>
      <c r="P52" s="9"/>
    </row>
    <row r="53" spans="1:16">
      <c r="A53" s="12"/>
      <c r="B53" s="44">
        <v>614</v>
      </c>
      <c r="C53" s="20" t="s">
        <v>68</v>
      </c>
      <c r="D53" s="46">
        <v>0</v>
      </c>
      <c r="E53" s="46">
        <v>200682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200682</v>
      </c>
      <c r="O53" s="47">
        <f t="shared" si="11"/>
        <v>2.6967587615566546</v>
      </c>
      <c r="P53" s="9"/>
    </row>
    <row r="54" spans="1:16">
      <c r="A54" s="12"/>
      <c r="B54" s="44">
        <v>621</v>
      </c>
      <c r="C54" s="20" t="s">
        <v>105</v>
      </c>
      <c r="D54" s="46">
        <v>-3210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-3210</v>
      </c>
      <c r="O54" s="47">
        <f t="shared" si="11"/>
        <v>-4.3135884755966455E-2</v>
      </c>
      <c r="P54" s="9"/>
    </row>
    <row r="55" spans="1:16">
      <c r="A55" s="12"/>
      <c r="B55" s="44">
        <v>622</v>
      </c>
      <c r="C55" s="20" t="s">
        <v>69</v>
      </c>
      <c r="D55" s="46">
        <v>73240</v>
      </c>
      <c r="E55" s="46">
        <v>80096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153336</v>
      </c>
      <c r="O55" s="47">
        <f t="shared" si="11"/>
        <v>2.0605246183616428</v>
      </c>
      <c r="P55" s="9"/>
    </row>
    <row r="56" spans="1:16">
      <c r="A56" s="12"/>
      <c r="B56" s="44">
        <v>629</v>
      </c>
      <c r="C56" s="20" t="s">
        <v>71</v>
      </c>
      <c r="D56" s="46">
        <v>1384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1384</v>
      </c>
      <c r="O56" s="47">
        <f t="shared" si="11"/>
        <v>1.8598150935282734E-2</v>
      </c>
      <c r="P56" s="9"/>
    </row>
    <row r="57" spans="1:16">
      <c r="A57" s="12"/>
      <c r="B57" s="44">
        <v>634</v>
      </c>
      <c r="C57" s="20" t="s">
        <v>70</v>
      </c>
      <c r="D57" s="46">
        <v>0</v>
      </c>
      <c r="E57" s="46">
        <v>52706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52706</v>
      </c>
      <c r="O57" s="47">
        <f t="shared" si="11"/>
        <v>0.70826166415824554</v>
      </c>
      <c r="P57" s="9"/>
    </row>
    <row r="58" spans="1:16">
      <c r="A58" s="12"/>
      <c r="B58" s="44">
        <v>635</v>
      </c>
      <c r="C58" s="20" t="s">
        <v>114</v>
      </c>
      <c r="D58" s="46">
        <v>22926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22926</v>
      </c>
      <c r="O58" s="47">
        <f t="shared" si="11"/>
        <v>0.30807890776177166</v>
      </c>
      <c r="P58" s="9"/>
    </row>
    <row r="59" spans="1:16">
      <c r="A59" s="12"/>
      <c r="B59" s="44">
        <v>654</v>
      </c>
      <c r="C59" s="20" t="s">
        <v>72</v>
      </c>
      <c r="D59" s="46">
        <v>0</v>
      </c>
      <c r="E59" s="46">
        <v>345350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345350</v>
      </c>
      <c r="O59" s="47">
        <f t="shared" si="11"/>
        <v>4.6408030531068585</v>
      </c>
      <c r="P59" s="9"/>
    </row>
    <row r="60" spans="1:16">
      <c r="A60" s="12"/>
      <c r="B60" s="44">
        <v>674</v>
      </c>
      <c r="C60" s="20" t="s">
        <v>73</v>
      </c>
      <c r="D60" s="46">
        <v>0</v>
      </c>
      <c r="E60" s="46">
        <v>130927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130927</v>
      </c>
      <c r="O60" s="47">
        <f t="shared" si="11"/>
        <v>1.7593931412599442</v>
      </c>
      <c r="P60" s="9"/>
    </row>
    <row r="61" spans="1:16">
      <c r="A61" s="12"/>
      <c r="B61" s="44">
        <v>685</v>
      </c>
      <c r="C61" s="20" t="s">
        <v>74</v>
      </c>
      <c r="D61" s="46">
        <v>3720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3720</v>
      </c>
      <c r="O61" s="47">
        <f t="shared" si="11"/>
        <v>4.9989249623736833E-2</v>
      </c>
      <c r="P61" s="9"/>
    </row>
    <row r="62" spans="1:16">
      <c r="A62" s="12"/>
      <c r="B62" s="44">
        <v>694</v>
      </c>
      <c r="C62" s="20" t="s">
        <v>75</v>
      </c>
      <c r="D62" s="46">
        <v>0</v>
      </c>
      <c r="E62" s="46">
        <v>39033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39033</v>
      </c>
      <c r="O62" s="47">
        <f t="shared" si="11"/>
        <v>0.52452429585035476</v>
      </c>
      <c r="P62" s="9"/>
    </row>
    <row r="63" spans="1:16">
      <c r="A63" s="12"/>
      <c r="B63" s="44">
        <v>711</v>
      </c>
      <c r="C63" s="20" t="s">
        <v>76</v>
      </c>
      <c r="D63" s="46">
        <v>91972</v>
      </c>
      <c r="E63" s="46">
        <v>581895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0" si="16">SUM(D63:M63)</f>
        <v>673867</v>
      </c>
      <c r="O63" s="47">
        <f t="shared" si="11"/>
        <v>9.055404751666309</v>
      </c>
      <c r="P63" s="9"/>
    </row>
    <row r="64" spans="1:16">
      <c r="A64" s="12"/>
      <c r="B64" s="44">
        <v>712</v>
      </c>
      <c r="C64" s="20" t="s">
        <v>77</v>
      </c>
      <c r="D64" s="46">
        <v>0</v>
      </c>
      <c r="E64" s="46">
        <v>49715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49715</v>
      </c>
      <c r="O64" s="47">
        <f t="shared" si="11"/>
        <v>0.66806869490432164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11259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11259</v>
      </c>
      <c r="O65" s="47">
        <f t="shared" si="11"/>
        <v>0.15129810793377768</v>
      </c>
      <c r="P65" s="9"/>
    </row>
    <row r="66" spans="1:119">
      <c r="A66" s="12"/>
      <c r="B66" s="44">
        <v>719</v>
      </c>
      <c r="C66" s="20" t="s">
        <v>80</v>
      </c>
      <c r="D66" s="46">
        <v>0</v>
      </c>
      <c r="E66" s="46">
        <v>176190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176190</v>
      </c>
      <c r="O66" s="47">
        <f t="shared" si="11"/>
        <v>2.367635992259729</v>
      </c>
      <c r="P66" s="9"/>
    </row>
    <row r="67" spans="1:119">
      <c r="A67" s="12"/>
      <c r="B67" s="44">
        <v>724</v>
      </c>
      <c r="C67" s="20" t="s">
        <v>81</v>
      </c>
      <c r="D67" s="46">
        <v>0</v>
      </c>
      <c r="E67" s="46">
        <v>309644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309644</v>
      </c>
      <c r="O67" s="47">
        <f t="shared" si="11"/>
        <v>4.160986884540959</v>
      </c>
      <c r="P67" s="9"/>
    </row>
    <row r="68" spans="1:119">
      <c r="A68" s="12"/>
      <c r="B68" s="44">
        <v>744</v>
      </c>
      <c r="C68" s="20" t="s">
        <v>83</v>
      </c>
      <c r="D68" s="46">
        <v>0</v>
      </c>
      <c r="E68" s="46">
        <v>83394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83394</v>
      </c>
      <c r="O68" s="47">
        <f t="shared" si="11"/>
        <v>1.1206460976134165</v>
      </c>
      <c r="P68" s="9"/>
    </row>
    <row r="69" spans="1:119">
      <c r="A69" s="12"/>
      <c r="B69" s="44">
        <v>759</v>
      </c>
      <c r="C69" s="20" t="s">
        <v>84</v>
      </c>
      <c r="D69" s="46">
        <v>0</v>
      </c>
      <c r="E69" s="46">
        <v>16658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16658</v>
      </c>
      <c r="O69" s="47">
        <f>(N69/O$73)</f>
        <v>0.22384970973984089</v>
      </c>
      <c r="P69" s="9"/>
    </row>
    <row r="70" spans="1:119" ht="15.75" thickBot="1">
      <c r="A70" s="12"/>
      <c r="B70" s="44">
        <v>764</v>
      </c>
      <c r="C70" s="20" t="s">
        <v>85</v>
      </c>
      <c r="D70" s="46">
        <v>0</v>
      </c>
      <c r="E70" s="46">
        <v>164583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164583</v>
      </c>
      <c r="O70" s="47">
        <f>(N70/O$73)</f>
        <v>2.2116614706514728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7">SUM(D5,D13,D21,D26,D30,D35,D40,D45,D47)</f>
        <v>40008311</v>
      </c>
      <c r="E71" s="15">
        <f t="shared" si="17"/>
        <v>39386867</v>
      </c>
      <c r="F71" s="15">
        <f t="shared" si="17"/>
        <v>358569</v>
      </c>
      <c r="G71" s="15">
        <f t="shared" si="17"/>
        <v>14198442</v>
      </c>
      <c r="H71" s="15">
        <f t="shared" si="17"/>
        <v>0</v>
      </c>
      <c r="I71" s="15">
        <f t="shared" si="17"/>
        <v>8372620</v>
      </c>
      <c r="J71" s="15">
        <f t="shared" si="17"/>
        <v>6533729</v>
      </c>
      <c r="K71" s="15">
        <f t="shared" si="17"/>
        <v>0</v>
      </c>
      <c r="L71" s="15">
        <f t="shared" si="17"/>
        <v>0</v>
      </c>
      <c r="M71" s="15">
        <f t="shared" si="17"/>
        <v>10630</v>
      </c>
      <c r="N71" s="15">
        <f>SUM(D71:M71)</f>
        <v>108869168</v>
      </c>
      <c r="O71" s="37">
        <f>(N71/O$73)</f>
        <v>1462.9806493227263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124</v>
      </c>
      <c r="M73" s="118"/>
      <c r="N73" s="118"/>
      <c r="O73" s="41">
        <v>74416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95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8260291</v>
      </c>
      <c r="E5" s="26">
        <f t="shared" si="0"/>
        <v>5611901</v>
      </c>
      <c r="F5" s="26">
        <f t="shared" si="0"/>
        <v>844191</v>
      </c>
      <c r="G5" s="26">
        <f t="shared" si="0"/>
        <v>10000</v>
      </c>
      <c r="H5" s="26">
        <f t="shared" si="0"/>
        <v>0</v>
      </c>
      <c r="I5" s="26">
        <f t="shared" si="0"/>
        <v>12380</v>
      </c>
      <c r="J5" s="26">
        <f t="shared" si="0"/>
        <v>6314575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21053338</v>
      </c>
      <c r="O5" s="32">
        <f t="shared" ref="O5:O36" si="1">(N5/O$77)</f>
        <v>285.41480939211539</v>
      </c>
      <c r="P5" s="6"/>
    </row>
    <row r="6" spans="1:133">
      <c r="A6" s="12"/>
      <c r="B6" s="44">
        <v>511</v>
      </c>
      <c r="C6" s="20" t="s">
        <v>20</v>
      </c>
      <c r="D6" s="46">
        <v>360210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360210</v>
      </c>
      <c r="O6" s="47">
        <f t="shared" si="1"/>
        <v>4.8832763949894256</v>
      </c>
      <c r="P6" s="9"/>
    </row>
    <row r="7" spans="1:133">
      <c r="A7" s="12"/>
      <c r="B7" s="44">
        <v>512</v>
      </c>
      <c r="C7" s="20" t="s">
        <v>21</v>
      </c>
      <c r="D7" s="46">
        <v>426810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426810</v>
      </c>
      <c r="O7" s="47">
        <f t="shared" si="1"/>
        <v>5.7861558483813242</v>
      </c>
      <c r="P7" s="9"/>
    </row>
    <row r="8" spans="1:133">
      <c r="A8" s="12"/>
      <c r="B8" s="44">
        <v>513</v>
      </c>
      <c r="C8" s="20" t="s">
        <v>22</v>
      </c>
      <c r="D8" s="46">
        <v>1177840</v>
      </c>
      <c r="E8" s="46">
        <v>4299895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5477735</v>
      </c>
      <c r="O8" s="47">
        <f t="shared" si="1"/>
        <v>74.260276015400464</v>
      </c>
      <c r="P8" s="9"/>
    </row>
    <row r="9" spans="1:133">
      <c r="A9" s="12"/>
      <c r="B9" s="44">
        <v>514</v>
      </c>
      <c r="C9" s="20" t="s">
        <v>23</v>
      </c>
      <c r="D9" s="46">
        <v>171564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171564</v>
      </c>
      <c r="O9" s="47">
        <f t="shared" si="1"/>
        <v>2.325850008134049</v>
      </c>
      <c r="P9" s="9"/>
    </row>
    <row r="10" spans="1:133">
      <c r="A10" s="12"/>
      <c r="B10" s="44">
        <v>515</v>
      </c>
      <c r="C10" s="20" t="s">
        <v>24</v>
      </c>
      <c r="D10" s="46">
        <v>559943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559943</v>
      </c>
      <c r="O10" s="47">
        <f t="shared" si="1"/>
        <v>7.5910064530123096</v>
      </c>
      <c r="P10" s="9"/>
    </row>
    <row r="11" spans="1:133">
      <c r="A11" s="12"/>
      <c r="B11" s="44">
        <v>517</v>
      </c>
      <c r="C11" s="20" t="s">
        <v>25</v>
      </c>
      <c r="D11" s="46">
        <v>356377</v>
      </c>
      <c r="E11" s="46">
        <v>415292</v>
      </c>
      <c r="F11" s="46">
        <v>844191</v>
      </c>
      <c r="G11" s="46">
        <v>0</v>
      </c>
      <c r="H11" s="46">
        <v>0</v>
      </c>
      <c r="I11" s="46">
        <v>12380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1628240</v>
      </c>
      <c r="O11" s="47">
        <f t="shared" si="1"/>
        <v>22.073640258120491</v>
      </c>
      <c r="P11" s="9"/>
    </row>
    <row r="12" spans="1:133">
      <c r="A12" s="12"/>
      <c r="B12" s="44">
        <v>519</v>
      </c>
      <c r="C12" s="20" t="s">
        <v>26</v>
      </c>
      <c r="D12" s="46">
        <v>5207547</v>
      </c>
      <c r="E12" s="46">
        <v>896714</v>
      </c>
      <c r="F12" s="46">
        <v>0</v>
      </c>
      <c r="G12" s="46">
        <v>10000</v>
      </c>
      <c r="H12" s="46">
        <v>0</v>
      </c>
      <c r="I12" s="46">
        <v>0</v>
      </c>
      <c r="J12" s="46">
        <v>6314575</v>
      </c>
      <c r="K12" s="46">
        <v>0</v>
      </c>
      <c r="L12" s="46">
        <v>0</v>
      </c>
      <c r="M12" s="46">
        <v>0</v>
      </c>
      <c r="N12" s="46">
        <f t="shared" si="2"/>
        <v>12428836</v>
      </c>
      <c r="O12" s="47">
        <f t="shared" si="1"/>
        <v>168.49460441407732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5245980</v>
      </c>
      <c r="E13" s="31">
        <f t="shared" si="3"/>
        <v>18294816</v>
      </c>
      <c r="F13" s="31">
        <f t="shared" si="3"/>
        <v>0</v>
      </c>
      <c r="G13" s="31">
        <f t="shared" si="3"/>
        <v>1110233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24651029</v>
      </c>
      <c r="O13" s="43">
        <f t="shared" si="1"/>
        <v>334.18780163765524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10505168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10505168</v>
      </c>
      <c r="O14" s="47">
        <f t="shared" si="1"/>
        <v>142.41592104549645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1752361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1752361</v>
      </c>
      <c r="O15" s="47">
        <f t="shared" si="1"/>
        <v>23.756317444824035</v>
      </c>
      <c r="P15" s="9"/>
    </row>
    <row r="16" spans="1:133">
      <c r="A16" s="12"/>
      <c r="B16" s="44">
        <v>523</v>
      </c>
      <c r="C16" s="20" t="s">
        <v>30</v>
      </c>
      <c r="D16" s="46">
        <v>259476</v>
      </c>
      <c r="E16" s="46">
        <v>4183341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4442817</v>
      </c>
      <c r="O16" s="47">
        <f t="shared" si="1"/>
        <v>60.230152920123636</v>
      </c>
      <c r="P16" s="9"/>
    </row>
    <row r="17" spans="1:16">
      <c r="A17" s="12"/>
      <c r="B17" s="44">
        <v>524</v>
      </c>
      <c r="C17" s="20" t="s">
        <v>31</v>
      </c>
      <c r="D17" s="46">
        <v>746950</v>
      </c>
      <c r="E17" s="46">
        <v>1677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748627</v>
      </c>
      <c r="O17" s="47">
        <f t="shared" si="1"/>
        <v>10.148947996312565</v>
      </c>
      <c r="P17" s="9"/>
    </row>
    <row r="18" spans="1:16">
      <c r="A18" s="12"/>
      <c r="B18" s="44">
        <v>525</v>
      </c>
      <c r="C18" s="20" t="s">
        <v>32</v>
      </c>
      <c r="D18" s="46">
        <v>337924</v>
      </c>
      <c r="E18" s="46">
        <v>578398</v>
      </c>
      <c r="F18" s="46">
        <v>0</v>
      </c>
      <c r="G18" s="46">
        <v>1110233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2026555</v>
      </c>
      <c r="O18" s="47">
        <f t="shared" si="1"/>
        <v>27.473496556585868</v>
      </c>
      <c r="P18" s="9"/>
    </row>
    <row r="19" spans="1:16">
      <c r="A19" s="12"/>
      <c r="B19" s="44">
        <v>526</v>
      </c>
      <c r="C19" s="20" t="s">
        <v>33</v>
      </c>
      <c r="D19" s="46">
        <v>3637032</v>
      </c>
      <c r="E19" s="46">
        <v>21572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3658604</v>
      </c>
      <c r="O19" s="47">
        <f t="shared" si="1"/>
        <v>49.598774469931129</v>
      </c>
      <c r="P19" s="9"/>
    </row>
    <row r="20" spans="1:16">
      <c r="A20" s="12"/>
      <c r="B20" s="44">
        <v>529</v>
      </c>
      <c r="C20" s="20" t="s">
        <v>35</v>
      </c>
      <c r="D20" s="46">
        <v>264598</v>
      </c>
      <c r="E20" s="46">
        <v>1252299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1516897</v>
      </c>
      <c r="O20" s="47">
        <f t="shared" si="1"/>
        <v>20.56419120438154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SUM(D22:D25)</f>
        <v>305617</v>
      </c>
      <c r="E21" s="31">
        <f t="shared" si="5"/>
        <v>703753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10009047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11018417</v>
      </c>
      <c r="O21" s="43">
        <f t="shared" si="1"/>
        <v>149.37390868174177</v>
      </c>
      <c r="P21" s="10"/>
    </row>
    <row r="22" spans="1:16">
      <c r="A22" s="12"/>
      <c r="B22" s="44">
        <v>533</v>
      </c>
      <c r="C22" s="20" t="s">
        <v>37</v>
      </c>
      <c r="D22" s="46">
        <v>0</v>
      </c>
      <c r="E22" s="46">
        <v>646397</v>
      </c>
      <c r="F22" s="46">
        <v>0</v>
      </c>
      <c r="G22" s="46">
        <v>0</v>
      </c>
      <c r="H22" s="46">
        <v>0</v>
      </c>
      <c r="I22" s="46">
        <v>142722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789119</v>
      </c>
      <c r="O22" s="47">
        <f t="shared" si="1"/>
        <v>10.697887858575999</v>
      </c>
      <c r="P22" s="9"/>
    </row>
    <row r="23" spans="1:16">
      <c r="A23" s="12"/>
      <c r="B23" s="44">
        <v>534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9866325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9866325</v>
      </c>
      <c r="O23" s="47">
        <f t="shared" si="1"/>
        <v>133.75528713193427</v>
      </c>
      <c r="P23" s="9"/>
    </row>
    <row r="24" spans="1:16">
      <c r="A24" s="12"/>
      <c r="B24" s="44">
        <v>535</v>
      </c>
      <c r="C24" s="20" t="s">
        <v>39</v>
      </c>
      <c r="D24" s="46">
        <v>0</v>
      </c>
      <c r="E24" s="46">
        <v>37611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37611</v>
      </c>
      <c r="O24" s="47">
        <f t="shared" si="1"/>
        <v>0.50988286969253294</v>
      </c>
      <c r="P24" s="9"/>
    </row>
    <row r="25" spans="1:16">
      <c r="A25" s="12"/>
      <c r="B25" s="44">
        <v>537</v>
      </c>
      <c r="C25" s="20" t="s">
        <v>41</v>
      </c>
      <c r="D25" s="46">
        <v>305617</v>
      </c>
      <c r="E25" s="46">
        <v>19745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325362</v>
      </c>
      <c r="O25" s="47">
        <f t="shared" si="1"/>
        <v>4.4108508215389621</v>
      </c>
      <c r="P25" s="9"/>
    </row>
    <row r="26" spans="1:16" ht="15.75">
      <c r="A26" s="28" t="s">
        <v>43</v>
      </c>
      <c r="B26" s="29"/>
      <c r="C26" s="30"/>
      <c r="D26" s="31">
        <f t="shared" ref="D26:M26" si="6">SUM(D27:D29)</f>
        <v>277552</v>
      </c>
      <c r="E26" s="31">
        <f t="shared" si="6"/>
        <v>8794552</v>
      </c>
      <c r="F26" s="31">
        <f t="shared" si="6"/>
        <v>0</v>
      </c>
      <c r="G26" s="31">
        <f t="shared" si="6"/>
        <v>7247495</v>
      </c>
      <c r="H26" s="31">
        <f t="shared" si="6"/>
        <v>0</v>
      </c>
      <c r="I26" s="31">
        <f t="shared" si="6"/>
        <v>124643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16444242</v>
      </c>
      <c r="O26" s="43">
        <f t="shared" si="1"/>
        <v>222.93045387994144</v>
      </c>
      <c r="P26" s="10"/>
    </row>
    <row r="27" spans="1:16">
      <c r="A27" s="12"/>
      <c r="B27" s="44">
        <v>541</v>
      </c>
      <c r="C27" s="20" t="s">
        <v>44</v>
      </c>
      <c r="D27" s="46">
        <v>0</v>
      </c>
      <c r="E27" s="46">
        <v>8794552</v>
      </c>
      <c r="F27" s="46">
        <v>0</v>
      </c>
      <c r="G27" s="46">
        <v>7247495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16042047</v>
      </c>
      <c r="O27" s="47">
        <f t="shared" si="1"/>
        <v>217.47799739710428</v>
      </c>
      <c r="P27" s="9"/>
    </row>
    <row r="28" spans="1:16">
      <c r="A28" s="12"/>
      <c r="B28" s="44">
        <v>543</v>
      </c>
      <c r="C28" s="20" t="s">
        <v>45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124643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124643</v>
      </c>
      <c r="O28" s="47">
        <f t="shared" si="1"/>
        <v>1.6897538094463425</v>
      </c>
      <c r="P28" s="9"/>
    </row>
    <row r="29" spans="1:16">
      <c r="A29" s="12"/>
      <c r="B29" s="44">
        <v>549</v>
      </c>
      <c r="C29" s="20" t="s">
        <v>112</v>
      </c>
      <c r="D29" s="46">
        <v>277552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277552</v>
      </c>
      <c r="O29" s="47">
        <f t="shared" si="1"/>
        <v>3.7627026733908138</v>
      </c>
      <c r="P29" s="9"/>
    </row>
    <row r="30" spans="1:16" ht="15.75">
      <c r="A30" s="28" t="s">
        <v>47</v>
      </c>
      <c r="B30" s="29"/>
      <c r="C30" s="30"/>
      <c r="D30" s="31">
        <f t="shared" ref="D30:M30" si="8">SUM(D31:D34)</f>
        <v>260337</v>
      </c>
      <c r="E30" s="31">
        <f t="shared" si="8"/>
        <v>1672966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1933303</v>
      </c>
      <c r="O30" s="43">
        <f t="shared" si="1"/>
        <v>26.209302640854617</v>
      </c>
      <c r="P30" s="10"/>
    </row>
    <row r="31" spans="1:16">
      <c r="A31" s="13"/>
      <c r="B31" s="45">
        <v>551</v>
      </c>
      <c r="C31" s="21" t="s">
        <v>102</v>
      </c>
      <c r="D31" s="46">
        <v>0</v>
      </c>
      <c r="E31" s="46">
        <v>213546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213546</v>
      </c>
      <c r="O31" s="47">
        <f t="shared" si="1"/>
        <v>2.8949894257361315</v>
      </c>
      <c r="P31" s="9"/>
    </row>
    <row r="32" spans="1:16">
      <c r="A32" s="13"/>
      <c r="B32" s="45">
        <v>552</v>
      </c>
      <c r="C32" s="21" t="s">
        <v>48</v>
      </c>
      <c r="D32" s="46">
        <v>188989</v>
      </c>
      <c r="E32" s="46">
        <v>104234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293223</v>
      </c>
      <c r="O32" s="47">
        <f t="shared" si="1"/>
        <v>3.9751504799088986</v>
      </c>
      <c r="P32" s="9"/>
    </row>
    <row r="33" spans="1:16">
      <c r="A33" s="13"/>
      <c r="B33" s="45">
        <v>553</v>
      </c>
      <c r="C33" s="21" t="s">
        <v>49</v>
      </c>
      <c r="D33" s="46">
        <v>71348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71348</v>
      </c>
      <c r="O33" s="47">
        <f t="shared" si="1"/>
        <v>0.9672468955045822</v>
      </c>
      <c r="P33" s="9"/>
    </row>
    <row r="34" spans="1:16">
      <c r="A34" s="13"/>
      <c r="B34" s="45">
        <v>554</v>
      </c>
      <c r="C34" s="21" t="s">
        <v>50</v>
      </c>
      <c r="D34" s="46">
        <v>0</v>
      </c>
      <c r="E34" s="46">
        <v>1355186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1355186</v>
      </c>
      <c r="O34" s="47">
        <f t="shared" si="1"/>
        <v>18.371915839705004</v>
      </c>
      <c r="P34" s="9"/>
    </row>
    <row r="35" spans="1:16" ht="15.75">
      <c r="A35" s="28" t="s">
        <v>51</v>
      </c>
      <c r="B35" s="29"/>
      <c r="C35" s="30"/>
      <c r="D35" s="31">
        <f t="shared" ref="D35:M35" si="9">SUM(D36:D40)</f>
        <v>2332729</v>
      </c>
      <c r="E35" s="31">
        <f t="shared" si="9"/>
        <v>12498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2345227</v>
      </c>
      <c r="O35" s="43">
        <f t="shared" si="1"/>
        <v>31.793652730329157</v>
      </c>
      <c r="P35" s="10"/>
    </row>
    <row r="36" spans="1:16">
      <c r="A36" s="12"/>
      <c r="B36" s="44">
        <v>562</v>
      </c>
      <c r="C36" s="20" t="s">
        <v>52</v>
      </c>
      <c r="D36" s="46">
        <v>1973589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1973589</v>
      </c>
      <c r="O36" s="47">
        <f t="shared" si="1"/>
        <v>26.755449812916869</v>
      </c>
      <c r="P36" s="9"/>
    </row>
    <row r="37" spans="1:16">
      <c r="A37" s="12"/>
      <c r="B37" s="44">
        <v>563</v>
      </c>
      <c r="C37" s="20" t="s">
        <v>53</v>
      </c>
      <c r="D37" s="46">
        <v>303933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303933</v>
      </c>
      <c r="O37" s="47">
        <f t="shared" ref="O37:O68" si="11">(N37/O$77)</f>
        <v>4.1203432568732712</v>
      </c>
      <c r="P37" s="9"/>
    </row>
    <row r="38" spans="1:16">
      <c r="A38" s="12"/>
      <c r="B38" s="44">
        <v>564</v>
      </c>
      <c r="C38" s="20" t="s">
        <v>54</v>
      </c>
      <c r="D38" s="46">
        <v>12707</v>
      </c>
      <c r="E38" s="46">
        <v>12498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25205</v>
      </c>
      <c r="O38" s="47">
        <f t="shared" si="11"/>
        <v>0.34169784718833035</v>
      </c>
      <c r="P38" s="9"/>
    </row>
    <row r="39" spans="1:16">
      <c r="A39" s="12"/>
      <c r="B39" s="44">
        <v>565</v>
      </c>
      <c r="C39" s="20" t="s">
        <v>158</v>
      </c>
      <c r="D39" s="46">
        <v>30000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30000</v>
      </c>
      <c r="O39" s="47">
        <f t="shared" si="11"/>
        <v>0.40670245648283715</v>
      </c>
      <c r="P39" s="9"/>
    </row>
    <row r="40" spans="1:16">
      <c r="A40" s="12"/>
      <c r="B40" s="44">
        <v>569</v>
      </c>
      <c r="C40" s="20" t="s">
        <v>55</v>
      </c>
      <c r="D40" s="46">
        <v>12500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12500</v>
      </c>
      <c r="O40" s="47">
        <f t="shared" si="11"/>
        <v>0.16945935686784883</v>
      </c>
      <c r="P40" s="9"/>
    </row>
    <row r="41" spans="1:16" ht="15.75">
      <c r="A41" s="28" t="s">
        <v>56</v>
      </c>
      <c r="B41" s="29"/>
      <c r="C41" s="30"/>
      <c r="D41" s="31">
        <f t="shared" ref="D41:M41" si="12">SUM(D42:D45)</f>
        <v>1191495</v>
      </c>
      <c r="E41" s="31">
        <f t="shared" si="12"/>
        <v>232130</v>
      </c>
      <c r="F41" s="31">
        <f t="shared" si="12"/>
        <v>0</v>
      </c>
      <c r="G41" s="31">
        <f t="shared" si="12"/>
        <v>689438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2113063</v>
      </c>
      <c r="O41" s="43">
        <f t="shared" si="11"/>
        <v>28.646263760099778</v>
      </c>
      <c r="P41" s="9"/>
    </row>
    <row r="42" spans="1:16">
      <c r="A42" s="12"/>
      <c r="B42" s="44">
        <v>571</v>
      </c>
      <c r="C42" s="20" t="s">
        <v>57</v>
      </c>
      <c r="D42" s="46">
        <v>501267</v>
      </c>
      <c r="E42" s="46">
        <v>232130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733397</v>
      </c>
      <c r="O42" s="47">
        <f t="shared" si="11"/>
        <v>9.9424787159047767</v>
      </c>
      <c r="P42" s="9"/>
    </row>
    <row r="43" spans="1:16">
      <c r="A43" s="12"/>
      <c r="B43" s="44">
        <v>572</v>
      </c>
      <c r="C43" s="20" t="s">
        <v>58</v>
      </c>
      <c r="D43" s="46">
        <v>685228</v>
      </c>
      <c r="E43" s="46">
        <v>0</v>
      </c>
      <c r="F43" s="46">
        <v>0</v>
      </c>
      <c r="G43" s="46">
        <v>347278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1032506</v>
      </c>
      <c r="O43" s="47">
        <f t="shared" si="11"/>
        <v>13.997424217775608</v>
      </c>
      <c r="P43" s="9"/>
    </row>
    <row r="44" spans="1:16">
      <c r="A44" s="12"/>
      <c r="B44" s="44">
        <v>573</v>
      </c>
      <c r="C44" s="20" t="s">
        <v>59</v>
      </c>
      <c r="D44" s="46">
        <v>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5000</v>
      </c>
      <c r="O44" s="47">
        <f t="shared" si="11"/>
        <v>6.7783742747139525E-2</v>
      </c>
      <c r="P44" s="9"/>
    </row>
    <row r="45" spans="1:16">
      <c r="A45" s="12"/>
      <c r="B45" s="44">
        <v>575</v>
      </c>
      <c r="C45" s="20" t="s">
        <v>97</v>
      </c>
      <c r="D45" s="46">
        <v>0</v>
      </c>
      <c r="E45" s="46">
        <v>0</v>
      </c>
      <c r="F45" s="46">
        <v>0</v>
      </c>
      <c r="G45" s="46">
        <v>342160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342160</v>
      </c>
      <c r="O45" s="47">
        <f t="shared" si="11"/>
        <v>4.638577083672252</v>
      </c>
      <c r="P45" s="9"/>
    </row>
    <row r="46" spans="1:16" ht="15.75">
      <c r="A46" s="28" t="s">
        <v>82</v>
      </c>
      <c r="B46" s="29"/>
      <c r="C46" s="30"/>
      <c r="D46" s="31">
        <f t="shared" ref="D46:M46" si="13">SUM(D47:D48)</f>
        <v>18106202</v>
      </c>
      <c r="E46" s="31">
        <f t="shared" si="13"/>
        <v>1609559</v>
      </c>
      <c r="F46" s="31">
        <f t="shared" si="13"/>
        <v>0</v>
      </c>
      <c r="G46" s="31">
        <f t="shared" si="13"/>
        <v>0</v>
      </c>
      <c r="H46" s="31">
        <f t="shared" si="13"/>
        <v>0</v>
      </c>
      <c r="I46" s="31">
        <f t="shared" si="13"/>
        <v>637405</v>
      </c>
      <c r="J46" s="31">
        <f t="shared" si="13"/>
        <v>2098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20355264</v>
      </c>
      <c r="O46" s="43">
        <f t="shared" si="11"/>
        <v>275.95119570522206</v>
      </c>
      <c r="P46" s="9"/>
    </row>
    <row r="47" spans="1:16">
      <c r="A47" s="12"/>
      <c r="B47" s="44">
        <v>581</v>
      </c>
      <c r="C47" s="20" t="s">
        <v>60</v>
      </c>
      <c r="D47" s="46">
        <v>18106202</v>
      </c>
      <c r="E47" s="46">
        <v>1609559</v>
      </c>
      <c r="F47" s="46">
        <v>0</v>
      </c>
      <c r="G47" s="46">
        <v>0</v>
      </c>
      <c r="H47" s="46">
        <v>0</v>
      </c>
      <c r="I47" s="46">
        <v>101319</v>
      </c>
      <c r="J47" s="46">
        <v>2098</v>
      </c>
      <c r="K47" s="46">
        <v>0</v>
      </c>
      <c r="L47" s="46">
        <v>0</v>
      </c>
      <c r="M47" s="46">
        <v>0</v>
      </c>
      <c r="N47" s="46">
        <f>SUM(D47:M47)</f>
        <v>19819178</v>
      </c>
      <c r="O47" s="47">
        <f t="shared" si="11"/>
        <v>268.68361260235343</v>
      </c>
      <c r="P47" s="9"/>
    </row>
    <row r="48" spans="1:16">
      <c r="A48" s="12"/>
      <c r="B48" s="44">
        <v>590</v>
      </c>
      <c r="C48" s="20" t="s">
        <v>159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536086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1" si="14">SUM(D48:M48)</f>
        <v>536086</v>
      </c>
      <c r="O48" s="47">
        <f t="shared" si="11"/>
        <v>7.267583102868608</v>
      </c>
      <c r="P48" s="9"/>
    </row>
    <row r="49" spans="1:16" ht="15.75">
      <c r="A49" s="28" t="s">
        <v>62</v>
      </c>
      <c r="B49" s="29"/>
      <c r="C49" s="30"/>
      <c r="D49" s="31">
        <f t="shared" ref="D49:M49" si="15">SUM(D50:D74)</f>
        <v>537837</v>
      </c>
      <c r="E49" s="31">
        <f t="shared" si="15"/>
        <v>1999505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2537342</v>
      </c>
      <c r="O49" s="43">
        <f t="shared" si="11"/>
        <v>34.398107477902499</v>
      </c>
      <c r="P49" s="9"/>
    </row>
    <row r="50" spans="1:16">
      <c r="A50" s="12"/>
      <c r="B50" s="44">
        <v>604</v>
      </c>
      <c r="C50" s="20" t="s">
        <v>65</v>
      </c>
      <c r="D50" s="46">
        <v>0</v>
      </c>
      <c r="E50" s="46">
        <v>528011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528011</v>
      </c>
      <c r="O50" s="47">
        <f t="shared" si="11"/>
        <v>7.1581123583319775</v>
      </c>
      <c r="P50" s="9"/>
    </row>
    <row r="51" spans="1:16">
      <c r="A51" s="12"/>
      <c r="B51" s="44">
        <v>605</v>
      </c>
      <c r="C51" s="20" t="s">
        <v>66</v>
      </c>
      <c r="D51" s="46">
        <v>25729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25729</v>
      </c>
      <c r="O51" s="47">
        <f t="shared" si="11"/>
        <v>0.34880158342823059</v>
      </c>
      <c r="P51" s="9"/>
    </row>
    <row r="52" spans="1:16">
      <c r="A52" s="12"/>
      <c r="B52" s="44">
        <v>608</v>
      </c>
      <c r="C52" s="20" t="s">
        <v>67</v>
      </c>
      <c r="D52" s="46">
        <v>0</v>
      </c>
      <c r="E52" s="46">
        <v>48075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48075</v>
      </c>
      <c r="O52" s="47">
        <f t="shared" si="11"/>
        <v>0.6517406865137465</v>
      </c>
      <c r="P52" s="9"/>
    </row>
    <row r="53" spans="1:16">
      <c r="A53" s="12"/>
      <c r="B53" s="44">
        <v>614</v>
      </c>
      <c r="C53" s="20" t="s">
        <v>68</v>
      </c>
      <c r="D53" s="46">
        <v>0</v>
      </c>
      <c r="E53" s="46">
        <v>202414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202414</v>
      </c>
      <c r="O53" s="47">
        <f t="shared" si="11"/>
        <v>2.7440757008838998</v>
      </c>
      <c r="P53" s="9"/>
    </row>
    <row r="54" spans="1:16">
      <c r="A54" s="12"/>
      <c r="B54" s="44">
        <v>616</v>
      </c>
      <c r="C54" s="20" t="s">
        <v>104</v>
      </c>
      <c r="D54" s="46">
        <v>1625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1625</v>
      </c>
      <c r="O54" s="47">
        <f t="shared" si="11"/>
        <v>2.2029716392820347E-2</v>
      </c>
      <c r="P54" s="9"/>
    </row>
    <row r="55" spans="1:16">
      <c r="A55" s="12"/>
      <c r="B55" s="44">
        <v>619</v>
      </c>
      <c r="C55" s="20" t="s">
        <v>148</v>
      </c>
      <c r="D55" s="46">
        <v>1181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1181</v>
      </c>
      <c r="O55" s="47">
        <f t="shared" si="11"/>
        <v>1.6010520036874355E-2</v>
      </c>
      <c r="P55" s="9"/>
    </row>
    <row r="56" spans="1:16">
      <c r="A56" s="12"/>
      <c r="B56" s="44">
        <v>621</v>
      </c>
      <c r="C56" s="20" t="s">
        <v>105</v>
      </c>
      <c r="D56" s="46">
        <v>23980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23980</v>
      </c>
      <c r="O56" s="47">
        <f t="shared" si="11"/>
        <v>0.32509083021528118</v>
      </c>
      <c r="P56" s="9"/>
    </row>
    <row r="57" spans="1:16">
      <c r="A57" s="12"/>
      <c r="B57" s="44">
        <v>622</v>
      </c>
      <c r="C57" s="20" t="s">
        <v>69</v>
      </c>
      <c r="D57" s="46">
        <v>223018</v>
      </c>
      <c r="E57" s="46">
        <v>47685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270703</v>
      </c>
      <c r="O57" s="47">
        <f t="shared" si="11"/>
        <v>3.6698525025757824</v>
      </c>
      <c r="P57" s="9"/>
    </row>
    <row r="58" spans="1:16">
      <c r="A58" s="12"/>
      <c r="B58" s="44">
        <v>629</v>
      </c>
      <c r="C58" s="20" t="s">
        <v>71</v>
      </c>
      <c r="D58" s="46">
        <v>1016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1016</v>
      </c>
      <c r="O58" s="47">
        <f t="shared" si="11"/>
        <v>1.3773656526218751E-2</v>
      </c>
      <c r="P58" s="9"/>
    </row>
    <row r="59" spans="1:16">
      <c r="A59" s="12"/>
      <c r="B59" s="44">
        <v>634</v>
      </c>
      <c r="C59" s="20" t="s">
        <v>70</v>
      </c>
      <c r="D59" s="46">
        <v>0</v>
      </c>
      <c r="E59" s="46">
        <v>52348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52348</v>
      </c>
      <c r="O59" s="47">
        <f t="shared" si="11"/>
        <v>0.709668673065452</v>
      </c>
      <c r="P59" s="9"/>
    </row>
    <row r="60" spans="1:16">
      <c r="A60" s="12"/>
      <c r="B60" s="44">
        <v>635</v>
      </c>
      <c r="C60" s="20" t="s">
        <v>114</v>
      </c>
      <c r="D60" s="46">
        <v>60226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60226</v>
      </c>
      <c r="O60" s="47">
        <f t="shared" si="11"/>
        <v>0.81646873813784504</v>
      </c>
      <c r="P60" s="9"/>
    </row>
    <row r="61" spans="1:16">
      <c r="A61" s="12"/>
      <c r="B61" s="44">
        <v>654</v>
      </c>
      <c r="C61" s="20" t="s">
        <v>72</v>
      </c>
      <c r="D61" s="46">
        <v>0</v>
      </c>
      <c r="E61" s="46">
        <v>298460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298460</v>
      </c>
      <c r="O61" s="47">
        <f t="shared" si="11"/>
        <v>4.0461471720622528</v>
      </c>
      <c r="P61" s="9"/>
    </row>
    <row r="62" spans="1:16">
      <c r="A62" s="12"/>
      <c r="B62" s="44">
        <v>674</v>
      </c>
      <c r="C62" s="20" t="s">
        <v>73</v>
      </c>
      <c r="D62" s="46">
        <v>0</v>
      </c>
      <c r="E62" s="46">
        <v>129440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129440</v>
      </c>
      <c r="O62" s="47">
        <f t="shared" si="11"/>
        <v>1.754785532237948</v>
      </c>
      <c r="P62" s="9"/>
    </row>
    <row r="63" spans="1:16">
      <c r="A63" s="12"/>
      <c r="B63" s="44">
        <v>685</v>
      </c>
      <c r="C63" s="20" t="s">
        <v>74</v>
      </c>
      <c r="D63" s="46">
        <v>12297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12297</v>
      </c>
      <c r="O63" s="47">
        <f t="shared" si="11"/>
        <v>0.16670733691231496</v>
      </c>
      <c r="P63" s="9"/>
    </row>
    <row r="64" spans="1:16">
      <c r="A64" s="12"/>
      <c r="B64" s="44">
        <v>689</v>
      </c>
      <c r="C64" s="20" t="s">
        <v>106</v>
      </c>
      <c r="D64" s="46">
        <v>73265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73265</v>
      </c>
      <c r="O64" s="47">
        <f t="shared" si="11"/>
        <v>0.99323518247383547</v>
      </c>
      <c r="P64" s="9"/>
    </row>
    <row r="65" spans="1:119">
      <c r="A65" s="12"/>
      <c r="B65" s="44">
        <v>694</v>
      </c>
      <c r="C65" s="20" t="s">
        <v>75</v>
      </c>
      <c r="D65" s="46">
        <v>0</v>
      </c>
      <c r="E65" s="46">
        <v>33688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33688</v>
      </c>
      <c r="O65" s="47">
        <f t="shared" si="11"/>
        <v>0.45669974513312728</v>
      </c>
      <c r="P65" s="9"/>
    </row>
    <row r="66" spans="1:119">
      <c r="A66" s="12"/>
      <c r="B66" s="44">
        <v>711</v>
      </c>
      <c r="C66" s="20" t="s">
        <v>76</v>
      </c>
      <c r="D66" s="46">
        <v>115276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4" si="16">SUM(D66:M66)</f>
        <v>115276</v>
      </c>
      <c r="O66" s="47">
        <f t="shared" si="11"/>
        <v>1.5627677457838511</v>
      </c>
      <c r="P66" s="9"/>
    </row>
    <row r="67" spans="1:119">
      <c r="A67" s="12"/>
      <c r="B67" s="44">
        <v>712</v>
      </c>
      <c r="C67" s="20" t="s">
        <v>77</v>
      </c>
      <c r="D67" s="46">
        <v>0</v>
      </c>
      <c r="E67" s="46">
        <v>53021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53021</v>
      </c>
      <c r="O67" s="47">
        <f t="shared" si="11"/>
        <v>0.71879236483921694</v>
      </c>
      <c r="P67" s="9"/>
    </row>
    <row r="68" spans="1:119">
      <c r="A68" s="12"/>
      <c r="B68" s="44">
        <v>714</v>
      </c>
      <c r="C68" s="20" t="s">
        <v>78</v>
      </c>
      <c r="D68" s="46">
        <v>0</v>
      </c>
      <c r="E68" s="46">
        <v>10226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10226</v>
      </c>
      <c r="O68" s="47">
        <f t="shared" si="11"/>
        <v>0.13863131066644976</v>
      </c>
      <c r="P68" s="9"/>
    </row>
    <row r="69" spans="1:119">
      <c r="A69" s="12"/>
      <c r="B69" s="44">
        <v>719</v>
      </c>
      <c r="C69" s="20" t="s">
        <v>80</v>
      </c>
      <c r="D69" s="46">
        <v>0</v>
      </c>
      <c r="E69" s="46">
        <v>109244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109244</v>
      </c>
      <c r="O69" s="47">
        <f t="shared" ref="O69:O75" si="17">(N69/O$77)</f>
        <v>1.480993438533702</v>
      </c>
      <c r="P69" s="9"/>
    </row>
    <row r="70" spans="1:119">
      <c r="A70" s="12"/>
      <c r="B70" s="44">
        <v>724</v>
      </c>
      <c r="C70" s="20" t="s">
        <v>81</v>
      </c>
      <c r="D70" s="46">
        <v>0</v>
      </c>
      <c r="E70" s="46">
        <v>289557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289557</v>
      </c>
      <c r="O70" s="47">
        <f t="shared" si="17"/>
        <v>3.9254514397266957</v>
      </c>
      <c r="P70" s="9"/>
    </row>
    <row r="71" spans="1:119">
      <c r="A71" s="12"/>
      <c r="B71" s="44">
        <v>731</v>
      </c>
      <c r="C71" s="20" t="s">
        <v>160</v>
      </c>
      <c r="D71" s="46">
        <v>224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224</v>
      </c>
      <c r="O71" s="47">
        <f t="shared" si="17"/>
        <v>3.0367116750718509E-3</v>
      </c>
      <c r="P71" s="9"/>
    </row>
    <row r="72" spans="1:119">
      <c r="A72" s="12"/>
      <c r="B72" s="44">
        <v>744</v>
      </c>
      <c r="C72" s="20" t="s">
        <v>83</v>
      </c>
      <c r="D72" s="46">
        <v>0</v>
      </c>
      <c r="E72" s="46">
        <v>67859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67859</v>
      </c>
      <c r="O72" s="47">
        <f t="shared" si="17"/>
        <v>0.91994739981562823</v>
      </c>
      <c r="P72" s="9"/>
    </row>
    <row r="73" spans="1:119">
      <c r="A73" s="12"/>
      <c r="B73" s="44">
        <v>759</v>
      </c>
      <c r="C73" s="20" t="s">
        <v>84</v>
      </c>
      <c r="D73" s="46">
        <v>0</v>
      </c>
      <c r="E73" s="46">
        <v>14174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14174</v>
      </c>
      <c r="O73" s="47">
        <f t="shared" si="17"/>
        <v>0.19215335393959113</v>
      </c>
      <c r="P73" s="9"/>
    </row>
    <row r="74" spans="1:119" ht="15.75" thickBot="1">
      <c r="A74" s="12"/>
      <c r="B74" s="44">
        <v>764</v>
      </c>
      <c r="C74" s="20" t="s">
        <v>85</v>
      </c>
      <c r="D74" s="46">
        <v>0</v>
      </c>
      <c r="E74" s="46">
        <v>115303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115303</v>
      </c>
      <c r="O74" s="47">
        <f t="shared" si="17"/>
        <v>1.5631337779946857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18">SUM(D5,D13,D21,D26,D30,D35,D41,D46,D49)</f>
        <v>36518040</v>
      </c>
      <c r="E75" s="15">
        <f t="shared" si="18"/>
        <v>38931680</v>
      </c>
      <c r="F75" s="15">
        <f t="shared" si="18"/>
        <v>844191</v>
      </c>
      <c r="G75" s="15">
        <f t="shared" si="18"/>
        <v>9057166</v>
      </c>
      <c r="H75" s="15">
        <f t="shared" si="18"/>
        <v>0</v>
      </c>
      <c r="I75" s="15">
        <f t="shared" si="18"/>
        <v>10783475</v>
      </c>
      <c r="J75" s="15">
        <f t="shared" si="18"/>
        <v>6316673</v>
      </c>
      <c r="K75" s="15">
        <f t="shared" si="18"/>
        <v>0</v>
      </c>
      <c r="L75" s="15">
        <f t="shared" si="18"/>
        <v>0</v>
      </c>
      <c r="M75" s="15">
        <f t="shared" si="18"/>
        <v>0</v>
      </c>
      <c r="N75" s="15">
        <f>SUM(D75:M75)</f>
        <v>102451225</v>
      </c>
      <c r="O75" s="37">
        <f t="shared" si="17"/>
        <v>1388.9054959058619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118" t="s">
        <v>161</v>
      </c>
      <c r="M77" s="118"/>
      <c r="N77" s="118"/>
      <c r="O77" s="41">
        <v>73764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95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186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187</v>
      </c>
      <c r="N4" s="34" t="s">
        <v>5</v>
      </c>
      <c r="O4" s="34" t="s">
        <v>188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15834340</v>
      </c>
      <c r="E5" s="26">
        <f t="shared" si="0"/>
        <v>544343</v>
      </c>
      <c r="F5" s="26">
        <f t="shared" si="0"/>
        <v>792991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9908679</v>
      </c>
      <c r="K5" s="26">
        <f t="shared" si="0"/>
        <v>0</v>
      </c>
      <c r="L5" s="26">
        <f t="shared" si="0"/>
        <v>0</v>
      </c>
      <c r="M5" s="26">
        <f t="shared" si="0"/>
        <v>139696491</v>
      </c>
      <c r="N5" s="26">
        <f t="shared" si="0"/>
        <v>0</v>
      </c>
      <c r="O5" s="27">
        <f>SUM(D5:N5)</f>
        <v>166776844</v>
      </c>
      <c r="P5" s="32">
        <f t="shared" ref="P5:P36" si="1">(O5/P$74)</f>
        <v>2246.1830327681182</v>
      </c>
      <c r="Q5" s="6"/>
    </row>
    <row r="6" spans="1:134">
      <c r="A6" s="12"/>
      <c r="B6" s="44">
        <v>511</v>
      </c>
      <c r="C6" s="20" t="s">
        <v>20</v>
      </c>
      <c r="D6" s="46">
        <v>583439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583439</v>
      </c>
      <c r="P6" s="47">
        <f t="shared" si="1"/>
        <v>7.8578701396651809</v>
      </c>
      <c r="Q6" s="9"/>
    </row>
    <row r="7" spans="1:134">
      <c r="A7" s="12"/>
      <c r="B7" s="44">
        <v>512</v>
      </c>
      <c r="C7" s="20" t="s">
        <v>21</v>
      </c>
      <c r="D7" s="46">
        <v>577322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577322</v>
      </c>
      <c r="P7" s="47">
        <f t="shared" si="1"/>
        <v>7.7754851917197536</v>
      </c>
      <c r="Q7" s="9"/>
    </row>
    <row r="8" spans="1:134">
      <c r="A8" s="12"/>
      <c r="B8" s="44">
        <v>513</v>
      </c>
      <c r="C8" s="20" t="s">
        <v>22</v>
      </c>
      <c r="D8" s="46">
        <v>7088765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139696491</v>
      </c>
      <c r="N8" s="46">
        <v>0</v>
      </c>
      <c r="O8" s="46">
        <f t="shared" si="2"/>
        <v>146785256</v>
      </c>
      <c r="P8" s="47">
        <f t="shared" si="1"/>
        <v>1976.9324300663982</v>
      </c>
      <c r="Q8" s="9"/>
    </row>
    <row r="9" spans="1:134">
      <c r="A9" s="12"/>
      <c r="B9" s="44">
        <v>514</v>
      </c>
      <c r="C9" s="20" t="s">
        <v>23</v>
      </c>
      <c r="D9" s="46">
        <v>189254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189254</v>
      </c>
      <c r="P9" s="47">
        <f t="shared" si="1"/>
        <v>2.5489097496262576</v>
      </c>
      <c r="Q9" s="9"/>
    </row>
    <row r="10" spans="1:134">
      <c r="A10" s="12"/>
      <c r="B10" s="44">
        <v>515</v>
      </c>
      <c r="C10" s="20" t="s">
        <v>24</v>
      </c>
      <c r="D10" s="46">
        <v>551815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551815</v>
      </c>
      <c r="P10" s="47">
        <f t="shared" si="1"/>
        <v>7.4319519454807468</v>
      </c>
      <c r="Q10" s="9"/>
    </row>
    <row r="11" spans="1:134">
      <c r="A11" s="12"/>
      <c r="B11" s="44">
        <v>517</v>
      </c>
      <c r="C11" s="20" t="s">
        <v>25</v>
      </c>
      <c r="D11" s="46">
        <v>152399</v>
      </c>
      <c r="E11" s="46">
        <v>544343</v>
      </c>
      <c r="F11" s="46">
        <v>792991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1489733</v>
      </c>
      <c r="P11" s="47">
        <f t="shared" si="1"/>
        <v>20.064014330159328</v>
      </c>
      <c r="Q11" s="9"/>
    </row>
    <row r="12" spans="1:134">
      <c r="A12" s="12"/>
      <c r="B12" s="44">
        <v>519</v>
      </c>
      <c r="C12" s="20" t="s">
        <v>26</v>
      </c>
      <c r="D12" s="46">
        <v>6691346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9908679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16600025</v>
      </c>
      <c r="P12" s="47">
        <f t="shared" si="1"/>
        <v>223.57237134506863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35278556</v>
      </c>
      <c r="E13" s="31">
        <f t="shared" si="3"/>
        <v>8608178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43886734</v>
      </c>
      <c r="P13" s="43">
        <f t="shared" si="1"/>
        <v>591.07508518633244</v>
      </c>
      <c r="Q13" s="10"/>
    </row>
    <row r="14" spans="1:134">
      <c r="A14" s="12"/>
      <c r="B14" s="44">
        <v>521</v>
      </c>
      <c r="C14" s="20" t="s">
        <v>28</v>
      </c>
      <c r="D14" s="46">
        <v>18229709</v>
      </c>
      <c r="E14" s="46">
        <v>42089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18271798</v>
      </c>
      <c r="P14" s="47">
        <f t="shared" si="1"/>
        <v>246.08813586714973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6623328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6623328</v>
      </c>
      <c r="P15" s="47">
        <f t="shared" si="1"/>
        <v>89.204272111408912</v>
      </c>
      <c r="Q15" s="9"/>
    </row>
    <row r="16" spans="1:134">
      <c r="A16" s="12"/>
      <c r="B16" s="44">
        <v>523</v>
      </c>
      <c r="C16" s="20" t="s">
        <v>30</v>
      </c>
      <c r="D16" s="46">
        <v>7748469</v>
      </c>
      <c r="E16" s="46">
        <v>888475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8636944</v>
      </c>
      <c r="P16" s="47">
        <f t="shared" si="1"/>
        <v>116.32404476827971</v>
      </c>
      <c r="Q16" s="9"/>
    </row>
    <row r="17" spans="1:17">
      <c r="A17" s="12"/>
      <c r="B17" s="44">
        <v>524</v>
      </c>
      <c r="C17" s="20" t="s">
        <v>31</v>
      </c>
      <c r="D17" s="46">
        <v>1058591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1058591</v>
      </c>
      <c r="P17" s="47">
        <f t="shared" si="1"/>
        <v>14.257309862759094</v>
      </c>
      <c r="Q17" s="9"/>
    </row>
    <row r="18" spans="1:17">
      <c r="A18" s="12"/>
      <c r="B18" s="44">
        <v>525</v>
      </c>
      <c r="C18" s="20" t="s">
        <v>32</v>
      </c>
      <c r="D18" s="46">
        <v>325717</v>
      </c>
      <c r="E18" s="46">
        <v>461586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787303</v>
      </c>
      <c r="P18" s="47">
        <f t="shared" si="1"/>
        <v>10.603550216164528</v>
      </c>
      <c r="Q18" s="9"/>
    </row>
    <row r="19" spans="1:17">
      <c r="A19" s="12"/>
      <c r="B19" s="44">
        <v>526</v>
      </c>
      <c r="C19" s="20" t="s">
        <v>33</v>
      </c>
      <c r="D19" s="46">
        <v>6662706</v>
      </c>
      <c r="E19" s="46">
        <v>249106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6911812</v>
      </c>
      <c r="P19" s="47">
        <f t="shared" si="1"/>
        <v>93.089630836778952</v>
      </c>
      <c r="Q19" s="9"/>
    </row>
    <row r="20" spans="1:17">
      <c r="A20" s="12"/>
      <c r="B20" s="44">
        <v>527</v>
      </c>
      <c r="C20" s="20" t="s">
        <v>34</v>
      </c>
      <c r="D20" s="46">
        <v>427441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427441</v>
      </c>
      <c r="P20" s="47">
        <f t="shared" si="1"/>
        <v>5.7568586782313567</v>
      </c>
      <c r="Q20" s="9"/>
    </row>
    <row r="21" spans="1:17">
      <c r="A21" s="12"/>
      <c r="B21" s="44">
        <v>529</v>
      </c>
      <c r="C21" s="20" t="s">
        <v>35</v>
      </c>
      <c r="D21" s="46">
        <v>825923</v>
      </c>
      <c r="E21" s="46">
        <v>343594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1169517</v>
      </c>
      <c r="P21" s="47">
        <f t="shared" si="1"/>
        <v>15.75128284556021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SUM(D23:D27)</f>
        <v>1131171</v>
      </c>
      <c r="E22" s="31">
        <f t="shared" si="5"/>
        <v>463448</v>
      </c>
      <c r="F22" s="31">
        <f t="shared" si="5"/>
        <v>0</v>
      </c>
      <c r="G22" s="31">
        <f t="shared" si="5"/>
        <v>702948</v>
      </c>
      <c r="H22" s="31">
        <f t="shared" si="5"/>
        <v>0</v>
      </c>
      <c r="I22" s="31">
        <f t="shared" si="5"/>
        <v>22470720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24768287</v>
      </c>
      <c r="P22" s="43">
        <f t="shared" si="1"/>
        <v>333.58411561098467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23541</v>
      </c>
      <c r="F23" s="46">
        <v>0</v>
      </c>
      <c r="G23" s="46">
        <v>0</v>
      </c>
      <c r="H23" s="46">
        <v>0</v>
      </c>
      <c r="I23" s="46">
        <v>1367216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4" si="6">SUM(D23:N23)</f>
        <v>1390757</v>
      </c>
      <c r="P23" s="47">
        <f t="shared" si="1"/>
        <v>18.730986275909441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20449014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20449014</v>
      </c>
      <c r="P24" s="47">
        <f t="shared" si="1"/>
        <v>275.41130520276369</v>
      </c>
      <c r="Q24" s="9"/>
    </row>
    <row r="25" spans="1:17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654490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654490</v>
      </c>
      <c r="P25" s="47">
        <f t="shared" si="1"/>
        <v>8.8147988525097976</v>
      </c>
      <c r="Q25" s="9"/>
    </row>
    <row r="26" spans="1:17">
      <c r="A26" s="12"/>
      <c r="B26" s="44">
        <v>537</v>
      </c>
      <c r="C26" s="20" t="s">
        <v>41</v>
      </c>
      <c r="D26" s="46">
        <v>562413</v>
      </c>
      <c r="E26" s="46">
        <v>65475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627888</v>
      </c>
      <c r="P26" s="47">
        <f t="shared" si="1"/>
        <v>8.4565179329014537</v>
      </c>
      <c r="Q26" s="9"/>
    </row>
    <row r="27" spans="1:17">
      <c r="A27" s="12"/>
      <c r="B27" s="44">
        <v>538</v>
      </c>
      <c r="C27" s="20" t="s">
        <v>101</v>
      </c>
      <c r="D27" s="46">
        <v>568758</v>
      </c>
      <c r="E27" s="46">
        <v>374432</v>
      </c>
      <c r="F27" s="46">
        <v>0</v>
      </c>
      <c r="G27" s="46">
        <v>702948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1646138</v>
      </c>
      <c r="P27" s="47">
        <f t="shared" si="1"/>
        <v>22.170507346900294</v>
      </c>
      <c r="Q27" s="9"/>
    </row>
    <row r="28" spans="1:17" ht="15.75">
      <c r="A28" s="28" t="s">
        <v>43</v>
      </c>
      <c r="B28" s="29"/>
      <c r="C28" s="30"/>
      <c r="D28" s="31">
        <f t="shared" ref="D28:N28" si="7">SUM(D29:D31)</f>
        <v>30000</v>
      </c>
      <c r="E28" s="31">
        <f t="shared" si="7"/>
        <v>7083930</v>
      </c>
      <c r="F28" s="31">
        <f t="shared" si="7"/>
        <v>0</v>
      </c>
      <c r="G28" s="31">
        <f t="shared" si="7"/>
        <v>5973208</v>
      </c>
      <c r="H28" s="31">
        <f t="shared" si="7"/>
        <v>0</v>
      </c>
      <c r="I28" s="31">
        <f t="shared" si="7"/>
        <v>373631</v>
      </c>
      <c r="J28" s="31">
        <f t="shared" si="7"/>
        <v>786909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14247678</v>
      </c>
      <c r="P28" s="43">
        <f t="shared" si="1"/>
        <v>191.89050357580572</v>
      </c>
      <c r="Q28" s="10"/>
    </row>
    <row r="29" spans="1:17">
      <c r="A29" s="12"/>
      <c r="B29" s="44">
        <v>541</v>
      </c>
      <c r="C29" s="20" t="s">
        <v>44</v>
      </c>
      <c r="D29" s="46">
        <v>0</v>
      </c>
      <c r="E29" s="46">
        <v>7083930</v>
      </c>
      <c r="F29" s="46">
        <v>0</v>
      </c>
      <c r="G29" s="46">
        <v>5973208</v>
      </c>
      <c r="H29" s="46">
        <v>0</v>
      </c>
      <c r="I29" s="46">
        <v>0</v>
      </c>
      <c r="J29" s="46">
        <v>786909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13844047</v>
      </c>
      <c r="P29" s="47">
        <f t="shared" si="1"/>
        <v>186.45432261713964</v>
      </c>
      <c r="Q29" s="9"/>
    </row>
    <row r="30" spans="1:17">
      <c r="A30" s="12"/>
      <c r="B30" s="44">
        <v>543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373631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373631</v>
      </c>
      <c r="P30" s="47">
        <f t="shared" si="1"/>
        <v>5.0321351129308143</v>
      </c>
      <c r="Q30" s="9"/>
    </row>
    <row r="31" spans="1:17">
      <c r="A31" s="12"/>
      <c r="B31" s="44">
        <v>544</v>
      </c>
      <c r="C31" s="20" t="s">
        <v>46</v>
      </c>
      <c r="D31" s="46">
        <v>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30000</v>
      </c>
      <c r="P31" s="47">
        <f t="shared" si="1"/>
        <v>0.40404584573529612</v>
      </c>
      <c r="Q31" s="9"/>
    </row>
    <row r="32" spans="1:17" ht="15.75">
      <c r="A32" s="28" t="s">
        <v>47</v>
      </c>
      <c r="B32" s="29"/>
      <c r="C32" s="30"/>
      <c r="D32" s="31">
        <f t="shared" ref="D32:N32" si="8">SUM(D33:D36)</f>
        <v>548518</v>
      </c>
      <c r="E32" s="31">
        <f t="shared" si="8"/>
        <v>6590194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8"/>
        <v>9843</v>
      </c>
      <c r="O32" s="31">
        <f t="shared" si="6"/>
        <v>7148555</v>
      </c>
      <c r="P32" s="43">
        <f t="shared" si="1"/>
        <v>96.278131692009325</v>
      </c>
      <c r="Q32" s="10"/>
    </row>
    <row r="33" spans="1:17">
      <c r="A33" s="13"/>
      <c r="B33" s="45">
        <v>551</v>
      </c>
      <c r="C33" s="21" t="s">
        <v>102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9843</v>
      </c>
      <c r="O33" s="46">
        <f t="shared" si="6"/>
        <v>9843</v>
      </c>
      <c r="P33" s="47">
        <f t="shared" si="1"/>
        <v>0.13256744198575066</v>
      </c>
      <c r="Q33" s="9"/>
    </row>
    <row r="34" spans="1:17">
      <c r="A34" s="13"/>
      <c r="B34" s="45">
        <v>552</v>
      </c>
      <c r="C34" s="21" t="s">
        <v>48</v>
      </c>
      <c r="D34" s="46">
        <v>446308</v>
      </c>
      <c r="E34" s="46">
        <v>5059684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5505992</v>
      </c>
      <c r="P34" s="47">
        <f t="shared" si="1"/>
        <v>74.155773141725817</v>
      </c>
      <c r="Q34" s="9"/>
    </row>
    <row r="35" spans="1:17">
      <c r="A35" s="13"/>
      <c r="B35" s="45">
        <v>553</v>
      </c>
      <c r="C35" s="21" t="s">
        <v>49</v>
      </c>
      <c r="D35" s="46">
        <v>102210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102210</v>
      </c>
      <c r="P35" s="47">
        <f t="shared" si="1"/>
        <v>1.3765841964201537</v>
      </c>
      <c r="Q35" s="9"/>
    </row>
    <row r="36" spans="1:17">
      <c r="A36" s="13"/>
      <c r="B36" s="45">
        <v>554</v>
      </c>
      <c r="C36" s="21" t="s">
        <v>50</v>
      </c>
      <c r="D36" s="46">
        <v>0</v>
      </c>
      <c r="E36" s="46">
        <v>1530510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1530510</v>
      </c>
      <c r="P36" s="47">
        <f t="shared" si="1"/>
        <v>20.613206911877601</v>
      </c>
      <c r="Q36" s="9"/>
    </row>
    <row r="37" spans="1:17" ht="15.75">
      <c r="A37" s="28" t="s">
        <v>51</v>
      </c>
      <c r="B37" s="29"/>
      <c r="C37" s="30"/>
      <c r="D37" s="31">
        <f t="shared" ref="D37:N37" si="9">SUM(D38:D40)</f>
        <v>2585633</v>
      </c>
      <c r="E37" s="31">
        <f t="shared" si="9"/>
        <v>0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0</v>
      </c>
      <c r="O37" s="31">
        <f t="shared" si="6"/>
        <v>2585633</v>
      </c>
      <c r="P37" s="43">
        <f t="shared" ref="P37:P68" si="10">(O37/P$74)</f>
        <v>34.823809074869693</v>
      </c>
      <c r="Q37" s="10"/>
    </row>
    <row r="38" spans="1:17">
      <c r="A38" s="12"/>
      <c r="B38" s="44">
        <v>562</v>
      </c>
      <c r="C38" s="20" t="s">
        <v>52</v>
      </c>
      <c r="D38" s="46">
        <v>2298290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2298290</v>
      </c>
      <c r="P38" s="47">
        <f t="shared" si="10"/>
        <v>30.953817559832455</v>
      </c>
      <c r="Q38" s="9"/>
    </row>
    <row r="39" spans="1:17">
      <c r="A39" s="12"/>
      <c r="B39" s="44">
        <v>563</v>
      </c>
      <c r="C39" s="20" t="s">
        <v>53</v>
      </c>
      <c r="D39" s="46">
        <v>267493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267493</v>
      </c>
      <c r="P39" s="47">
        <f t="shared" si="10"/>
        <v>3.6026478471090519</v>
      </c>
      <c r="Q39" s="9"/>
    </row>
    <row r="40" spans="1:17">
      <c r="A40" s="12"/>
      <c r="B40" s="44">
        <v>564</v>
      </c>
      <c r="C40" s="20" t="s">
        <v>54</v>
      </c>
      <c r="D40" s="46">
        <v>19850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19850</v>
      </c>
      <c r="P40" s="47">
        <f t="shared" si="10"/>
        <v>0.26734366792818759</v>
      </c>
      <c r="Q40" s="9"/>
    </row>
    <row r="41" spans="1:17" ht="15.75">
      <c r="A41" s="28" t="s">
        <v>56</v>
      </c>
      <c r="B41" s="29"/>
      <c r="C41" s="30"/>
      <c r="D41" s="31">
        <f t="shared" ref="D41:N41" si="11">SUM(D42:D44)</f>
        <v>1738610</v>
      </c>
      <c r="E41" s="31">
        <f t="shared" si="11"/>
        <v>173697</v>
      </c>
      <c r="F41" s="31">
        <f t="shared" si="11"/>
        <v>0</v>
      </c>
      <c r="G41" s="31">
        <f t="shared" si="11"/>
        <v>0</v>
      </c>
      <c r="H41" s="31">
        <f t="shared" si="11"/>
        <v>0</v>
      </c>
      <c r="I41" s="31">
        <f t="shared" si="11"/>
        <v>18399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1930706</v>
      </c>
      <c r="P41" s="43">
        <f t="shared" si="10"/>
        <v>26.003124621207018</v>
      </c>
      <c r="Q41" s="9"/>
    </row>
    <row r="42" spans="1:17">
      <c r="A42" s="12"/>
      <c r="B42" s="44">
        <v>571</v>
      </c>
      <c r="C42" s="20" t="s">
        <v>57</v>
      </c>
      <c r="D42" s="46">
        <v>654614</v>
      </c>
      <c r="E42" s="46">
        <v>173697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828311</v>
      </c>
      <c r="P42" s="47">
        <f t="shared" si="10"/>
        <v>11.155853950894961</v>
      </c>
      <c r="Q42" s="9"/>
    </row>
    <row r="43" spans="1:17">
      <c r="A43" s="12"/>
      <c r="B43" s="44">
        <v>572</v>
      </c>
      <c r="C43" s="20" t="s">
        <v>58</v>
      </c>
      <c r="D43" s="46">
        <v>1078081</v>
      </c>
      <c r="E43" s="46">
        <v>0</v>
      </c>
      <c r="F43" s="46">
        <v>0</v>
      </c>
      <c r="G43" s="46">
        <v>0</v>
      </c>
      <c r="H43" s="46">
        <v>0</v>
      </c>
      <c r="I43" s="46">
        <v>18399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1096480</v>
      </c>
      <c r="P43" s="47">
        <f t="shared" si="10"/>
        <v>14.767606297727916</v>
      </c>
      <c r="Q43" s="9"/>
    </row>
    <row r="44" spans="1:17">
      <c r="A44" s="12"/>
      <c r="B44" s="44">
        <v>579</v>
      </c>
      <c r="C44" s="20" t="s">
        <v>103</v>
      </c>
      <c r="D44" s="46">
        <v>5915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5915</v>
      </c>
      <c r="P44" s="47">
        <f t="shared" si="10"/>
        <v>7.9664372584142551E-2</v>
      </c>
      <c r="Q44" s="9"/>
    </row>
    <row r="45" spans="1:17" ht="15.75">
      <c r="A45" s="28" t="s">
        <v>82</v>
      </c>
      <c r="B45" s="29"/>
      <c r="C45" s="30"/>
      <c r="D45" s="31">
        <f t="shared" ref="D45:N45" si="12">SUM(D46:D47)</f>
        <v>7874749</v>
      </c>
      <c r="E45" s="31">
        <f t="shared" si="12"/>
        <v>1026639</v>
      </c>
      <c r="F45" s="31">
        <f t="shared" si="12"/>
        <v>0</v>
      </c>
      <c r="G45" s="31">
        <f t="shared" si="12"/>
        <v>1522520</v>
      </c>
      <c r="H45" s="31">
        <f t="shared" si="12"/>
        <v>0</v>
      </c>
      <c r="I45" s="31">
        <f t="shared" si="12"/>
        <v>529223</v>
      </c>
      <c r="J45" s="31">
        <f t="shared" si="12"/>
        <v>1886</v>
      </c>
      <c r="K45" s="31">
        <f t="shared" si="12"/>
        <v>0</v>
      </c>
      <c r="L45" s="31">
        <f t="shared" si="12"/>
        <v>0</v>
      </c>
      <c r="M45" s="31">
        <f t="shared" si="12"/>
        <v>0</v>
      </c>
      <c r="N45" s="31">
        <f t="shared" si="12"/>
        <v>0</v>
      </c>
      <c r="O45" s="31">
        <f>SUM(D45:N45)</f>
        <v>10955017</v>
      </c>
      <c r="P45" s="43">
        <f t="shared" si="10"/>
        <v>147.54430362698488</v>
      </c>
      <c r="Q45" s="9"/>
    </row>
    <row r="46" spans="1:17">
      <c r="A46" s="12"/>
      <c r="B46" s="44">
        <v>581</v>
      </c>
      <c r="C46" s="20" t="s">
        <v>189</v>
      </c>
      <c r="D46" s="46">
        <v>7874749</v>
      </c>
      <c r="E46" s="46">
        <v>1026639</v>
      </c>
      <c r="F46" s="46">
        <v>0</v>
      </c>
      <c r="G46" s="46">
        <v>1522520</v>
      </c>
      <c r="H46" s="46">
        <v>0</v>
      </c>
      <c r="I46" s="46">
        <v>67175</v>
      </c>
      <c r="J46" s="46">
        <v>1886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10492969</v>
      </c>
      <c r="P46" s="47">
        <f t="shared" si="10"/>
        <v>141.32135112930814</v>
      </c>
      <c r="Q46" s="9"/>
    </row>
    <row r="47" spans="1:17">
      <c r="A47" s="12"/>
      <c r="B47" s="44">
        <v>591</v>
      </c>
      <c r="C47" s="20" t="s">
        <v>89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462048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4" si="13">SUM(D47:N47)</f>
        <v>462048</v>
      </c>
      <c r="P47" s="47">
        <f t="shared" si="10"/>
        <v>6.2229524976767365</v>
      </c>
      <c r="Q47" s="9"/>
    </row>
    <row r="48" spans="1:17" ht="15.75">
      <c r="A48" s="28" t="s">
        <v>62</v>
      </c>
      <c r="B48" s="29"/>
      <c r="C48" s="30"/>
      <c r="D48" s="31">
        <f t="shared" ref="D48:N48" si="14">SUM(D49:D71)</f>
        <v>1227911</v>
      </c>
      <c r="E48" s="31">
        <f t="shared" si="14"/>
        <v>2731065</v>
      </c>
      <c r="F48" s="31">
        <f t="shared" si="14"/>
        <v>0</v>
      </c>
      <c r="G48" s="31">
        <f t="shared" si="14"/>
        <v>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 t="shared" si="14"/>
        <v>0</v>
      </c>
      <c r="O48" s="31">
        <f>SUM(D48:N48)</f>
        <v>3958976</v>
      </c>
      <c r="P48" s="43">
        <f t="shared" si="10"/>
        <v>53.320260205524654</v>
      </c>
      <c r="Q48" s="9"/>
    </row>
    <row r="49" spans="1:17">
      <c r="A49" s="12"/>
      <c r="B49" s="44">
        <v>601</v>
      </c>
      <c r="C49" s="20" t="s">
        <v>113</v>
      </c>
      <c r="D49" s="46">
        <v>0</v>
      </c>
      <c r="E49" s="46">
        <v>456918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456918</v>
      </c>
      <c r="P49" s="47">
        <f t="shared" si="10"/>
        <v>6.1538606580560007</v>
      </c>
      <c r="Q49" s="9"/>
    </row>
    <row r="50" spans="1:17">
      <c r="A50" s="12"/>
      <c r="B50" s="44">
        <v>602</v>
      </c>
      <c r="C50" s="20" t="s">
        <v>63</v>
      </c>
      <c r="D50" s="46">
        <v>2510</v>
      </c>
      <c r="E50" s="46">
        <v>60148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62658</v>
      </c>
      <c r="P50" s="47">
        <f t="shared" si="10"/>
        <v>0.84389015340273943</v>
      </c>
      <c r="Q50" s="9"/>
    </row>
    <row r="51" spans="1:17">
      <c r="A51" s="12"/>
      <c r="B51" s="44">
        <v>603</v>
      </c>
      <c r="C51" s="20" t="s">
        <v>64</v>
      </c>
      <c r="D51" s="46">
        <v>1972</v>
      </c>
      <c r="E51" s="46">
        <v>10838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12810</v>
      </c>
      <c r="P51" s="47">
        <f t="shared" si="10"/>
        <v>0.17252757612897143</v>
      </c>
      <c r="Q51" s="9"/>
    </row>
    <row r="52" spans="1:17">
      <c r="A52" s="12"/>
      <c r="B52" s="44">
        <v>604</v>
      </c>
      <c r="C52" s="20" t="s">
        <v>65</v>
      </c>
      <c r="D52" s="46">
        <v>0</v>
      </c>
      <c r="E52" s="46">
        <v>537204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537204</v>
      </c>
      <c r="P52" s="47">
        <f t="shared" si="10"/>
        <v>7.2351681504128003</v>
      </c>
      <c r="Q52" s="9"/>
    </row>
    <row r="53" spans="1:17">
      <c r="A53" s="12"/>
      <c r="B53" s="44">
        <v>605</v>
      </c>
      <c r="C53" s="20" t="s">
        <v>66</v>
      </c>
      <c r="D53" s="46">
        <v>1397</v>
      </c>
      <c r="E53" s="46">
        <v>13152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14549</v>
      </c>
      <c r="P53" s="47">
        <f t="shared" si="10"/>
        <v>0.19594876698676075</v>
      </c>
      <c r="Q53" s="9"/>
    </row>
    <row r="54" spans="1:17">
      <c r="A54" s="12"/>
      <c r="B54" s="44">
        <v>608</v>
      </c>
      <c r="C54" s="20" t="s">
        <v>67</v>
      </c>
      <c r="D54" s="46">
        <v>0</v>
      </c>
      <c r="E54" s="46">
        <v>122869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122869</v>
      </c>
      <c r="P54" s="47">
        <f t="shared" si="10"/>
        <v>1.6548236339883367</v>
      </c>
      <c r="Q54" s="9"/>
    </row>
    <row r="55" spans="1:17">
      <c r="A55" s="12"/>
      <c r="B55" s="44">
        <v>614</v>
      </c>
      <c r="C55" s="20" t="s">
        <v>68</v>
      </c>
      <c r="D55" s="46">
        <v>0</v>
      </c>
      <c r="E55" s="46">
        <v>466043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5" si="15">SUM(D55:N55)</f>
        <v>466043</v>
      </c>
      <c r="P55" s="47">
        <f t="shared" si="10"/>
        <v>6.2767579361338202</v>
      </c>
      <c r="Q55" s="9"/>
    </row>
    <row r="56" spans="1:17">
      <c r="A56" s="12"/>
      <c r="B56" s="44">
        <v>622</v>
      </c>
      <c r="C56" s="20" t="s">
        <v>69</v>
      </c>
      <c r="D56" s="46">
        <v>140074</v>
      </c>
      <c r="E56" s="46">
        <v>60000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200074</v>
      </c>
      <c r="P56" s="47">
        <f t="shared" si="10"/>
        <v>2.694635617988121</v>
      </c>
      <c r="Q56" s="9"/>
    </row>
    <row r="57" spans="1:17">
      <c r="A57" s="12"/>
      <c r="B57" s="44">
        <v>634</v>
      </c>
      <c r="C57" s="20" t="s">
        <v>70</v>
      </c>
      <c r="D57" s="46">
        <v>0</v>
      </c>
      <c r="E57" s="46">
        <v>102160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102160</v>
      </c>
      <c r="P57" s="47">
        <f t="shared" si="10"/>
        <v>1.3759107866772617</v>
      </c>
      <c r="Q57" s="9"/>
    </row>
    <row r="58" spans="1:17">
      <c r="A58" s="12"/>
      <c r="B58" s="44">
        <v>654</v>
      </c>
      <c r="C58" s="20" t="s">
        <v>115</v>
      </c>
      <c r="D58" s="46">
        <v>82405</v>
      </c>
      <c r="E58" s="46">
        <v>167481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249886</v>
      </c>
      <c r="P58" s="47">
        <f t="shared" si="10"/>
        <v>3.3655133402470065</v>
      </c>
      <c r="Q58" s="9"/>
    </row>
    <row r="59" spans="1:17">
      <c r="A59" s="12"/>
      <c r="B59" s="44">
        <v>674</v>
      </c>
      <c r="C59" s="20" t="s">
        <v>73</v>
      </c>
      <c r="D59" s="46">
        <v>20198</v>
      </c>
      <c r="E59" s="46">
        <v>152698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172896</v>
      </c>
      <c r="P59" s="47">
        <f t="shared" si="10"/>
        <v>2.3285970181416586</v>
      </c>
      <c r="Q59" s="9"/>
    </row>
    <row r="60" spans="1:17">
      <c r="A60" s="12"/>
      <c r="B60" s="44">
        <v>685</v>
      </c>
      <c r="C60" s="20" t="s">
        <v>74</v>
      </c>
      <c r="D60" s="46">
        <v>5351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5351</v>
      </c>
      <c r="P60" s="47">
        <f t="shared" si="10"/>
        <v>7.2068310684318987E-2</v>
      </c>
      <c r="Q60" s="9"/>
    </row>
    <row r="61" spans="1:17">
      <c r="A61" s="12"/>
      <c r="B61" s="44">
        <v>694</v>
      </c>
      <c r="C61" s="20" t="s">
        <v>75</v>
      </c>
      <c r="D61" s="46">
        <v>0</v>
      </c>
      <c r="E61" s="46">
        <v>36222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36222</v>
      </c>
      <c r="P61" s="47">
        <f t="shared" si="10"/>
        <v>0.48784495414079648</v>
      </c>
      <c r="Q61" s="9"/>
    </row>
    <row r="62" spans="1:17">
      <c r="A62" s="12"/>
      <c r="B62" s="44">
        <v>711</v>
      </c>
      <c r="C62" s="20" t="s">
        <v>76</v>
      </c>
      <c r="D62" s="46">
        <v>921691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921691</v>
      </c>
      <c r="P62" s="47">
        <f t="shared" si="10"/>
        <v>12.413513986720361</v>
      </c>
      <c r="Q62" s="9"/>
    </row>
    <row r="63" spans="1:17">
      <c r="A63" s="12"/>
      <c r="B63" s="44">
        <v>712</v>
      </c>
      <c r="C63" s="20" t="s">
        <v>77</v>
      </c>
      <c r="D63" s="46">
        <v>0</v>
      </c>
      <c r="E63" s="46">
        <v>56860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56860</v>
      </c>
      <c r="P63" s="47">
        <f t="shared" si="10"/>
        <v>0.7658015596169645</v>
      </c>
      <c r="Q63" s="9"/>
    </row>
    <row r="64" spans="1:17">
      <c r="A64" s="12"/>
      <c r="B64" s="44">
        <v>713</v>
      </c>
      <c r="C64" s="20" t="s">
        <v>90</v>
      </c>
      <c r="D64" s="46">
        <v>48275</v>
      </c>
      <c r="E64" s="46">
        <v>13801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62076</v>
      </c>
      <c r="P64" s="47">
        <f t="shared" si="10"/>
        <v>0.8360516639954747</v>
      </c>
      <c r="Q64" s="9"/>
    </row>
    <row r="65" spans="1:120">
      <c r="A65" s="12"/>
      <c r="B65" s="44">
        <v>714</v>
      </c>
      <c r="C65" s="20" t="s">
        <v>78</v>
      </c>
      <c r="D65" s="46">
        <v>0</v>
      </c>
      <c r="E65" s="46">
        <v>3996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5"/>
        <v>3996</v>
      </c>
      <c r="P65" s="47">
        <f t="shared" si="10"/>
        <v>5.3818906651941438E-2</v>
      </c>
      <c r="Q65" s="9"/>
    </row>
    <row r="66" spans="1:120">
      <c r="A66" s="12"/>
      <c r="B66" s="44">
        <v>719</v>
      </c>
      <c r="C66" s="20" t="s">
        <v>80</v>
      </c>
      <c r="D66" s="46">
        <v>3537</v>
      </c>
      <c r="E66" s="46">
        <v>16210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ref="O66:O71" si="16">SUM(D66:N66)</f>
        <v>19747</v>
      </c>
      <c r="P66" s="47">
        <f t="shared" si="10"/>
        <v>0.26595644385782974</v>
      </c>
      <c r="Q66" s="9"/>
    </row>
    <row r="67" spans="1:120">
      <c r="A67" s="12"/>
      <c r="B67" s="44">
        <v>724</v>
      </c>
      <c r="C67" s="20" t="s">
        <v>81</v>
      </c>
      <c r="D67" s="46">
        <v>0</v>
      </c>
      <c r="E67" s="46">
        <v>305220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305220</v>
      </c>
      <c r="P67" s="47">
        <f t="shared" si="10"/>
        <v>4.1107624345109022</v>
      </c>
      <c r="Q67" s="9"/>
    </row>
    <row r="68" spans="1:120">
      <c r="A68" s="12"/>
      <c r="B68" s="44">
        <v>744</v>
      </c>
      <c r="C68" s="20" t="s">
        <v>83</v>
      </c>
      <c r="D68" s="46">
        <v>0</v>
      </c>
      <c r="E68" s="46">
        <v>89732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6"/>
        <v>89732</v>
      </c>
      <c r="P68" s="47">
        <f t="shared" si="10"/>
        <v>1.2085280609839864</v>
      </c>
      <c r="Q68" s="9"/>
    </row>
    <row r="69" spans="1:120">
      <c r="A69" s="12"/>
      <c r="B69" s="44">
        <v>752</v>
      </c>
      <c r="C69" s="20" t="s">
        <v>190</v>
      </c>
      <c r="D69" s="46">
        <v>501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501</v>
      </c>
      <c r="P69" s="47">
        <f t="shared" ref="P69:P72" si="17">(O69/P$74)</f>
        <v>6.7475656237794453E-3</v>
      </c>
      <c r="Q69" s="9"/>
    </row>
    <row r="70" spans="1:120">
      <c r="A70" s="12"/>
      <c r="B70" s="44">
        <v>759</v>
      </c>
      <c r="C70" s="20" t="s">
        <v>84</v>
      </c>
      <c r="D70" s="46">
        <v>0</v>
      </c>
      <c r="E70" s="46">
        <v>375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375</v>
      </c>
      <c r="P70" s="47">
        <f t="shared" si="17"/>
        <v>5.0505730716912016E-3</v>
      </c>
      <c r="Q70" s="9"/>
    </row>
    <row r="71" spans="1:120" ht="15.75" thickBot="1">
      <c r="A71" s="12"/>
      <c r="B71" s="44">
        <v>764</v>
      </c>
      <c r="C71" s="20" t="s">
        <v>85</v>
      </c>
      <c r="D71" s="46">
        <v>0</v>
      </c>
      <c r="E71" s="46">
        <v>59138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6"/>
        <v>59138</v>
      </c>
      <c r="P71" s="47">
        <f t="shared" si="17"/>
        <v>0.79648210750313131</v>
      </c>
      <c r="Q71" s="9"/>
    </row>
    <row r="72" spans="1:120" ht="16.5" thickBot="1">
      <c r="A72" s="14" t="s">
        <v>10</v>
      </c>
      <c r="B72" s="23"/>
      <c r="C72" s="22"/>
      <c r="D72" s="15">
        <f t="shared" ref="D72:N72" si="18">SUM(D5,D13,D22,D28,D32,D37,D41,D45,D48)</f>
        <v>66249488</v>
      </c>
      <c r="E72" s="15">
        <f t="shared" si="18"/>
        <v>27221494</v>
      </c>
      <c r="F72" s="15">
        <f t="shared" si="18"/>
        <v>792991</v>
      </c>
      <c r="G72" s="15">
        <f t="shared" si="18"/>
        <v>8198676</v>
      </c>
      <c r="H72" s="15">
        <f t="shared" si="18"/>
        <v>0</v>
      </c>
      <c r="I72" s="15">
        <f t="shared" si="18"/>
        <v>23391973</v>
      </c>
      <c r="J72" s="15">
        <f t="shared" si="18"/>
        <v>10697474</v>
      </c>
      <c r="K72" s="15">
        <f t="shared" si="18"/>
        <v>0</v>
      </c>
      <c r="L72" s="15">
        <f t="shared" si="18"/>
        <v>0</v>
      </c>
      <c r="M72" s="15">
        <f t="shared" si="18"/>
        <v>139696491</v>
      </c>
      <c r="N72" s="15">
        <f t="shared" si="18"/>
        <v>9843</v>
      </c>
      <c r="O72" s="15">
        <f>SUM(D72:N72)</f>
        <v>276258430</v>
      </c>
      <c r="P72" s="37">
        <f t="shared" si="17"/>
        <v>3720.7023663618365</v>
      </c>
      <c r="Q72" s="6"/>
      <c r="R72" s="2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</row>
    <row r="73" spans="1:120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9"/>
    </row>
    <row r="74" spans="1:120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40"/>
      <c r="M74" s="118" t="s">
        <v>192</v>
      </c>
      <c r="N74" s="118"/>
      <c r="O74" s="118"/>
      <c r="P74" s="41">
        <v>74249</v>
      </c>
    </row>
    <row r="75" spans="1:120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6"/>
      <c r="P75" s="97"/>
    </row>
    <row r="76" spans="1:120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100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186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187</v>
      </c>
      <c r="N4" s="34" t="s">
        <v>5</v>
      </c>
      <c r="O4" s="34" t="s">
        <v>188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14286107</v>
      </c>
      <c r="E5" s="26">
        <f t="shared" si="0"/>
        <v>216165</v>
      </c>
      <c r="F5" s="26">
        <f t="shared" si="0"/>
        <v>792975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11244216</v>
      </c>
      <c r="K5" s="26">
        <f t="shared" si="0"/>
        <v>0</v>
      </c>
      <c r="L5" s="26">
        <f t="shared" si="0"/>
        <v>0</v>
      </c>
      <c r="M5" s="26">
        <f t="shared" si="0"/>
        <v>114343135</v>
      </c>
      <c r="N5" s="26">
        <f t="shared" si="0"/>
        <v>0</v>
      </c>
      <c r="O5" s="27">
        <f>SUM(D5:N5)</f>
        <v>140882598</v>
      </c>
      <c r="P5" s="32">
        <f t="shared" ref="P5:P36" si="1">(O5/P$73)</f>
        <v>1912.2690537917554</v>
      </c>
      <c r="Q5" s="6"/>
    </row>
    <row r="6" spans="1:134">
      <c r="A6" s="12"/>
      <c r="B6" s="44">
        <v>511</v>
      </c>
      <c r="C6" s="20" t="s">
        <v>20</v>
      </c>
      <c r="D6" s="46">
        <v>556631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556631</v>
      </c>
      <c r="P6" s="47">
        <f t="shared" si="1"/>
        <v>7.5554273614485634</v>
      </c>
      <c r="Q6" s="9"/>
    </row>
    <row r="7" spans="1:134">
      <c r="A7" s="12"/>
      <c r="B7" s="44">
        <v>512</v>
      </c>
      <c r="C7" s="20" t="s">
        <v>21</v>
      </c>
      <c r="D7" s="46">
        <v>583753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583753</v>
      </c>
      <c r="P7" s="47">
        <f t="shared" si="1"/>
        <v>7.9235676570792553</v>
      </c>
      <c r="Q7" s="9"/>
    </row>
    <row r="8" spans="1:134">
      <c r="A8" s="12"/>
      <c r="B8" s="44">
        <v>513</v>
      </c>
      <c r="C8" s="20" t="s">
        <v>22</v>
      </c>
      <c r="D8" s="46">
        <v>6982552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114343135</v>
      </c>
      <c r="N8" s="46">
        <v>0</v>
      </c>
      <c r="O8" s="46">
        <f t="shared" si="2"/>
        <v>121325687</v>
      </c>
      <c r="P8" s="47">
        <f t="shared" si="1"/>
        <v>1646.8134459028408</v>
      </c>
      <c r="Q8" s="9"/>
    </row>
    <row r="9" spans="1:134">
      <c r="A9" s="12"/>
      <c r="B9" s="44">
        <v>514</v>
      </c>
      <c r="C9" s="20" t="s">
        <v>23</v>
      </c>
      <c r="D9" s="46">
        <v>206627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206627</v>
      </c>
      <c r="P9" s="47">
        <f t="shared" si="1"/>
        <v>2.8046502789352949</v>
      </c>
      <c r="Q9" s="9"/>
    </row>
    <row r="10" spans="1:134">
      <c r="A10" s="12"/>
      <c r="B10" s="44">
        <v>515</v>
      </c>
      <c r="C10" s="20" t="s">
        <v>24</v>
      </c>
      <c r="D10" s="46">
        <v>405138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405138</v>
      </c>
      <c r="P10" s="47">
        <f t="shared" si="1"/>
        <v>5.4991380831512222</v>
      </c>
      <c r="Q10" s="9"/>
    </row>
    <row r="11" spans="1:134">
      <c r="A11" s="12"/>
      <c r="B11" s="44">
        <v>517</v>
      </c>
      <c r="C11" s="20" t="s">
        <v>25</v>
      </c>
      <c r="D11" s="46">
        <v>60825</v>
      </c>
      <c r="E11" s="46">
        <v>215005</v>
      </c>
      <c r="F11" s="46">
        <v>792975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1068805</v>
      </c>
      <c r="P11" s="47">
        <f t="shared" si="1"/>
        <v>14.50741791429696</v>
      </c>
      <c r="Q11" s="9"/>
    </row>
    <row r="12" spans="1:134">
      <c r="A12" s="12"/>
      <c r="B12" s="44">
        <v>519</v>
      </c>
      <c r="C12" s="20" t="s">
        <v>26</v>
      </c>
      <c r="D12" s="46">
        <v>5490581</v>
      </c>
      <c r="E12" s="46">
        <v>1160</v>
      </c>
      <c r="F12" s="46">
        <v>0</v>
      </c>
      <c r="G12" s="46">
        <v>0</v>
      </c>
      <c r="H12" s="46">
        <v>0</v>
      </c>
      <c r="I12" s="46">
        <v>0</v>
      </c>
      <c r="J12" s="46">
        <v>11244216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16735957</v>
      </c>
      <c r="P12" s="47">
        <f t="shared" si="1"/>
        <v>227.16540659400323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33042995</v>
      </c>
      <c r="E13" s="31">
        <f t="shared" si="3"/>
        <v>5941499</v>
      </c>
      <c r="F13" s="31">
        <f t="shared" si="3"/>
        <v>0</v>
      </c>
      <c r="G13" s="31">
        <f t="shared" si="3"/>
        <v>10917</v>
      </c>
      <c r="H13" s="31">
        <f t="shared" si="3"/>
        <v>0</v>
      </c>
      <c r="I13" s="31">
        <f t="shared" si="3"/>
        <v>6673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39002084</v>
      </c>
      <c r="P13" s="43">
        <f t="shared" si="1"/>
        <v>529.39454074084131</v>
      </c>
      <c r="Q13" s="10"/>
    </row>
    <row r="14" spans="1:134">
      <c r="A14" s="12"/>
      <c r="B14" s="44">
        <v>521</v>
      </c>
      <c r="C14" s="20" t="s">
        <v>28</v>
      </c>
      <c r="D14" s="46">
        <v>16111298</v>
      </c>
      <c r="E14" s="46">
        <v>367006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16478304</v>
      </c>
      <c r="P14" s="47">
        <f t="shared" si="1"/>
        <v>223.66815522647374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4199690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4199690</v>
      </c>
      <c r="P15" s="47">
        <f t="shared" si="1"/>
        <v>57.004465679421223</v>
      </c>
      <c r="Q15" s="9"/>
    </row>
    <row r="16" spans="1:134">
      <c r="A16" s="12"/>
      <c r="B16" s="44">
        <v>523</v>
      </c>
      <c r="C16" s="20" t="s">
        <v>30</v>
      </c>
      <c r="D16" s="46">
        <v>7509417</v>
      </c>
      <c r="E16" s="46">
        <v>665641</v>
      </c>
      <c r="F16" s="46">
        <v>0</v>
      </c>
      <c r="G16" s="46">
        <v>0</v>
      </c>
      <c r="H16" s="46">
        <v>0</v>
      </c>
      <c r="I16" s="46">
        <v>6673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8181731</v>
      </c>
      <c r="P16" s="47">
        <f t="shared" si="1"/>
        <v>111.05467403254924</v>
      </c>
      <c r="Q16" s="9"/>
    </row>
    <row r="17" spans="1:17">
      <c r="A17" s="12"/>
      <c r="B17" s="44">
        <v>524</v>
      </c>
      <c r="C17" s="20" t="s">
        <v>31</v>
      </c>
      <c r="D17" s="46">
        <v>1123089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1123089</v>
      </c>
      <c r="P17" s="47">
        <f t="shared" si="1"/>
        <v>15.244241445305608</v>
      </c>
      <c r="Q17" s="9"/>
    </row>
    <row r="18" spans="1:17">
      <c r="A18" s="12"/>
      <c r="B18" s="44">
        <v>525</v>
      </c>
      <c r="C18" s="20" t="s">
        <v>32</v>
      </c>
      <c r="D18" s="46">
        <v>204369</v>
      </c>
      <c r="E18" s="46">
        <v>585940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790309</v>
      </c>
      <c r="P18" s="47">
        <f t="shared" si="1"/>
        <v>10.727254217963161</v>
      </c>
      <c r="Q18" s="9"/>
    </row>
    <row r="19" spans="1:17">
      <c r="A19" s="12"/>
      <c r="B19" s="44">
        <v>526</v>
      </c>
      <c r="C19" s="20" t="s">
        <v>33</v>
      </c>
      <c r="D19" s="46">
        <v>7055700</v>
      </c>
      <c r="E19" s="46">
        <v>47177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7102877</v>
      </c>
      <c r="P19" s="47">
        <f t="shared" si="1"/>
        <v>96.410856080246489</v>
      </c>
      <c r="Q19" s="9"/>
    </row>
    <row r="20" spans="1:17">
      <c r="A20" s="12"/>
      <c r="B20" s="44">
        <v>527</v>
      </c>
      <c r="C20" s="20" t="s">
        <v>34</v>
      </c>
      <c r="D20" s="46">
        <v>326841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326841</v>
      </c>
      <c r="P20" s="47">
        <f t="shared" si="1"/>
        <v>4.4363742483677875</v>
      </c>
      <c r="Q20" s="9"/>
    </row>
    <row r="21" spans="1:17">
      <c r="A21" s="12"/>
      <c r="B21" s="44">
        <v>529</v>
      </c>
      <c r="C21" s="20" t="s">
        <v>35</v>
      </c>
      <c r="D21" s="46">
        <v>712281</v>
      </c>
      <c r="E21" s="46">
        <v>76045</v>
      </c>
      <c r="F21" s="46">
        <v>0</v>
      </c>
      <c r="G21" s="46">
        <v>10917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799243</v>
      </c>
      <c r="P21" s="47">
        <f t="shared" si="1"/>
        <v>10.848519810514029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SUM(D23:D27)</f>
        <v>658922</v>
      </c>
      <c r="E22" s="31">
        <f t="shared" si="5"/>
        <v>405132</v>
      </c>
      <c r="F22" s="31">
        <f t="shared" si="5"/>
        <v>0</v>
      </c>
      <c r="G22" s="31">
        <f t="shared" si="5"/>
        <v>346499</v>
      </c>
      <c r="H22" s="31">
        <f t="shared" si="5"/>
        <v>0</v>
      </c>
      <c r="I22" s="31">
        <f t="shared" si="5"/>
        <v>11907388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 t="shared" ref="O22:O27" si="6">SUM(D22:N22)</f>
        <v>13317941</v>
      </c>
      <c r="P22" s="43">
        <f t="shared" si="1"/>
        <v>180.77098801460508</v>
      </c>
      <c r="Q22" s="10"/>
    </row>
    <row r="23" spans="1:17">
      <c r="A23" s="12"/>
      <c r="B23" s="44">
        <v>533</v>
      </c>
      <c r="C23" s="20" t="s">
        <v>37</v>
      </c>
      <c r="D23" s="46">
        <v>0</v>
      </c>
      <c r="E23" s="46">
        <v>22835</v>
      </c>
      <c r="F23" s="46">
        <v>0</v>
      </c>
      <c r="G23" s="46">
        <v>0</v>
      </c>
      <c r="H23" s="46">
        <v>0</v>
      </c>
      <c r="I23" s="46">
        <v>1418400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1441235</v>
      </c>
      <c r="P23" s="47">
        <f t="shared" si="1"/>
        <v>19.562594166112415</v>
      </c>
      <c r="Q23" s="9"/>
    </row>
    <row r="24" spans="1:17">
      <c r="A24" s="12"/>
      <c r="B24" s="44">
        <v>534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9874755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9874755</v>
      </c>
      <c r="P24" s="47">
        <f t="shared" si="1"/>
        <v>134.0349245992426</v>
      </c>
      <c r="Q24" s="9"/>
    </row>
    <row r="25" spans="1:17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614233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614233</v>
      </c>
      <c r="P25" s="47">
        <f t="shared" si="1"/>
        <v>8.3372877444925546</v>
      </c>
      <c r="Q25" s="9"/>
    </row>
    <row r="26" spans="1:17">
      <c r="A26" s="12"/>
      <c r="B26" s="44">
        <v>537</v>
      </c>
      <c r="C26" s="20" t="s">
        <v>41</v>
      </c>
      <c r="D26" s="46">
        <v>289653</v>
      </c>
      <c r="E26" s="46">
        <v>17550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307203</v>
      </c>
      <c r="P26" s="47">
        <f t="shared" si="1"/>
        <v>4.1698179794497303</v>
      </c>
      <c r="Q26" s="9"/>
    </row>
    <row r="27" spans="1:17">
      <c r="A27" s="12"/>
      <c r="B27" s="44">
        <v>538</v>
      </c>
      <c r="C27" s="20" t="s">
        <v>101</v>
      </c>
      <c r="D27" s="46">
        <v>369269</v>
      </c>
      <c r="E27" s="46">
        <v>364747</v>
      </c>
      <c r="F27" s="46">
        <v>0</v>
      </c>
      <c r="G27" s="46">
        <v>346499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1080515</v>
      </c>
      <c r="P27" s="47">
        <f t="shared" si="1"/>
        <v>14.666363525307778</v>
      </c>
      <c r="Q27" s="9"/>
    </row>
    <row r="28" spans="1:17" ht="15.75">
      <c r="A28" s="28" t="s">
        <v>43</v>
      </c>
      <c r="B28" s="29"/>
      <c r="C28" s="30"/>
      <c r="D28" s="31">
        <f t="shared" ref="D28:N28" si="7">SUM(D29:D31)</f>
        <v>30000</v>
      </c>
      <c r="E28" s="31">
        <f t="shared" si="7"/>
        <v>5953152</v>
      </c>
      <c r="F28" s="31">
        <f t="shared" si="7"/>
        <v>0</v>
      </c>
      <c r="G28" s="31">
        <f t="shared" si="7"/>
        <v>6786564</v>
      </c>
      <c r="H28" s="31">
        <f t="shared" si="7"/>
        <v>0</v>
      </c>
      <c r="I28" s="31">
        <f t="shared" si="7"/>
        <v>137882</v>
      </c>
      <c r="J28" s="31">
        <f t="shared" si="7"/>
        <v>1214679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ref="O28:O37" si="8">SUM(D28:N28)</f>
        <v>14122277</v>
      </c>
      <c r="P28" s="43">
        <f t="shared" si="1"/>
        <v>191.68863762843918</v>
      </c>
      <c r="Q28" s="10"/>
    </row>
    <row r="29" spans="1:17">
      <c r="A29" s="12"/>
      <c r="B29" s="44">
        <v>541</v>
      </c>
      <c r="C29" s="20" t="s">
        <v>44</v>
      </c>
      <c r="D29" s="46">
        <v>0</v>
      </c>
      <c r="E29" s="46">
        <v>5953152</v>
      </c>
      <c r="F29" s="46">
        <v>0</v>
      </c>
      <c r="G29" s="46">
        <v>6786564</v>
      </c>
      <c r="H29" s="46">
        <v>0</v>
      </c>
      <c r="I29" s="46">
        <v>0</v>
      </c>
      <c r="J29" s="46">
        <v>1214679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13954395</v>
      </c>
      <c r="P29" s="47">
        <f t="shared" si="1"/>
        <v>189.40989236219511</v>
      </c>
      <c r="Q29" s="9"/>
    </row>
    <row r="30" spans="1:17">
      <c r="A30" s="12"/>
      <c r="B30" s="44">
        <v>543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137882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137882</v>
      </c>
      <c r="P30" s="47">
        <f t="shared" si="1"/>
        <v>1.8715404557979178</v>
      </c>
      <c r="Q30" s="9"/>
    </row>
    <row r="31" spans="1:17">
      <c r="A31" s="12"/>
      <c r="B31" s="44">
        <v>544</v>
      </c>
      <c r="C31" s="20" t="s">
        <v>46</v>
      </c>
      <c r="D31" s="46">
        <v>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30000</v>
      </c>
      <c r="P31" s="47">
        <f t="shared" si="1"/>
        <v>0.40720481044616075</v>
      </c>
      <c r="Q31" s="9"/>
    </row>
    <row r="32" spans="1:17" ht="15.75">
      <c r="A32" s="28" t="s">
        <v>47</v>
      </c>
      <c r="B32" s="29"/>
      <c r="C32" s="30"/>
      <c r="D32" s="31">
        <f t="shared" ref="D32:N32" si="9">SUM(D33:D36)</f>
        <v>517489</v>
      </c>
      <c r="E32" s="31">
        <f t="shared" si="9"/>
        <v>12140327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9699</v>
      </c>
      <c r="O32" s="31">
        <f t="shared" si="8"/>
        <v>12667515</v>
      </c>
      <c r="P32" s="43">
        <f t="shared" si="1"/>
        <v>171.94243481329659</v>
      </c>
      <c r="Q32" s="10"/>
    </row>
    <row r="33" spans="1:17">
      <c r="A33" s="13"/>
      <c r="B33" s="45">
        <v>551</v>
      </c>
      <c r="C33" s="21" t="s">
        <v>102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9699</v>
      </c>
      <c r="O33" s="46">
        <f t="shared" si="8"/>
        <v>9699</v>
      </c>
      <c r="P33" s="47">
        <f t="shared" si="1"/>
        <v>0.13164931521724377</v>
      </c>
      <c r="Q33" s="9"/>
    </row>
    <row r="34" spans="1:17">
      <c r="A34" s="13"/>
      <c r="B34" s="45">
        <v>552</v>
      </c>
      <c r="C34" s="21" t="s">
        <v>48</v>
      </c>
      <c r="D34" s="46">
        <v>409865</v>
      </c>
      <c r="E34" s="46">
        <v>11697680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12107545</v>
      </c>
      <c r="P34" s="47">
        <f t="shared" si="1"/>
        <v>164.34168555644538</v>
      </c>
      <c r="Q34" s="9"/>
    </row>
    <row r="35" spans="1:17">
      <c r="A35" s="13"/>
      <c r="B35" s="45">
        <v>553</v>
      </c>
      <c r="C35" s="21" t="s">
        <v>49</v>
      </c>
      <c r="D35" s="46">
        <v>107624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107624</v>
      </c>
      <c r="P35" s="47">
        <f t="shared" si="1"/>
        <v>1.46083368398192</v>
      </c>
      <c r="Q35" s="9"/>
    </row>
    <row r="36" spans="1:17">
      <c r="A36" s="13"/>
      <c r="B36" s="45">
        <v>554</v>
      </c>
      <c r="C36" s="21" t="s">
        <v>50</v>
      </c>
      <c r="D36" s="46">
        <v>0</v>
      </c>
      <c r="E36" s="46">
        <v>442647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442647</v>
      </c>
      <c r="P36" s="47">
        <f t="shared" si="1"/>
        <v>6.0082662576520569</v>
      </c>
      <c r="Q36" s="9"/>
    </row>
    <row r="37" spans="1:17" ht="15.75">
      <c r="A37" s="28" t="s">
        <v>51</v>
      </c>
      <c r="B37" s="29"/>
      <c r="C37" s="30"/>
      <c r="D37" s="31">
        <f t="shared" ref="D37:N37" si="10">SUM(D38:D40)</f>
        <v>3164970</v>
      </c>
      <c r="E37" s="31">
        <f t="shared" si="10"/>
        <v>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10"/>
        <v>0</v>
      </c>
      <c r="O37" s="31">
        <f t="shared" si="8"/>
        <v>3164970</v>
      </c>
      <c r="P37" s="43">
        <f t="shared" ref="P37:P68" si="11">(O37/P$73)</f>
        <v>42.959700297259509</v>
      </c>
      <c r="Q37" s="10"/>
    </row>
    <row r="38" spans="1:17">
      <c r="A38" s="12"/>
      <c r="B38" s="44">
        <v>562</v>
      </c>
      <c r="C38" s="20" t="s">
        <v>52</v>
      </c>
      <c r="D38" s="46">
        <v>2877126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3" si="12">SUM(D38:N38)</f>
        <v>2877126</v>
      </c>
      <c r="P38" s="47">
        <f t="shared" si="11"/>
        <v>39.052651581990688</v>
      </c>
      <c r="Q38" s="9"/>
    </row>
    <row r="39" spans="1:17">
      <c r="A39" s="12"/>
      <c r="B39" s="44">
        <v>563</v>
      </c>
      <c r="C39" s="20" t="s">
        <v>53</v>
      </c>
      <c r="D39" s="46">
        <v>270144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2"/>
        <v>270144</v>
      </c>
      <c r="P39" s="47">
        <f t="shared" si="11"/>
        <v>3.666797877105588</v>
      </c>
      <c r="Q39" s="9"/>
    </row>
    <row r="40" spans="1:17">
      <c r="A40" s="12"/>
      <c r="B40" s="44">
        <v>564</v>
      </c>
      <c r="C40" s="20" t="s">
        <v>54</v>
      </c>
      <c r="D40" s="46">
        <v>17700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2"/>
        <v>17700</v>
      </c>
      <c r="P40" s="47">
        <f t="shared" si="11"/>
        <v>0.24025083816323484</v>
      </c>
      <c r="Q40" s="9"/>
    </row>
    <row r="41" spans="1:17" ht="15.75">
      <c r="A41" s="28" t="s">
        <v>56</v>
      </c>
      <c r="B41" s="29"/>
      <c r="C41" s="30"/>
      <c r="D41" s="31">
        <f t="shared" ref="D41:N41" si="13">SUM(D42:D43)</f>
        <v>1635410</v>
      </c>
      <c r="E41" s="31">
        <f t="shared" si="13"/>
        <v>148482</v>
      </c>
      <c r="F41" s="31">
        <f t="shared" si="13"/>
        <v>0</v>
      </c>
      <c r="G41" s="31">
        <f t="shared" si="13"/>
        <v>0</v>
      </c>
      <c r="H41" s="31">
        <f t="shared" si="13"/>
        <v>0</v>
      </c>
      <c r="I41" s="31">
        <f t="shared" si="13"/>
        <v>18399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3"/>
        <v>0</v>
      </c>
      <c r="O41" s="31">
        <f>SUM(D41:N41)</f>
        <v>1802291</v>
      </c>
      <c r="P41" s="43">
        <f t="shared" si="11"/>
        <v>24.46338550079405</v>
      </c>
      <c r="Q41" s="9"/>
    </row>
    <row r="42" spans="1:17">
      <c r="A42" s="12"/>
      <c r="B42" s="44">
        <v>571</v>
      </c>
      <c r="C42" s="20" t="s">
        <v>57</v>
      </c>
      <c r="D42" s="46">
        <v>697320</v>
      </c>
      <c r="E42" s="46">
        <v>148482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845802</v>
      </c>
      <c r="P42" s="47">
        <f t="shared" si="11"/>
        <v>11.480488102832789</v>
      </c>
      <c r="Q42" s="9"/>
    </row>
    <row r="43" spans="1:17">
      <c r="A43" s="12"/>
      <c r="B43" s="44">
        <v>572</v>
      </c>
      <c r="C43" s="20" t="s">
        <v>58</v>
      </c>
      <c r="D43" s="46">
        <v>938090</v>
      </c>
      <c r="E43" s="46">
        <v>0</v>
      </c>
      <c r="F43" s="46">
        <v>0</v>
      </c>
      <c r="G43" s="46">
        <v>0</v>
      </c>
      <c r="H43" s="46">
        <v>0</v>
      </c>
      <c r="I43" s="46">
        <v>18399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956489</v>
      </c>
      <c r="P43" s="47">
        <f t="shared" si="11"/>
        <v>12.982897397961262</v>
      </c>
      <c r="Q43" s="9"/>
    </row>
    <row r="44" spans="1:17" ht="15.75">
      <c r="A44" s="28" t="s">
        <v>82</v>
      </c>
      <c r="B44" s="29"/>
      <c r="C44" s="30"/>
      <c r="D44" s="31">
        <f t="shared" ref="D44:N44" si="14">SUM(D45:D46)</f>
        <v>7995007</v>
      </c>
      <c r="E44" s="31">
        <f t="shared" si="14"/>
        <v>5165030</v>
      </c>
      <c r="F44" s="31">
        <f t="shared" si="14"/>
        <v>0</v>
      </c>
      <c r="G44" s="31">
        <f t="shared" si="14"/>
        <v>1422520</v>
      </c>
      <c r="H44" s="31">
        <f t="shared" si="14"/>
        <v>0</v>
      </c>
      <c r="I44" s="31">
        <f t="shared" si="14"/>
        <v>519637</v>
      </c>
      <c r="J44" s="31">
        <f t="shared" si="14"/>
        <v>10844</v>
      </c>
      <c r="K44" s="31">
        <f t="shared" si="14"/>
        <v>0</v>
      </c>
      <c r="L44" s="31">
        <f t="shared" si="14"/>
        <v>0</v>
      </c>
      <c r="M44" s="31">
        <f t="shared" si="14"/>
        <v>0</v>
      </c>
      <c r="N44" s="31">
        <f t="shared" si="14"/>
        <v>0</v>
      </c>
      <c r="O44" s="31">
        <f>SUM(D44:N44)</f>
        <v>15113038</v>
      </c>
      <c r="P44" s="43">
        <f t="shared" si="11"/>
        <v>205.13672580185414</v>
      </c>
      <c r="Q44" s="9"/>
    </row>
    <row r="45" spans="1:17">
      <c r="A45" s="12"/>
      <c r="B45" s="44">
        <v>581</v>
      </c>
      <c r="C45" s="20" t="s">
        <v>189</v>
      </c>
      <c r="D45" s="46">
        <v>7995007</v>
      </c>
      <c r="E45" s="46">
        <v>5165030</v>
      </c>
      <c r="F45" s="46">
        <v>0</v>
      </c>
      <c r="G45" s="46">
        <v>1422520</v>
      </c>
      <c r="H45" s="46">
        <v>0</v>
      </c>
      <c r="I45" s="46">
        <v>67175</v>
      </c>
      <c r="J45" s="46">
        <v>10844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14660576</v>
      </c>
      <c r="P45" s="47">
        <f t="shared" si="11"/>
        <v>198.99523570371778</v>
      </c>
      <c r="Q45" s="9"/>
    </row>
    <row r="46" spans="1:17">
      <c r="A46" s="12"/>
      <c r="B46" s="44">
        <v>591</v>
      </c>
      <c r="C46" s="20" t="s">
        <v>89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452462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53" si="15">SUM(D46:N46)</f>
        <v>452462</v>
      </c>
      <c r="P46" s="47">
        <f t="shared" si="11"/>
        <v>6.1414900981363596</v>
      </c>
      <c r="Q46" s="9"/>
    </row>
    <row r="47" spans="1:17" ht="15.75">
      <c r="A47" s="28" t="s">
        <v>62</v>
      </c>
      <c r="B47" s="29"/>
      <c r="C47" s="30"/>
      <c r="D47" s="31">
        <f t="shared" ref="D47:N47" si="16">SUM(D48:D70)</f>
        <v>1207997</v>
      </c>
      <c r="E47" s="31">
        <f t="shared" si="16"/>
        <v>2255707</v>
      </c>
      <c r="F47" s="31">
        <f t="shared" si="16"/>
        <v>0</v>
      </c>
      <c r="G47" s="31">
        <f t="shared" si="16"/>
        <v>0</v>
      </c>
      <c r="H47" s="31">
        <f t="shared" si="16"/>
        <v>0</v>
      </c>
      <c r="I47" s="31">
        <f t="shared" si="16"/>
        <v>0</v>
      </c>
      <c r="J47" s="31">
        <f t="shared" si="16"/>
        <v>0</v>
      </c>
      <c r="K47" s="31">
        <f t="shared" si="16"/>
        <v>0</v>
      </c>
      <c r="L47" s="31">
        <f t="shared" si="16"/>
        <v>0</v>
      </c>
      <c r="M47" s="31">
        <f t="shared" si="16"/>
        <v>0</v>
      </c>
      <c r="N47" s="31">
        <f t="shared" si="16"/>
        <v>0</v>
      </c>
      <c r="O47" s="31">
        <f>SUM(D47:N47)</f>
        <v>3463704</v>
      </c>
      <c r="P47" s="43">
        <f t="shared" si="11"/>
        <v>47.014564358720293</v>
      </c>
      <c r="Q47" s="9"/>
    </row>
    <row r="48" spans="1:17">
      <c r="A48" s="12"/>
      <c r="B48" s="44">
        <v>601</v>
      </c>
      <c r="C48" s="20" t="s">
        <v>113</v>
      </c>
      <c r="D48" s="46">
        <v>0</v>
      </c>
      <c r="E48" s="46">
        <v>319635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5"/>
        <v>319635</v>
      </c>
      <c r="P48" s="47">
        <f t="shared" si="11"/>
        <v>4.3385636528986193</v>
      </c>
      <c r="Q48" s="9"/>
    </row>
    <row r="49" spans="1:17">
      <c r="A49" s="12"/>
      <c r="B49" s="44">
        <v>602</v>
      </c>
      <c r="C49" s="20" t="s">
        <v>63</v>
      </c>
      <c r="D49" s="46">
        <v>4738</v>
      </c>
      <c r="E49" s="46">
        <v>49002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5"/>
        <v>53740</v>
      </c>
      <c r="P49" s="47">
        <f t="shared" si="11"/>
        <v>0.72943955044588926</v>
      </c>
      <c r="Q49" s="9"/>
    </row>
    <row r="50" spans="1:17">
      <c r="A50" s="12"/>
      <c r="B50" s="44">
        <v>603</v>
      </c>
      <c r="C50" s="20" t="s">
        <v>64</v>
      </c>
      <c r="D50" s="46">
        <v>1721</v>
      </c>
      <c r="E50" s="46">
        <v>18022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5"/>
        <v>19743</v>
      </c>
      <c r="P50" s="47">
        <f t="shared" si="11"/>
        <v>0.26798148575461839</v>
      </c>
      <c r="Q50" s="9"/>
    </row>
    <row r="51" spans="1:17">
      <c r="A51" s="12"/>
      <c r="B51" s="44">
        <v>604</v>
      </c>
      <c r="C51" s="20" t="s">
        <v>65</v>
      </c>
      <c r="D51" s="46">
        <v>0</v>
      </c>
      <c r="E51" s="46">
        <v>230771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230771</v>
      </c>
      <c r="P51" s="47">
        <f t="shared" si="11"/>
        <v>3.1323687103823654</v>
      </c>
      <c r="Q51" s="9"/>
    </row>
    <row r="52" spans="1:17">
      <c r="A52" s="12"/>
      <c r="B52" s="44">
        <v>605</v>
      </c>
      <c r="C52" s="20" t="s">
        <v>66</v>
      </c>
      <c r="D52" s="46">
        <v>609</v>
      </c>
      <c r="E52" s="46">
        <v>34064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34673</v>
      </c>
      <c r="P52" s="47">
        <f t="shared" si="11"/>
        <v>0.47063374641999106</v>
      </c>
      <c r="Q52" s="9"/>
    </row>
    <row r="53" spans="1:17">
      <c r="A53" s="12"/>
      <c r="B53" s="44">
        <v>608</v>
      </c>
      <c r="C53" s="20" t="s">
        <v>67</v>
      </c>
      <c r="D53" s="46">
        <v>0</v>
      </c>
      <c r="E53" s="46">
        <v>90512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90512</v>
      </c>
      <c r="P53" s="47">
        <f t="shared" si="11"/>
        <v>1.22856406010343</v>
      </c>
      <c r="Q53" s="9"/>
    </row>
    <row r="54" spans="1:17">
      <c r="A54" s="12"/>
      <c r="B54" s="44">
        <v>614</v>
      </c>
      <c r="C54" s="20" t="s">
        <v>68</v>
      </c>
      <c r="D54" s="46">
        <v>0</v>
      </c>
      <c r="E54" s="46">
        <v>286207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64" si="17">SUM(D54:N54)</f>
        <v>286207</v>
      </c>
      <c r="P54" s="47">
        <f t="shared" si="11"/>
        <v>3.8848289061121442</v>
      </c>
      <c r="Q54" s="9"/>
    </row>
    <row r="55" spans="1:17">
      <c r="A55" s="12"/>
      <c r="B55" s="44">
        <v>622</v>
      </c>
      <c r="C55" s="20" t="s">
        <v>69</v>
      </c>
      <c r="D55" s="46">
        <v>152250</v>
      </c>
      <c r="E55" s="46">
        <v>60000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7"/>
        <v>212250</v>
      </c>
      <c r="P55" s="47">
        <f t="shared" si="11"/>
        <v>2.880974033906587</v>
      </c>
      <c r="Q55" s="9"/>
    </row>
    <row r="56" spans="1:17">
      <c r="A56" s="12"/>
      <c r="B56" s="44">
        <v>634</v>
      </c>
      <c r="C56" s="20" t="s">
        <v>70</v>
      </c>
      <c r="D56" s="46">
        <v>0</v>
      </c>
      <c r="E56" s="46">
        <v>96349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7"/>
        <v>96349</v>
      </c>
      <c r="P56" s="47">
        <f t="shared" si="11"/>
        <v>1.3077925427225714</v>
      </c>
      <c r="Q56" s="9"/>
    </row>
    <row r="57" spans="1:17">
      <c r="A57" s="12"/>
      <c r="B57" s="44">
        <v>654</v>
      </c>
      <c r="C57" s="20" t="s">
        <v>115</v>
      </c>
      <c r="D57" s="46">
        <v>89180</v>
      </c>
      <c r="E57" s="46">
        <v>276623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7"/>
        <v>365803</v>
      </c>
      <c r="P57" s="47">
        <f t="shared" si="11"/>
        <v>4.9652247091878978</v>
      </c>
      <c r="Q57" s="9"/>
    </row>
    <row r="58" spans="1:17">
      <c r="A58" s="12"/>
      <c r="B58" s="44">
        <v>674</v>
      </c>
      <c r="C58" s="20" t="s">
        <v>73</v>
      </c>
      <c r="D58" s="46">
        <v>23631</v>
      </c>
      <c r="E58" s="46">
        <v>80831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7"/>
        <v>104462</v>
      </c>
      <c r="P58" s="47">
        <f t="shared" si="11"/>
        <v>1.4179142969608947</v>
      </c>
      <c r="Q58" s="9"/>
    </row>
    <row r="59" spans="1:17">
      <c r="A59" s="12"/>
      <c r="B59" s="44">
        <v>685</v>
      </c>
      <c r="C59" s="20" t="s">
        <v>74</v>
      </c>
      <c r="D59" s="46">
        <v>5067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7"/>
        <v>5067</v>
      </c>
      <c r="P59" s="47">
        <f t="shared" si="11"/>
        <v>6.8776892484356547E-2</v>
      </c>
      <c r="Q59" s="9"/>
    </row>
    <row r="60" spans="1:17">
      <c r="A60" s="12"/>
      <c r="B60" s="44">
        <v>694</v>
      </c>
      <c r="C60" s="20" t="s">
        <v>75</v>
      </c>
      <c r="D60" s="46">
        <v>0</v>
      </c>
      <c r="E60" s="46">
        <v>52934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7"/>
        <v>52934</v>
      </c>
      <c r="P60" s="47">
        <f t="shared" si="11"/>
        <v>0.71849931453856908</v>
      </c>
      <c r="Q60" s="9"/>
    </row>
    <row r="61" spans="1:17">
      <c r="A61" s="12"/>
      <c r="B61" s="44">
        <v>711</v>
      </c>
      <c r="C61" s="20" t="s">
        <v>76</v>
      </c>
      <c r="D61" s="46">
        <v>863244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863244</v>
      </c>
      <c r="P61" s="47">
        <f t="shared" si="11"/>
        <v>11.717236979626186</v>
      </c>
      <c r="Q61" s="9"/>
    </row>
    <row r="62" spans="1:17">
      <c r="A62" s="12"/>
      <c r="B62" s="44">
        <v>712</v>
      </c>
      <c r="C62" s="20" t="s">
        <v>77</v>
      </c>
      <c r="D62" s="46">
        <v>0</v>
      </c>
      <c r="E62" s="46">
        <v>3888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3888</v>
      </c>
      <c r="P62" s="47">
        <f t="shared" si="11"/>
        <v>5.2773743433822434E-2</v>
      </c>
      <c r="Q62" s="9"/>
    </row>
    <row r="63" spans="1:17">
      <c r="A63" s="12"/>
      <c r="B63" s="44">
        <v>713</v>
      </c>
      <c r="C63" s="20" t="s">
        <v>90</v>
      </c>
      <c r="D63" s="46">
        <v>44946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44946</v>
      </c>
      <c r="P63" s="47">
        <f t="shared" si="11"/>
        <v>0.610074247010438</v>
      </c>
      <c r="Q63" s="9"/>
    </row>
    <row r="64" spans="1:17">
      <c r="A64" s="12"/>
      <c r="B64" s="44">
        <v>714</v>
      </c>
      <c r="C64" s="20" t="s">
        <v>78</v>
      </c>
      <c r="D64" s="46">
        <v>0</v>
      </c>
      <c r="E64" s="46">
        <v>20893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7"/>
        <v>20893</v>
      </c>
      <c r="P64" s="47">
        <f t="shared" si="11"/>
        <v>0.28359100348838789</v>
      </c>
      <c r="Q64" s="9"/>
    </row>
    <row r="65" spans="1:120">
      <c r="A65" s="12"/>
      <c r="B65" s="44">
        <v>719</v>
      </c>
      <c r="C65" s="20" t="s">
        <v>80</v>
      </c>
      <c r="D65" s="46">
        <v>16752</v>
      </c>
      <c r="E65" s="46">
        <v>16705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18">SUM(D65:N65)</f>
        <v>33457</v>
      </c>
      <c r="P65" s="47">
        <f t="shared" si="11"/>
        <v>0.45412837810323997</v>
      </c>
      <c r="Q65" s="9"/>
    </row>
    <row r="66" spans="1:120">
      <c r="A66" s="12"/>
      <c r="B66" s="44">
        <v>724</v>
      </c>
      <c r="C66" s="20" t="s">
        <v>81</v>
      </c>
      <c r="D66" s="46">
        <v>505</v>
      </c>
      <c r="E66" s="46">
        <v>383927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8"/>
        <v>384432</v>
      </c>
      <c r="P66" s="47">
        <f t="shared" si="11"/>
        <v>5.218085322981282</v>
      </c>
      <c r="Q66" s="9"/>
    </row>
    <row r="67" spans="1:120">
      <c r="A67" s="12"/>
      <c r="B67" s="44">
        <v>744</v>
      </c>
      <c r="C67" s="20" t="s">
        <v>83</v>
      </c>
      <c r="D67" s="46">
        <v>0</v>
      </c>
      <c r="E67" s="46">
        <v>106103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8"/>
        <v>106103</v>
      </c>
      <c r="P67" s="47">
        <f t="shared" si="11"/>
        <v>1.4401884000922998</v>
      </c>
      <c r="Q67" s="9"/>
    </row>
    <row r="68" spans="1:120">
      <c r="A68" s="12"/>
      <c r="B68" s="44">
        <v>752</v>
      </c>
      <c r="C68" s="20" t="s">
        <v>190</v>
      </c>
      <c r="D68" s="46">
        <v>5354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8"/>
        <v>5354</v>
      </c>
      <c r="P68" s="47">
        <f t="shared" si="11"/>
        <v>7.2672485170958159E-2</v>
      </c>
      <c r="Q68" s="9"/>
    </row>
    <row r="69" spans="1:120">
      <c r="A69" s="12"/>
      <c r="B69" s="44">
        <v>759</v>
      </c>
      <c r="C69" s="20" t="s">
        <v>84</v>
      </c>
      <c r="D69" s="46">
        <v>0</v>
      </c>
      <c r="E69" s="46">
        <v>1597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8"/>
        <v>1597</v>
      </c>
      <c r="P69" s="47">
        <f t="shared" ref="P69:P71" si="19">(O69/P$73)</f>
        <v>2.167686940941729E-2</v>
      </c>
      <c r="Q69" s="9"/>
    </row>
    <row r="70" spans="1:120" ht="15.75" thickBot="1">
      <c r="A70" s="12"/>
      <c r="B70" s="44">
        <v>764</v>
      </c>
      <c r="C70" s="20" t="s">
        <v>85</v>
      </c>
      <c r="D70" s="46">
        <v>0</v>
      </c>
      <c r="E70" s="46">
        <v>127644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8"/>
        <v>127644</v>
      </c>
      <c r="P70" s="47">
        <f t="shared" si="19"/>
        <v>1.7325750274863247</v>
      </c>
      <c r="Q70" s="9"/>
    </row>
    <row r="71" spans="1:120" ht="16.5" thickBot="1">
      <c r="A71" s="14" t="s">
        <v>10</v>
      </c>
      <c r="B71" s="23"/>
      <c r="C71" s="22"/>
      <c r="D71" s="15">
        <f t="shared" ref="D71:N71" si="20">SUM(D5,D13,D22,D28,D32,D37,D41,D44,D47)</f>
        <v>62538897</v>
      </c>
      <c r="E71" s="15">
        <f t="shared" si="20"/>
        <v>32225494</v>
      </c>
      <c r="F71" s="15">
        <f t="shared" si="20"/>
        <v>792975</v>
      </c>
      <c r="G71" s="15">
        <f t="shared" si="20"/>
        <v>8566500</v>
      </c>
      <c r="H71" s="15">
        <f t="shared" si="20"/>
        <v>0</v>
      </c>
      <c r="I71" s="15">
        <f t="shared" si="20"/>
        <v>12589979</v>
      </c>
      <c r="J71" s="15">
        <f t="shared" si="20"/>
        <v>12469739</v>
      </c>
      <c r="K71" s="15">
        <f t="shared" si="20"/>
        <v>0</v>
      </c>
      <c r="L71" s="15">
        <f t="shared" si="20"/>
        <v>0</v>
      </c>
      <c r="M71" s="15">
        <f t="shared" si="20"/>
        <v>114343135</v>
      </c>
      <c r="N71" s="15">
        <f t="shared" si="20"/>
        <v>9699</v>
      </c>
      <c r="O71" s="15">
        <f>SUM(D71:N71)</f>
        <v>243536418</v>
      </c>
      <c r="P71" s="37">
        <f t="shared" si="19"/>
        <v>3305.6400309475657</v>
      </c>
      <c r="Q71" s="6"/>
      <c r="R71" s="2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</row>
    <row r="72" spans="1:120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9"/>
    </row>
    <row r="73" spans="1:120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0"/>
      <c r="M73" s="118" t="s">
        <v>185</v>
      </c>
      <c r="N73" s="118"/>
      <c r="O73" s="118"/>
      <c r="P73" s="41">
        <v>73673</v>
      </c>
    </row>
    <row r="74" spans="1:120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6"/>
      <c r="P74" s="97"/>
    </row>
    <row r="75" spans="1:120" ht="15.75" customHeight="1" thickBot="1">
      <c r="A75" s="120" t="s">
        <v>95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100"/>
    </row>
  </sheetData>
  <mergeCells count="10">
    <mergeCell ref="M73:O73"/>
    <mergeCell ref="A74:P74"/>
    <mergeCell ref="A75:P7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14187506</v>
      </c>
      <c r="E5" s="26">
        <f t="shared" si="0"/>
        <v>287154</v>
      </c>
      <c r="F5" s="26">
        <f t="shared" si="0"/>
        <v>793116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8181167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23448943</v>
      </c>
      <c r="O5" s="32">
        <f t="shared" ref="O5:O36" si="1">(N5/O$74)</f>
        <v>318.06821480406387</v>
      </c>
      <c r="P5" s="6"/>
    </row>
    <row r="6" spans="1:133">
      <c r="A6" s="12"/>
      <c r="B6" s="44">
        <v>511</v>
      </c>
      <c r="C6" s="20" t="s">
        <v>20</v>
      </c>
      <c r="D6" s="46">
        <v>545931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545931</v>
      </c>
      <c r="O6" s="47">
        <f t="shared" si="1"/>
        <v>7.4051652808485819</v>
      </c>
      <c r="P6" s="9"/>
    </row>
    <row r="7" spans="1:133">
      <c r="A7" s="12"/>
      <c r="B7" s="44">
        <v>512</v>
      </c>
      <c r="C7" s="20" t="s">
        <v>21</v>
      </c>
      <c r="D7" s="46">
        <v>497954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497954</v>
      </c>
      <c r="O7" s="47">
        <f t="shared" si="1"/>
        <v>6.7543914382214503</v>
      </c>
      <c r="P7" s="9"/>
    </row>
    <row r="8" spans="1:133">
      <c r="A8" s="12"/>
      <c r="B8" s="44">
        <v>513</v>
      </c>
      <c r="C8" s="20" t="s">
        <v>22</v>
      </c>
      <c r="D8" s="46">
        <v>7093930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7093930</v>
      </c>
      <c r="O8" s="47">
        <f t="shared" si="1"/>
        <v>96.224109165389365</v>
      </c>
      <c r="P8" s="9"/>
    </row>
    <row r="9" spans="1:133">
      <c r="A9" s="12"/>
      <c r="B9" s="44">
        <v>514</v>
      </c>
      <c r="C9" s="20" t="s">
        <v>23</v>
      </c>
      <c r="D9" s="46">
        <v>242874</v>
      </c>
      <c r="E9" s="46">
        <v>56235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299109</v>
      </c>
      <c r="O9" s="47">
        <f t="shared" si="1"/>
        <v>4.0572006022543849</v>
      </c>
      <c r="P9" s="9"/>
    </row>
    <row r="10" spans="1:133">
      <c r="A10" s="12"/>
      <c r="B10" s="44">
        <v>515</v>
      </c>
      <c r="C10" s="20" t="s">
        <v>24</v>
      </c>
      <c r="D10" s="46">
        <v>380764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380764</v>
      </c>
      <c r="O10" s="47">
        <f t="shared" si="1"/>
        <v>5.1647925342159162</v>
      </c>
      <c r="P10" s="9"/>
    </row>
    <row r="11" spans="1:133">
      <c r="A11" s="12"/>
      <c r="B11" s="44">
        <v>517</v>
      </c>
      <c r="C11" s="20" t="s">
        <v>25</v>
      </c>
      <c r="D11" s="46">
        <v>60825</v>
      </c>
      <c r="E11" s="46">
        <v>227630</v>
      </c>
      <c r="F11" s="46">
        <v>793116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1081571</v>
      </c>
      <c r="O11" s="47">
        <f t="shared" si="1"/>
        <v>14.670740474478793</v>
      </c>
      <c r="P11" s="9"/>
    </row>
    <row r="12" spans="1:133">
      <c r="A12" s="12"/>
      <c r="B12" s="44">
        <v>519</v>
      </c>
      <c r="C12" s="20" t="s">
        <v>126</v>
      </c>
      <c r="D12" s="46">
        <v>5365228</v>
      </c>
      <c r="E12" s="46">
        <v>3289</v>
      </c>
      <c r="F12" s="46">
        <v>0</v>
      </c>
      <c r="G12" s="46">
        <v>0</v>
      </c>
      <c r="H12" s="46">
        <v>0</v>
      </c>
      <c r="I12" s="46">
        <v>0</v>
      </c>
      <c r="J12" s="46">
        <v>8181167</v>
      </c>
      <c r="K12" s="46">
        <v>0</v>
      </c>
      <c r="L12" s="46">
        <v>0</v>
      </c>
      <c r="M12" s="46">
        <v>0</v>
      </c>
      <c r="N12" s="46">
        <f t="shared" si="2"/>
        <v>13549684</v>
      </c>
      <c r="O12" s="47">
        <f t="shared" si="1"/>
        <v>183.79181530865537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29857614</v>
      </c>
      <c r="E13" s="31">
        <f t="shared" si="3"/>
        <v>4111089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33968703</v>
      </c>
      <c r="O13" s="43">
        <f t="shared" si="1"/>
        <v>460.76126853220842</v>
      </c>
      <c r="P13" s="10"/>
    </row>
    <row r="14" spans="1:133">
      <c r="A14" s="12"/>
      <c r="B14" s="44">
        <v>521</v>
      </c>
      <c r="C14" s="20" t="s">
        <v>28</v>
      </c>
      <c r="D14" s="46">
        <v>14427918</v>
      </c>
      <c r="E14" s="46">
        <v>38960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14466878</v>
      </c>
      <c r="O14" s="47">
        <f t="shared" si="1"/>
        <v>196.23289882397623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3004345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3004345</v>
      </c>
      <c r="O15" s="47">
        <f t="shared" si="1"/>
        <v>40.751800659224394</v>
      </c>
      <c r="P15" s="9"/>
    </row>
    <row r="16" spans="1:133">
      <c r="A16" s="12"/>
      <c r="B16" s="44">
        <v>523</v>
      </c>
      <c r="C16" s="20" t="s">
        <v>127</v>
      </c>
      <c r="D16" s="46">
        <v>6821050</v>
      </c>
      <c r="E16" s="46">
        <v>494655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7315705</v>
      </c>
      <c r="O16" s="47">
        <f t="shared" si="1"/>
        <v>99.232329123882636</v>
      </c>
      <c r="P16" s="9"/>
    </row>
    <row r="17" spans="1:16">
      <c r="A17" s="12"/>
      <c r="B17" s="44">
        <v>524</v>
      </c>
      <c r="C17" s="20" t="s">
        <v>31</v>
      </c>
      <c r="D17" s="46">
        <v>1321030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1321030</v>
      </c>
      <c r="O17" s="47">
        <f t="shared" si="1"/>
        <v>17.918831300950856</v>
      </c>
      <c r="P17" s="9"/>
    </row>
    <row r="18" spans="1:16">
      <c r="A18" s="12"/>
      <c r="B18" s="44">
        <v>525</v>
      </c>
      <c r="C18" s="20" t="s">
        <v>32</v>
      </c>
      <c r="D18" s="46">
        <v>322688</v>
      </c>
      <c r="E18" s="46">
        <v>496345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819033</v>
      </c>
      <c r="O18" s="47">
        <f t="shared" si="1"/>
        <v>11.109599446577052</v>
      </c>
      <c r="P18" s="9"/>
    </row>
    <row r="19" spans="1:16">
      <c r="A19" s="12"/>
      <c r="B19" s="44">
        <v>526</v>
      </c>
      <c r="C19" s="20" t="s">
        <v>33</v>
      </c>
      <c r="D19" s="46">
        <v>5970751</v>
      </c>
      <c r="E19" s="46">
        <v>10142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5980893</v>
      </c>
      <c r="O19" s="47">
        <f t="shared" si="1"/>
        <v>81.126554806505439</v>
      </c>
      <c r="P19" s="9"/>
    </row>
    <row r="20" spans="1:16">
      <c r="A20" s="12"/>
      <c r="B20" s="44">
        <v>527</v>
      </c>
      <c r="C20" s="20" t="s">
        <v>34</v>
      </c>
      <c r="D20" s="46">
        <v>370354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370354</v>
      </c>
      <c r="O20" s="47">
        <f t="shared" si="1"/>
        <v>5.0235882967323633</v>
      </c>
      <c r="P20" s="9"/>
    </row>
    <row r="21" spans="1:16">
      <c r="A21" s="12"/>
      <c r="B21" s="44">
        <v>529</v>
      </c>
      <c r="C21" s="20" t="s">
        <v>35</v>
      </c>
      <c r="D21" s="46">
        <v>623823</v>
      </c>
      <c r="E21" s="46">
        <v>66642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690465</v>
      </c>
      <c r="O21" s="47">
        <f t="shared" si="1"/>
        <v>9.3656660743594262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305562</v>
      </c>
      <c r="E22" s="31">
        <f t="shared" si="5"/>
        <v>431043</v>
      </c>
      <c r="F22" s="31">
        <f t="shared" si="5"/>
        <v>0</v>
      </c>
      <c r="G22" s="31">
        <f t="shared" si="5"/>
        <v>117760</v>
      </c>
      <c r="H22" s="31">
        <f t="shared" si="5"/>
        <v>0</v>
      </c>
      <c r="I22" s="31">
        <f t="shared" si="5"/>
        <v>12672421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13526786</v>
      </c>
      <c r="O22" s="43">
        <f t="shared" si="1"/>
        <v>183.48122024334333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22815</v>
      </c>
      <c r="F23" s="46">
        <v>0</v>
      </c>
      <c r="G23" s="46">
        <v>0</v>
      </c>
      <c r="H23" s="46">
        <v>0</v>
      </c>
      <c r="I23" s="46">
        <v>1441194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1464009</v>
      </c>
      <c r="O23" s="47">
        <f t="shared" si="1"/>
        <v>19.858239626710795</v>
      </c>
      <c r="P23" s="9"/>
    </row>
    <row r="24" spans="1:16">
      <c r="A24" s="12"/>
      <c r="B24" s="44">
        <v>534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10659712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10659712</v>
      </c>
      <c r="O24" s="47">
        <f t="shared" si="1"/>
        <v>144.59140295430191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571515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571515</v>
      </c>
      <c r="O25" s="47">
        <f t="shared" si="1"/>
        <v>7.7521940235747326</v>
      </c>
      <c r="P25" s="9"/>
    </row>
    <row r="26" spans="1:16">
      <c r="A26" s="12"/>
      <c r="B26" s="44">
        <v>537</v>
      </c>
      <c r="C26" s="20" t="s">
        <v>129</v>
      </c>
      <c r="D26" s="46">
        <v>261336</v>
      </c>
      <c r="E26" s="46">
        <v>35094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296430</v>
      </c>
      <c r="O26" s="47">
        <f t="shared" si="1"/>
        <v>4.0208618748558793</v>
      </c>
      <c r="P26" s="9"/>
    </row>
    <row r="27" spans="1:16">
      <c r="A27" s="12"/>
      <c r="B27" s="44">
        <v>538</v>
      </c>
      <c r="C27" s="20" t="s">
        <v>179</v>
      </c>
      <c r="D27" s="46">
        <v>44226</v>
      </c>
      <c r="E27" s="46">
        <v>373134</v>
      </c>
      <c r="F27" s="46">
        <v>0</v>
      </c>
      <c r="G27" s="46">
        <v>117760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535120</v>
      </c>
      <c r="O27" s="47">
        <f t="shared" si="1"/>
        <v>7.2585217639000037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SUM(D29:D31)</f>
        <v>30000</v>
      </c>
      <c r="E28" s="31">
        <f t="shared" si="7"/>
        <v>5247620</v>
      </c>
      <c r="F28" s="31">
        <f t="shared" si="7"/>
        <v>0</v>
      </c>
      <c r="G28" s="31">
        <f t="shared" si="7"/>
        <v>7596046</v>
      </c>
      <c r="H28" s="31">
        <f t="shared" si="7"/>
        <v>0</v>
      </c>
      <c r="I28" s="31">
        <f t="shared" si="7"/>
        <v>101989</v>
      </c>
      <c r="J28" s="31">
        <f t="shared" si="7"/>
        <v>1184441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7" si="8">SUM(D28:M28)</f>
        <v>14160096</v>
      </c>
      <c r="O28" s="43">
        <f t="shared" si="1"/>
        <v>192.07161944033749</v>
      </c>
      <c r="P28" s="10"/>
    </row>
    <row r="29" spans="1:16">
      <c r="A29" s="12"/>
      <c r="B29" s="44">
        <v>541</v>
      </c>
      <c r="C29" s="20" t="s">
        <v>130</v>
      </c>
      <c r="D29" s="46">
        <v>0</v>
      </c>
      <c r="E29" s="46">
        <v>5247620</v>
      </c>
      <c r="F29" s="46">
        <v>0</v>
      </c>
      <c r="G29" s="46">
        <v>7596046</v>
      </c>
      <c r="H29" s="46">
        <v>0</v>
      </c>
      <c r="I29" s="46">
        <v>0</v>
      </c>
      <c r="J29" s="46">
        <v>1184441</v>
      </c>
      <c r="K29" s="46">
        <v>0</v>
      </c>
      <c r="L29" s="46">
        <v>0</v>
      </c>
      <c r="M29" s="46">
        <v>0</v>
      </c>
      <c r="N29" s="46">
        <f t="shared" si="8"/>
        <v>14028107</v>
      </c>
      <c r="O29" s="47">
        <f t="shared" si="1"/>
        <v>190.28128263906785</v>
      </c>
      <c r="P29" s="9"/>
    </row>
    <row r="30" spans="1:16">
      <c r="A30" s="12"/>
      <c r="B30" s="44">
        <v>543</v>
      </c>
      <c r="C30" s="20" t="s">
        <v>131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101989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101989</v>
      </c>
      <c r="O30" s="47">
        <f t="shared" si="1"/>
        <v>1.383408162988484</v>
      </c>
      <c r="P30" s="9"/>
    </row>
    <row r="31" spans="1:16">
      <c r="A31" s="12"/>
      <c r="B31" s="44">
        <v>544</v>
      </c>
      <c r="C31" s="20" t="s">
        <v>132</v>
      </c>
      <c r="D31" s="46">
        <v>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30000</v>
      </c>
      <c r="O31" s="47">
        <f t="shared" si="1"/>
        <v>0.40692863828113346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SUM(D33:D36)</f>
        <v>442739</v>
      </c>
      <c r="E32" s="31">
        <f t="shared" si="9"/>
        <v>1005781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9095</v>
      </c>
      <c r="N32" s="31">
        <f t="shared" si="8"/>
        <v>1457615</v>
      </c>
      <c r="O32" s="43">
        <f t="shared" si="1"/>
        <v>19.771509569605143</v>
      </c>
      <c r="P32" s="10"/>
    </row>
    <row r="33" spans="1:16">
      <c r="A33" s="13"/>
      <c r="B33" s="45">
        <v>551</v>
      </c>
      <c r="C33" s="21" t="s">
        <v>173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9095</v>
      </c>
      <c r="N33" s="46">
        <f t="shared" si="8"/>
        <v>9095</v>
      </c>
      <c r="O33" s="47">
        <f t="shared" si="1"/>
        <v>0.12336719883889695</v>
      </c>
      <c r="P33" s="9"/>
    </row>
    <row r="34" spans="1:16">
      <c r="A34" s="13"/>
      <c r="B34" s="45">
        <v>552</v>
      </c>
      <c r="C34" s="21" t="s">
        <v>48</v>
      </c>
      <c r="D34" s="46">
        <v>372112</v>
      </c>
      <c r="E34" s="46">
        <v>724287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1096399</v>
      </c>
      <c r="O34" s="47">
        <f t="shared" si="1"/>
        <v>14.871871736093214</v>
      </c>
      <c r="P34" s="9"/>
    </row>
    <row r="35" spans="1:16">
      <c r="A35" s="13"/>
      <c r="B35" s="45">
        <v>553</v>
      </c>
      <c r="C35" s="21" t="s">
        <v>133</v>
      </c>
      <c r="D35" s="46">
        <v>70627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70627</v>
      </c>
      <c r="O35" s="47">
        <f t="shared" si="1"/>
        <v>0.95800496452938699</v>
      </c>
      <c r="P35" s="9"/>
    </row>
    <row r="36" spans="1:16">
      <c r="A36" s="13"/>
      <c r="B36" s="45">
        <v>554</v>
      </c>
      <c r="C36" s="21" t="s">
        <v>50</v>
      </c>
      <c r="D36" s="46">
        <v>0</v>
      </c>
      <c r="E36" s="46">
        <v>281494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281494</v>
      </c>
      <c r="O36" s="47">
        <f t="shared" si="1"/>
        <v>3.8182656701436457</v>
      </c>
      <c r="P36" s="9"/>
    </row>
    <row r="37" spans="1:16" ht="15.75">
      <c r="A37" s="28" t="s">
        <v>51</v>
      </c>
      <c r="B37" s="29"/>
      <c r="C37" s="30"/>
      <c r="D37" s="31">
        <f t="shared" ref="D37:M37" si="10">SUM(D38:D41)</f>
        <v>2389653</v>
      </c>
      <c r="E37" s="31">
        <f t="shared" si="10"/>
        <v>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2389653</v>
      </c>
      <c r="O37" s="43">
        <f t="shared" ref="O37:O68" si="11">(N37/O$74)</f>
        <v>32.413941375147509</v>
      </c>
      <c r="P37" s="10"/>
    </row>
    <row r="38" spans="1:16">
      <c r="A38" s="12"/>
      <c r="B38" s="44">
        <v>562</v>
      </c>
      <c r="C38" s="20" t="s">
        <v>134</v>
      </c>
      <c r="D38" s="46">
        <v>2098379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12">SUM(D38:M38)</f>
        <v>2098379</v>
      </c>
      <c r="O38" s="47">
        <f t="shared" si="11"/>
        <v>28.463016968924215</v>
      </c>
      <c r="P38" s="9"/>
    </row>
    <row r="39" spans="1:16">
      <c r="A39" s="12"/>
      <c r="B39" s="44">
        <v>563</v>
      </c>
      <c r="C39" s="20" t="s">
        <v>135</v>
      </c>
      <c r="D39" s="46">
        <v>267662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267662</v>
      </c>
      <c r="O39" s="47">
        <f t="shared" si="11"/>
        <v>3.6306444393201578</v>
      </c>
      <c r="P39" s="9"/>
    </row>
    <row r="40" spans="1:16">
      <c r="A40" s="12"/>
      <c r="B40" s="44">
        <v>564</v>
      </c>
      <c r="C40" s="20" t="s">
        <v>136</v>
      </c>
      <c r="D40" s="46">
        <v>14000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14000</v>
      </c>
      <c r="O40" s="47">
        <f t="shared" si="11"/>
        <v>0.18990003119786228</v>
      </c>
      <c r="P40" s="9"/>
    </row>
    <row r="41" spans="1:16">
      <c r="A41" s="12"/>
      <c r="B41" s="44">
        <v>569</v>
      </c>
      <c r="C41" s="20" t="s">
        <v>55</v>
      </c>
      <c r="D41" s="46">
        <v>9612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9612</v>
      </c>
      <c r="O41" s="47">
        <f t="shared" si="11"/>
        <v>0.13037993570527515</v>
      </c>
      <c r="P41" s="9"/>
    </row>
    <row r="42" spans="1:16" ht="15.75">
      <c r="A42" s="28" t="s">
        <v>56</v>
      </c>
      <c r="B42" s="29"/>
      <c r="C42" s="30"/>
      <c r="D42" s="31">
        <f t="shared" ref="D42:M42" si="13">SUM(D43:D44)</f>
        <v>1939903</v>
      </c>
      <c r="E42" s="31">
        <f t="shared" si="13"/>
        <v>145585</v>
      </c>
      <c r="F42" s="31">
        <f t="shared" si="13"/>
        <v>0</v>
      </c>
      <c r="G42" s="31">
        <f t="shared" si="13"/>
        <v>41752</v>
      </c>
      <c r="H42" s="31">
        <f t="shared" si="13"/>
        <v>0</v>
      </c>
      <c r="I42" s="31">
        <f t="shared" si="13"/>
        <v>4600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2131840</v>
      </c>
      <c r="O42" s="43">
        <f t="shared" si="11"/>
        <v>28.91689160777505</v>
      </c>
      <c r="P42" s="9"/>
    </row>
    <row r="43" spans="1:16">
      <c r="A43" s="12"/>
      <c r="B43" s="44">
        <v>571</v>
      </c>
      <c r="C43" s="20" t="s">
        <v>57</v>
      </c>
      <c r="D43" s="46">
        <v>576002</v>
      </c>
      <c r="E43" s="46">
        <v>145585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721587</v>
      </c>
      <c r="O43" s="47">
        <f t="shared" si="11"/>
        <v>9.787813843712275</v>
      </c>
      <c r="P43" s="9"/>
    </row>
    <row r="44" spans="1:16">
      <c r="A44" s="12"/>
      <c r="B44" s="44">
        <v>572</v>
      </c>
      <c r="C44" s="20" t="s">
        <v>137</v>
      </c>
      <c r="D44" s="46">
        <v>1363901</v>
      </c>
      <c r="E44" s="46">
        <v>0</v>
      </c>
      <c r="F44" s="46">
        <v>0</v>
      </c>
      <c r="G44" s="46">
        <v>41752</v>
      </c>
      <c r="H44" s="46">
        <v>0</v>
      </c>
      <c r="I44" s="46">
        <v>4600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1410253</v>
      </c>
      <c r="O44" s="47">
        <f t="shared" si="11"/>
        <v>19.129077764062774</v>
      </c>
      <c r="P44" s="9"/>
    </row>
    <row r="45" spans="1:16" ht="15.75">
      <c r="A45" s="28" t="s">
        <v>138</v>
      </c>
      <c r="B45" s="29"/>
      <c r="C45" s="30"/>
      <c r="D45" s="31">
        <f t="shared" ref="D45:M45" si="14">SUM(D46:D47)</f>
        <v>3398728</v>
      </c>
      <c r="E45" s="31">
        <f t="shared" si="14"/>
        <v>1075998</v>
      </c>
      <c r="F45" s="31">
        <f t="shared" si="14"/>
        <v>0</v>
      </c>
      <c r="G45" s="31">
        <f t="shared" si="14"/>
        <v>1507321</v>
      </c>
      <c r="H45" s="31">
        <f t="shared" si="14"/>
        <v>0</v>
      </c>
      <c r="I45" s="31">
        <f t="shared" si="14"/>
        <v>555277</v>
      </c>
      <c r="J45" s="31">
        <f t="shared" si="14"/>
        <v>1886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6539210</v>
      </c>
      <c r="O45" s="43">
        <f t="shared" si="11"/>
        <v>88.69972735781235</v>
      </c>
      <c r="P45" s="9"/>
    </row>
    <row r="46" spans="1:16">
      <c r="A46" s="12"/>
      <c r="B46" s="44">
        <v>581</v>
      </c>
      <c r="C46" s="20" t="s">
        <v>139</v>
      </c>
      <c r="D46" s="46">
        <v>3398728</v>
      </c>
      <c r="E46" s="46">
        <v>1075998</v>
      </c>
      <c r="F46" s="46">
        <v>0</v>
      </c>
      <c r="G46" s="46">
        <v>1507321</v>
      </c>
      <c r="H46" s="46">
        <v>0</v>
      </c>
      <c r="I46" s="46">
        <v>67175</v>
      </c>
      <c r="J46" s="46">
        <v>1886</v>
      </c>
      <c r="K46" s="46">
        <v>0</v>
      </c>
      <c r="L46" s="46">
        <v>0</v>
      </c>
      <c r="M46" s="46">
        <v>0</v>
      </c>
      <c r="N46" s="46">
        <f>SUM(D46:M46)</f>
        <v>6051108</v>
      </c>
      <c r="O46" s="47">
        <f t="shared" si="11"/>
        <v>82.078971284402428</v>
      </c>
      <c r="P46" s="9"/>
    </row>
    <row r="47" spans="1:16">
      <c r="A47" s="12"/>
      <c r="B47" s="44">
        <v>591</v>
      </c>
      <c r="C47" s="20" t="s">
        <v>140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488102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488102</v>
      </c>
      <c r="O47" s="47">
        <f t="shared" si="11"/>
        <v>6.6207560734099262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SUM(D49:D71)</f>
        <v>1283291</v>
      </c>
      <c r="E48" s="31">
        <f t="shared" si="16"/>
        <v>2161316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3444607</v>
      </c>
      <c r="O48" s="43">
        <f t="shared" si="11"/>
        <v>46.723641197455336</v>
      </c>
      <c r="P48" s="9"/>
    </row>
    <row r="49" spans="1:16">
      <c r="A49" s="12"/>
      <c r="B49" s="44">
        <v>601</v>
      </c>
      <c r="C49" s="20" t="s">
        <v>141</v>
      </c>
      <c r="D49" s="46">
        <v>0</v>
      </c>
      <c r="E49" s="46">
        <v>299794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299794</v>
      </c>
      <c r="O49" s="47">
        <f t="shared" si="11"/>
        <v>4.0664921394951374</v>
      </c>
      <c r="P49" s="9"/>
    </row>
    <row r="50" spans="1:16">
      <c r="A50" s="12"/>
      <c r="B50" s="44">
        <v>602</v>
      </c>
      <c r="C50" s="20" t="s">
        <v>142</v>
      </c>
      <c r="D50" s="46">
        <v>4629</v>
      </c>
      <c r="E50" s="46">
        <v>56008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60637</v>
      </c>
      <c r="O50" s="47">
        <f t="shared" si="11"/>
        <v>0.82249772798176957</v>
      </c>
      <c r="P50" s="9"/>
    </row>
    <row r="51" spans="1:16">
      <c r="A51" s="12"/>
      <c r="B51" s="44">
        <v>603</v>
      </c>
      <c r="C51" s="20" t="s">
        <v>143</v>
      </c>
      <c r="D51" s="46">
        <v>0</v>
      </c>
      <c r="E51" s="46">
        <v>11491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11491</v>
      </c>
      <c r="O51" s="47">
        <f t="shared" si="11"/>
        <v>0.15586723274961681</v>
      </c>
      <c r="P51" s="9"/>
    </row>
    <row r="52" spans="1:16">
      <c r="A52" s="12"/>
      <c r="B52" s="44">
        <v>604</v>
      </c>
      <c r="C52" s="20" t="s">
        <v>144</v>
      </c>
      <c r="D52" s="46">
        <v>0</v>
      </c>
      <c r="E52" s="46">
        <v>269978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269978</v>
      </c>
      <c r="O52" s="47">
        <f t="shared" si="11"/>
        <v>3.6620593301954614</v>
      </c>
      <c r="P52" s="9"/>
    </row>
    <row r="53" spans="1:16">
      <c r="A53" s="12"/>
      <c r="B53" s="44">
        <v>605</v>
      </c>
      <c r="C53" s="20" t="s">
        <v>145</v>
      </c>
      <c r="D53" s="46">
        <v>225</v>
      </c>
      <c r="E53" s="46">
        <v>22188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22413</v>
      </c>
      <c r="O53" s="47">
        <f t="shared" si="11"/>
        <v>0.3040163856598348</v>
      </c>
      <c r="P53" s="9"/>
    </row>
    <row r="54" spans="1:16">
      <c r="A54" s="12"/>
      <c r="B54" s="44">
        <v>608</v>
      </c>
      <c r="C54" s="20" t="s">
        <v>146</v>
      </c>
      <c r="D54" s="46">
        <v>0</v>
      </c>
      <c r="E54" s="46">
        <v>95741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95741</v>
      </c>
      <c r="O54" s="47">
        <f t="shared" si="11"/>
        <v>1.2986584919224666</v>
      </c>
      <c r="P54" s="9"/>
    </row>
    <row r="55" spans="1:16">
      <c r="A55" s="12"/>
      <c r="B55" s="44">
        <v>614</v>
      </c>
      <c r="C55" s="20" t="s">
        <v>164</v>
      </c>
      <c r="D55" s="46">
        <v>0</v>
      </c>
      <c r="E55" s="46">
        <v>301471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7">SUM(D55:M55)</f>
        <v>301471</v>
      </c>
      <c r="O55" s="47">
        <f t="shared" si="11"/>
        <v>4.0892394503750529</v>
      </c>
      <c r="P55" s="9"/>
    </row>
    <row r="56" spans="1:16">
      <c r="A56" s="12"/>
      <c r="B56" s="44">
        <v>622</v>
      </c>
      <c r="C56" s="20" t="s">
        <v>69</v>
      </c>
      <c r="D56" s="46">
        <v>170376</v>
      </c>
      <c r="E56" s="46">
        <v>58681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229057</v>
      </c>
      <c r="O56" s="47">
        <f t="shared" si="11"/>
        <v>3.1069951032920526</v>
      </c>
      <c r="P56" s="9"/>
    </row>
    <row r="57" spans="1:16">
      <c r="A57" s="12"/>
      <c r="B57" s="44">
        <v>634</v>
      </c>
      <c r="C57" s="20" t="s">
        <v>149</v>
      </c>
      <c r="D57" s="46">
        <v>0</v>
      </c>
      <c r="E57" s="46">
        <v>80067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80067</v>
      </c>
      <c r="O57" s="47">
        <f t="shared" si="11"/>
        <v>1.0860518427085171</v>
      </c>
      <c r="P57" s="9"/>
    </row>
    <row r="58" spans="1:16">
      <c r="A58" s="12"/>
      <c r="B58" s="44">
        <v>654</v>
      </c>
      <c r="C58" s="20" t="s">
        <v>162</v>
      </c>
      <c r="D58" s="46">
        <v>102217</v>
      </c>
      <c r="E58" s="46">
        <v>232310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334527</v>
      </c>
      <c r="O58" s="47">
        <f t="shared" si="11"/>
        <v>4.5376205526090905</v>
      </c>
      <c r="P58" s="9"/>
    </row>
    <row r="59" spans="1:16">
      <c r="A59" s="12"/>
      <c r="B59" s="44">
        <v>674</v>
      </c>
      <c r="C59" s="20" t="s">
        <v>150</v>
      </c>
      <c r="D59" s="46">
        <v>21127</v>
      </c>
      <c r="E59" s="46">
        <v>71232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92359</v>
      </c>
      <c r="O59" s="47">
        <f t="shared" si="11"/>
        <v>1.2527840701002402</v>
      </c>
      <c r="P59" s="9"/>
    </row>
    <row r="60" spans="1:16">
      <c r="A60" s="12"/>
      <c r="B60" s="44">
        <v>685</v>
      </c>
      <c r="C60" s="20" t="s">
        <v>74</v>
      </c>
      <c r="D60" s="46">
        <v>5367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5367</v>
      </c>
      <c r="O60" s="47">
        <f t="shared" si="11"/>
        <v>7.2799533388494778E-2</v>
      </c>
      <c r="P60" s="9"/>
    </row>
    <row r="61" spans="1:16">
      <c r="A61" s="12"/>
      <c r="B61" s="44">
        <v>694</v>
      </c>
      <c r="C61" s="20" t="s">
        <v>151</v>
      </c>
      <c r="D61" s="46">
        <v>0</v>
      </c>
      <c r="E61" s="46">
        <v>46616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46616</v>
      </c>
      <c r="O61" s="47">
        <f t="shared" si="11"/>
        <v>0.63231284673711052</v>
      </c>
      <c r="P61" s="9"/>
    </row>
    <row r="62" spans="1:16">
      <c r="A62" s="12"/>
      <c r="B62" s="44">
        <v>711</v>
      </c>
      <c r="C62" s="20" t="s">
        <v>117</v>
      </c>
      <c r="D62" s="46">
        <v>896627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8">SUM(D62:M62)</f>
        <v>896627</v>
      </c>
      <c r="O62" s="47">
        <f t="shared" si="11"/>
        <v>12.16210680520326</v>
      </c>
      <c r="P62" s="9"/>
    </row>
    <row r="63" spans="1:16">
      <c r="A63" s="12"/>
      <c r="B63" s="44">
        <v>712</v>
      </c>
      <c r="C63" s="20" t="s">
        <v>118</v>
      </c>
      <c r="D63" s="46">
        <v>0</v>
      </c>
      <c r="E63" s="46">
        <v>60293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60293</v>
      </c>
      <c r="O63" s="47">
        <f t="shared" si="11"/>
        <v>0.81783161292947926</v>
      </c>
      <c r="P63" s="9"/>
    </row>
    <row r="64" spans="1:16">
      <c r="A64" s="12"/>
      <c r="B64" s="44">
        <v>713</v>
      </c>
      <c r="C64" s="20" t="s">
        <v>152</v>
      </c>
      <c r="D64" s="46">
        <v>49565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49565</v>
      </c>
      <c r="O64" s="47">
        <f t="shared" si="11"/>
        <v>0.67231393188014599</v>
      </c>
      <c r="P64" s="9"/>
    </row>
    <row r="65" spans="1:119">
      <c r="A65" s="12"/>
      <c r="B65" s="44">
        <v>714</v>
      </c>
      <c r="C65" s="20" t="s">
        <v>120</v>
      </c>
      <c r="D65" s="46">
        <v>0</v>
      </c>
      <c r="E65" s="46">
        <v>21900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21900</v>
      </c>
      <c r="O65" s="47">
        <f t="shared" si="11"/>
        <v>0.29705790594522741</v>
      </c>
      <c r="P65" s="9"/>
    </row>
    <row r="66" spans="1:119">
      <c r="A66" s="12"/>
      <c r="B66" s="44">
        <v>719</v>
      </c>
      <c r="C66" s="20" t="s">
        <v>121</v>
      </c>
      <c r="D66" s="46">
        <v>30896</v>
      </c>
      <c r="E66" s="46">
        <v>15952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46848</v>
      </c>
      <c r="O66" s="47">
        <f t="shared" si="11"/>
        <v>0.63545976153981798</v>
      </c>
      <c r="P66" s="9"/>
    </row>
    <row r="67" spans="1:119">
      <c r="A67" s="12"/>
      <c r="B67" s="44">
        <v>724</v>
      </c>
      <c r="C67" s="20" t="s">
        <v>153</v>
      </c>
      <c r="D67" s="46">
        <v>508</v>
      </c>
      <c r="E67" s="46">
        <v>319993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320501</v>
      </c>
      <c r="O67" s="47">
        <f t="shared" si="11"/>
        <v>4.3473678499247184</v>
      </c>
      <c r="P67" s="9"/>
    </row>
    <row r="68" spans="1:119">
      <c r="A68" s="12"/>
      <c r="B68" s="44">
        <v>744</v>
      </c>
      <c r="C68" s="20" t="s">
        <v>154</v>
      </c>
      <c r="D68" s="46">
        <v>0</v>
      </c>
      <c r="E68" s="46">
        <v>94163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94163</v>
      </c>
      <c r="O68" s="47">
        <f t="shared" si="11"/>
        <v>1.277254045548879</v>
      </c>
      <c r="P68" s="9"/>
    </row>
    <row r="69" spans="1:119">
      <c r="A69" s="12"/>
      <c r="B69" s="44">
        <v>752</v>
      </c>
      <c r="C69" s="20" t="s">
        <v>175</v>
      </c>
      <c r="D69" s="46">
        <v>1754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1754</v>
      </c>
      <c r="O69" s="47">
        <f>(N69/O$74)</f>
        <v>2.3791761051503602E-2</v>
      </c>
      <c r="P69" s="9"/>
    </row>
    <row r="70" spans="1:119">
      <c r="A70" s="12"/>
      <c r="B70" s="44">
        <v>759</v>
      </c>
      <c r="C70" s="20" t="s">
        <v>84</v>
      </c>
      <c r="D70" s="46">
        <v>0</v>
      </c>
      <c r="E70" s="46">
        <v>2191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2191</v>
      </c>
      <c r="O70" s="47">
        <f>(N70/O$74)</f>
        <v>2.9719354882465444E-2</v>
      </c>
      <c r="P70" s="9"/>
    </row>
    <row r="71" spans="1:119" ht="15.75" thickBot="1">
      <c r="A71" s="12"/>
      <c r="B71" s="44">
        <v>764</v>
      </c>
      <c r="C71" s="20" t="s">
        <v>155</v>
      </c>
      <c r="D71" s="46">
        <v>0</v>
      </c>
      <c r="E71" s="46">
        <v>101247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101247</v>
      </c>
      <c r="O71" s="47">
        <f>(N71/O$74)</f>
        <v>1.3733434613349973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SUM(D5,D13,D22,D28,D32,D37,D42,D45,D48)</f>
        <v>53834996</v>
      </c>
      <c r="E72" s="15">
        <f t="shared" si="19"/>
        <v>14465586</v>
      </c>
      <c r="F72" s="15">
        <f t="shared" si="19"/>
        <v>793116</v>
      </c>
      <c r="G72" s="15">
        <f t="shared" si="19"/>
        <v>9262879</v>
      </c>
      <c r="H72" s="15">
        <f t="shared" si="19"/>
        <v>0</v>
      </c>
      <c r="I72" s="15">
        <f t="shared" si="19"/>
        <v>13334287</v>
      </c>
      <c r="J72" s="15">
        <f t="shared" si="19"/>
        <v>9367494</v>
      </c>
      <c r="K72" s="15">
        <f t="shared" si="19"/>
        <v>0</v>
      </c>
      <c r="L72" s="15">
        <f t="shared" si="19"/>
        <v>0</v>
      </c>
      <c r="M72" s="15">
        <f t="shared" si="19"/>
        <v>9095</v>
      </c>
      <c r="N72" s="15">
        <f>SUM(D72:M72)</f>
        <v>101067453</v>
      </c>
      <c r="O72" s="37">
        <f>(N72/O$74)</f>
        <v>1370.9080341277484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183</v>
      </c>
      <c r="M74" s="118"/>
      <c r="N74" s="118"/>
      <c r="O74" s="41">
        <v>73723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13472859</v>
      </c>
      <c r="E5" s="26">
        <f t="shared" si="0"/>
        <v>316626</v>
      </c>
      <c r="F5" s="26">
        <f t="shared" si="0"/>
        <v>793433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8273399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22856317</v>
      </c>
      <c r="O5" s="32">
        <f t="shared" ref="O5:O36" si="1">(N5/O$77)</f>
        <v>311.95497352186493</v>
      </c>
      <c r="P5" s="6"/>
    </row>
    <row r="6" spans="1:133">
      <c r="A6" s="12"/>
      <c r="B6" s="44">
        <v>511</v>
      </c>
      <c r="C6" s="20" t="s">
        <v>20</v>
      </c>
      <c r="D6" s="46">
        <v>549215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549215</v>
      </c>
      <c r="O6" s="47">
        <f t="shared" si="1"/>
        <v>7.495973685647213</v>
      </c>
      <c r="P6" s="9"/>
    </row>
    <row r="7" spans="1:133">
      <c r="A7" s="12"/>
      <c r="B7" s="44">
        <v>512</v>
      </c>
      <c r="C7" s="20" t="s">
        <v>21</v>
      </c>
      <c r="D7" s="46">
        <v>412161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412161</v>
      </c>
      <c r="O7" s="47">
        <f t="shared" si="1"/>
        <v>5.6253889829120487</v>
      </c>
      <c r="P7" s="9"/>
    </row>
    <row r="8" spans="1:133">
      <c r="A8" s="12"/>
      <c r="B8" s="44">
        <v>513</v>
      </c>
      <c r="C8" s="20" t="s">
        <v>22</v>
      </c>
      <c r="D8" s="46">
        <v>6431468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6431468</v>
      </c>
      <c r="O8" s="47">
        <f t="shared" si="1"/>
        <v>87.78004039962876</v>
      </c>
      <c r="P8" s="9"/>
    </row>
    <row r="9" spans="1:133">
      <c r="A9" s="12"/>
      <c r="B9" s="44">
        <v>514</v>
      </c>
      <c r="C9" s="20" t="s">
        <v>23</v>
      </c>
      <c r="D9" s="46">
        <v>262114</v>
      </c>
      <c r="E9" s="46">
        <v>46073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308187</v>
      </c>
      <c r="O9" s="47">
        <f t="shared" si="1"/>
        <v>4.2062974286182238</v>
      </c>
      <c r="P9" s="9"/>
    </row>
    <row r="10" spans="1:133">
      <c r="A10" s="12"/>
      <c r="B10" s="44">
        <v>515</v>
      </c>
      <c r="C10" s="20" t="s">
        <v>24</v>
      </c>
      <c r="D10" s="46">
        <v>245546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245546</v>
      </c>
      <c r="O10" s="47">
        <f t="shared" si="1"/>
        <v>3.3513402849811649</v>
      </c>
      <c r="P10" s="9"/>
    </row>
    <row r="11" spans="1:133">
      <c r="A11" s="12"/>
      <c r="B11" s="44">
        <v>517</v>
      </c>
      <c r="C11" s="20" t="s">
        <v>25</v>
      </c>
      <c r="D11" s="46">
        <v>60826</v>
      </c>
      <c r="E11" s="46">
        <v>258356</v>
      </c>
      <c r="F11" s="46">
        <v>793433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1112615</v>
      </c>
      <c r="O11" s="47">
        <f t="shared" si="1"/>
        <v>15.185551673308948</v>
      </c>
      <c r="P11" s="9"/>
    </row>
    <row r="12" spans="1:133">
      <c r="A12" s="12"/>
      <c r="B12" s="44">
        <v>519</v>
      </c>
      <c r="C12" s="20" t="s">
        <v>126</v>
      </c>
      <c r="D12" s="46">
        <v>5511529</v>
      </c>
      <c r="E12" s="46">
        <v>12197</v>
      </c>
      <c r="F12" s="46">
        <v>0</v>
      </c>
      <c r="G12" s="46">
        <v>0</v>
      </c>
      <c r="H12" s="46">
        <v>0</v>
      </c>
      <c r="I12" s="46">
        <v>0</v>
      </c>
      <c r="J12" s="46">
        <v>8273399</v>
      </c>
      <c r="K12" s="46">
        <v>0</v>
      </c>
      <c r="L12" s="46">
        <v>0</v>
      </c>
      <c r="M12" s="46">
        <v>0</v>
      </c>
      <c r="N12" s="46">
        <f t="shared" si="2"/>
        <v>13797125</v>
      </c>
      <c r="O12" s="47">
        <f t="shared" si="1"/>
        <v>188.31038106676857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28520559</v>
      </c>
      <c r="E13" s="31">
        <f t="shared" si="3"/>
        <v>4384318</v>
      </c>
      <c r="F13" s="31">
        <f t="shared" si="3"/>
        <v>0</v>
      </c>
      <c r="G13" s="31">
        <f t="shared" si="3"/>
        <v>2749324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35654201</v>
      </c>
      <c r="O13" s="43">
        <f t="shared" si="1"/>
        <v>486.62719058797836</v>
      </c>
      <c r="P13" s="10"/>
    </row>
    <row r="14" spans="1:133">
      <c r="A14" s="12"/>
      <c r="B14" s="44">
        <v>521</v>
      </c>
      <c r="C14" s="20" t="s">
        <v>28</v>
      </c>
      <c r="D14" s="46">
        <v>13753004</v>
      </c>
      <c r="E14" s="46">
        <v>103334</v>
      </c>
      <c r="F14" s="46">
        <v>0</v>
      </c>
      <c r="G14" s="46">
        <v>12599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13868937</v>
      </c>
      <c r="O14" s="47">
        <f t="shared" si="1"/>
        <v>189.29050881694602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3104406</v>
      </c>
      <c r="F15" s="46">
        <v>0</v>
      </c>
      <c r="G15" s="46">
        <v>1183395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4287801</v>
      </c>
      <c r="O15" s="47">
        <f t="shared" si="1"/>
        <v>58.522151553201944</v>
      </c>
      <c r="P15" s="9"/>
    </row>
    <row r="16" spans="1:133">
      <c r="A16" s="12"/>
      <c r="B16" s="44">
        <v>523</v>
      </c>
      <c r="C16" s="20" t="s">
        <v>127</v>
      </c>
      <c r="D16" s="46">
        <v>6944854</v>
      </c>
      <c r="E16" s="46">
        <v>579982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7524836</v>
      </c>
      <c r="O16" s="47">
        <f t="shared" si="1"/>
        <v>102.702898946334</v>
      </c>
      <c r="P16" s="9"/>
    </row>
    <row r="17" spans="1:16">
      <c r="A17" s="12"/>
      <c r="B17" s="44">
        <v>524</v>
      </c>
      <c r="C17" s="20" t="s">
        <v>31</v>
      </c>
      <c r="D17" s="46">
        <v>977635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977635</v>
      </c>
      <c r="O17" s="47">
        <f t="shared" si="1"/>
        <v>13.343274007752361</v>
      </c>
      <c r="P17" s="9"/>
    </row>
    <row r="18" spans="1:16">
      <c r="A18" s="12"/>
      <c r="B18" s="44">
        <v>525</v>
      </c>
      <c r="C18" s="20" t="s">
        <v>32</v>
      </c>
      <c r="D18" s="46">
        <v>318735</v>
      </c>
      <c r="E18" s="46">
        <v>479931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798666</v>
      </c>
      <c r="O18" s="47">
        <f t="shared" si="1"/>
        <v>10.900611453840694</v>
      </c>
      <c r="P18" s="9"/>
    </row>
    <row r="19" spans="1:16">
      <c r="A19" s="12"/>
      <c r="B19" s="44">
        <v>526</v>
      </c>
      <c r="C19" s="20" t="s">
        <v>33</v>
      </c>
      <c r="D19" s="46">
        <v>5573160</v>
      </c>
      <c r="E19" s="46">
        <v>4121</v>
      </c>
      <c r="F19" s="46">
        <v>0</v>
      </c>
      <c r="G19" s="46">
        <v>761132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6338413</v>
      </c>
      <c r="O19" s="47">
        <f t="shared" si="1"/>
        <v>86.509977070480971</v>
      </c>
      <c r="P19" s="9"/>
    </row>
    <row r="20" spans="1:16">
      <c r="A20" s="12"/>
      <c r="B20" s="44">
        <v>527</v>
      </c>
      <c r="C20" s="20" t="s">
        <v>34</v>
      </c>
      <c r="D20" s="46">
        <v>347709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347709</v>
      </c>
      <c r="O20" s="47">
        <f t="shared" si="1"/>
        <v>4.7457143637058472</v>
      </c>
      <c r="P20" s="9"/>
    </row>
    <row r="21" spans="1:16">
      <c r="A21" s="12"/>
      <c r="B21" s="44">
        <v>529</v>
      </c>
      <c r="C21" s="20" t="s">
        <v>35</v>
      </c>
      <c r="D21" s="46">
        <v>605462</v>
      </c>
      <c r="E21" s="46">
        <v>112544</v>
      </c>
      <c r="F21" s="46">
        <v>0</v>
      </c>
      <c r="G21" s="46">
        <v>792198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1510204</v>
      </c>
      <c r="O21" s="47">
        <f t="shared" si="1"/>
        <v>20.612054375716546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SUM(D23:D28)</f>
        <v>536372</v>
      </c>
      <c r="E22" s="31">
        <f t="shared" si="5"/>
        <v>135315</v>
      </c>
      <c r="F22" s="31">
        <f t="shared" si="5"/>
        <v>0</v>
      </c>
      <c r="G22" s="31">
        <f t="shared" si="5"/>
        <v>40300</v>
      </c>
      <c r="H22" s="31">
        <f t="shared" si="5"/>
        <v>0</v>
      </c>
      <c r="I22" s="31">
        <f t="shared" si="5"/>
        <v>10291405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11003392</v>
      </c>
      <c r="O22" s="43">
        <f t="shared" si="1"/>
        <v>150.18005131844734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19808</v>
      </c>
      <c r="F23" s="46">
        <v>0</v>
      </c>
      <c r="G23" s="46">
        <v>0</v>
      </c>
      <c r="H23" s="46">
        <v>0</v>
      </c>
      <c r="I23" s="46">
        <v>1338947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1358755</v>
      </c>
      <c r="O23" s="47">
        <f t="shared" si="1"/>
        <v>18.544999181088606</v>
      </c>
      <c r="P23" s="9"/>
    </row>
    <row r="24" spans="1:16">
      <c r="A24" s="12"/>
      <c r="B24" s="44">
        <v>534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8472025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8472025</v>
      </c>
      <c r="O24" s="47">
        <f t="shared" si="1"/>
        <v>115.63063001583228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25239</v>
      </c>
      <c r="F25" s="46">
        <v>0</v>
      </c>
      <c r="G25" s="46">
        <v>0</v>
      </c>
      <c r="H25" s="46">
        <v>0</v>
      </c>
      <c r="I25" s="46">
        <v>480433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505672</v>
      </c>
      <c r="O25" s="47">
        <f t="shared" si="1"/>
        <v>6.9016760386526181</v>
      </c>
      <c r="P25" s="9"/>
    </row>
    <row r="26" spans="1:16">
      <c r="A26" s="12"/>
      <c r="B26" s="44">
        <v>536</v>
      </c>
      <c r="C26" s="20" t="s">
        <v>178</v>
      </c>
      <c r="D26" s="46">
        <v>0</v>
      </c>
      <c r="E26" s="46">
        <v>0</v>
      </c>
      <c r="F26" s="46">
        <v>0</v>
      </c>
      <c r="G26" s="46">
        <v>40300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40300</v>
      </c>
      <c r="O26" s="47">
        <f t="shared" si="1"/>
        <v>0.55003548616039744</v>
      </c>
      <c r="P26" s="9"/>
    </row>
    <row r="27" spans="1:16">
      <c r="A27" s="12"/>
      <c r="B27" s="44">
        <v>537</v>
      </c>
      <c r="C27" s="20" t="s">
        <v>129</v>
      </c>
      <c r="D27" s="46">
        <v>268076</v>
      </c>
      <c r="E27" s="46">
        <v>90268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358344</v>
      </c>
      <c r="O27" s="47">
        <f t="shared" si="1"/>
        <v>4.8908664082546265</v>
      </c>
      <c r="P27" s="9"/>
    </row>
    <row r="28" spans="1:16">
      <c r="A28" s="12"/>
      <c r="B28" s="44">
        <v>538</v>
      </c>
      <c r="C28" s="20" t="s">
        <v>179</v>
      </c>
      <c r="D28" s="46">
        <v>268296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268296</v>
      </c>
      <c r="O28" s="47">
        <f t="shared" si="1"/>
        <v>3.6618441884588089</v>
      </c>
      <c r="P28" s="9"/>
    </row>
    <row r="29" spans="1:16" ht="15.75">
      <c r="A29" s="28" t="s">
        <v>43</v>
      </c>
      <c r="B29" s="29"/>
      <c r="C29" s="30"/>
      <c r="D29" s="31">
        <f t="shared" ref="D29:M29" si="7">SUM(D30:D32)</f>
        <v>47105</v>
      </c>
      <c r="E29" s="31">
        <f t="shared" si="7"/>
        <v>5251580</v>
      </c>
      <c r="F29" s="31">
        <f t="shared" si="7"/>
        <v>0</v>
      </c>
      <c r="G29" s="31">
        <f t="shared" si="7"/>
        <v>11758345</v>
      </c>
      <c r="H29" s="31">
        <f t="shared" si="7"/>
        <v>0</v>
      </c>
      <c r="I29" s="31">
        <f t="shared" si="7"/>
        <v>133293</v>
      </c>
      <c r="J29" s="31">
        <f t="shared" si="7"/>
        <v>1338170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8" si="8">SUM(D29:M29)</f>
        <v>18528493</v>
      </c>
      <c r="O29" s="43">
        <f t="shared" si="1"/>
        <v>252.88656712343723</v>
      </c>
      <c r="P29" s="10"/>
    </row>
    <row r="30" spans="1:16">
      <c r="A30" s="12"/>
      <c r="B30" s="44">
        <v>541</v>
      </c>
      <c r="C30" s="20" t="s">
        <v>130</v>
      </c>
      <c r="D30" s="46">
        <v>0</v>
      </c>
      <c r="E30" s="46">
        <v>5251580</v>
      </c>
      <c r="F30" s="46">
        <v>0</v>
      </c>
      <c r="G30" s="46">
        <v>11758345</v>
      </c>
      <c r="H30" s="46">
        <v>0</v>
      </c>
      <c r="I30" s="46">
        <v>0</v>
      </c>
      <c r="J30" s="46">
        <v>1338170</v>
      </c>
      <c r="K30" s="46">
        <v>0</v>
      </c>
      <c r="L30" s="46">
        <v>0</v>
      </c>
      <c r="M30" s="46">
        <v>0</v>
      </c>
      <c r="N30" s="46">
        <f t="shared" si="8"/>
        <v>18348095</v>
      </c>
      <c r="O30" s="47">
        <f t="shared" si="1"/>
        <v>250.4244008298302</v>
      </c>
      <c r="P30" s="9"/>
    </row>
    <row r="31" spans="1:16">
      <c r="A31" s="12"/>
      <c r="B31" s="44">
        <v>543</v>
      </c>
      <c r="C31" s="20" t="s">
        <v>131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133293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133293</v>
      </c>
      <c r="O31" s="47">
        <f t="shared" si="1"/>
        <v>1.8192526068679369</v>
      </c>
      <c r="P31" s="9"/>
    </row>
    <row r="32" spans="1:16">
      <c r="A32" s="12"/>
      <c r="B32" s="44">
        <v>544</v>
      </c>
      <c r="C32" s="20" t="s">
        <v>132</v>
      </c>
      <c r="D32" s="46">
        <v>47105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47105</v>
      </c>
      <c r="O32" s="47">
        <f t="shared" si="1"/>
        <v>0.64291368673909488</v>
      </c>
      <c r="P32" s="9"/>
    </row>
    <row r="33" spans="1:16" ht="15.75">
      <c r="A33" s="28" t="s">
        <v>47</v>
      </c>
      <c r="B33" s="29"/>
      <c r="C33" s="30"/>
      <c r="D33" s="31">
        <f t="shared" ref="D33:M33" si="9">SUM(D34:D37)</f>
        <v>398056</v>
      </c>
      <c r="E33" s="31">
        <f t="shared" si="9"/>
        <v>861111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26636</v>
      </c>
      <c r="N33" s="31">
        <f t="shared" si="8"/>
        <v>1285803</v>
      </c>
      <c r="O33" s="43">
        <f t="shared" si="1"/>
        <v>17.54931211442922</v>
      </c>
      <c r="P33" s="10"/>
    </row>
    <row r="34" spans="1:16">
      <c r="A34" s="13"/>
      <c r="B34" s="45">
        <v>551</v>
      </c>
      <c r="C34" s="21" t="s">
        <v>173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26636</v>
      </c>
      <c r="N34" s="46">
        <f t="shared" si="8"/>
        <v>26636</v>
      </c>
      <c r="O34" s="47">
        <f t="shared" si="1"/>
        <v>0.36354206474859418</v>
      </c>
      <c r="P34" s="9"/>
    </row>
    <row r="35" spans="1:16">
      <c r="A35" s="13"/>
      <c r="B35" s="45">
        <v>552</v>
      </c>
      <c r="C35" s="21" t="s">
        <v>48</v>
      </c>
      <c r="D35" s="46">
        <v>312944</v>
      </c>
      <c r="E35" s="46">
        <v>587750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900694</v>
      </c>
      <c r="O35" s="47">
        <f t="shared" si="1"/>
        <v>12.293142981929355</v>
      </c>
      <c r="P35" s="9"/>
    </row>
    <row r="36" spans="1:16">
      <c r="A36" s="13"/>
      <c r="B36" s="45">
        <v>553</v>
      </c>
      <c r="C36" s="21" t="s">
        <v>133</v>
      </c>
      <c r="D36" s="46">
        <v>85112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85112</v>
      </c>
      <c r="O36" s="47">
        <f t="shared" si="1"/>
        <v>1.1616531091335918</v>
      </c>
      <c r="P36" s="9"/>
    </row>
    <row r="37" spans="1:16">
      <c r="A37" s="13"/>
      <c r="B37" s="45">
        <v>554</v>
      </c>
      <c r="C37" s="21" t="s">
        <v>50</v>
      </c>
      <c r="D37" s="46">
        <v>0</v>
      </c>
      <c r="E37" s="46">
        <v>273361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273361</v>
      </c>
      <c r="O37" s="47">
        <f t="shared" ref="O37:O68" si="10">(N37/O$77)</f>
        <v>3.7309739586176778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2372310</v>
      </c>
      <c r="E38" s="31">
        <f t="shared" si="11"/>
        <v>0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2372310</v>
      </c>
      <c r="O38" s="43">
        <f t="shared" si="10"/>
        <v>32.378528143254897</v>
      </c>
      <c r="P38" s="10"/>
    </row>
    <row r="39" spans="1:16">
      <c r="A39" s="12"/>
      <c r="B39" s="44">
        <v>562</v>
      </c>
      <c r="C39" s="20" t="s">
        <v>134</v>
      </c>
      <c r="D39" s="46">
        <v>2040288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2">SUM(D39:M39)</f>
        <v>2040288</v>
      </c>
      <c r="O39" s="47">
        <f t="shared" si="10"/>
        <v>27.846918163454713</v>
      </c>
      <c r="P39" s="9"/>
    </row>
    <row r="40" spans="1:16">
      <c r="A40" s="12"/>
      <c r="B40" s="44">
        <v>563</v>
      </c>
      <c r="C40" s="20" t="s">
        <v>135</v>
      </c>
      <c r="D40" s="46">
        <v>295411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295411</v>
      </c>
      <c r="O40" s="47">
        <f t="shared" si="10"/>
        <v>4.0319238958344705</v>
      </c>
      <c r="P40" s="9"/>
    </row>
    <row r="41" spans="1:16">
      <c r="A41" s="12"/>
      <c r="B41" s="44">
        <v>564</v>
      </c>
      <c r="C41" s="20" t="s">
        <v>136</v>
      </c>
      <c r="D41" s="46">
        <v>17000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17000</v>
      </c>
      <c r="O41" s="47">
        <f t="shared" si="10"/>
        <v>0.23202489490637113</v>
      </c>
      <c r="P41" s="9"/>
    </row>
    <row r="42" spans="1:16">
      <c r="A42" s="12"/>
      <c r="B42" s="44">
        <v>569</v>
      </c>
      <c r="C42" s="20" t="s">
        <v>55</v>
      </c>
      <c r="D42" s="46">
        <v>19611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19611</v>
      </c>
      <c r="O42" s="47">
        <f t="shared" si="10"/>
        <v>0.26766118905934377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SUM(D44:D46)</f>
        <v>1676174</v>
      </c>
      <c r="E43" s="31">
        <f t="shared" si="13"/>
        <v>165096</v>
      </c>
      <c r="F43" s="31">
        <f t="shared" si="13"/>
        <v>0</v>
      </c>
      <c r="G43" s="31">
        <f t="shared" si="13"/>
        <v>32564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1873834</v>
      </c>
      <c r="O43" s="43">
        <f t="shared" si="10"/>
        <v>25.575066877763827</v>
      </c>
      <c r="P43" s="9"/>
    </row>
    <row r="44" spans="1:16">
      <c r="A44" s="12"/>
      <c r="B44" s="44">
        <v>571</v>
      </c>
      <c r="C44" s="20" t="s">
        <v>57</v>
      </c>
      <c r="D44" s="46">
        <v>550536</v>
      </c>
      <c r="E44" s="46">
        <v>165096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715632</v>
      </c>
      <c r="O44" s="47">
        <f t="shared" si="10"/>
        <v>9.7673199759785998</v>
      </c>
      <c r="P44" s="9"/>
    </row>
    <row r="45" spans="1:16">
      <c r="A45" s="12"/>
      <c r="B45" s="44">
        <v>572</v>
      </c>
      <c r="C45" s="20" t="s">
        <v>137</v>
      </c>
      <c r="D45" s="46">
        <v>1121638</v>
      </c>
      <c r="E45" s="46">
        <v>0</v>
      </c>
      <c r="F45" s="46">
        <v>0</v>
      </c>
      <c r="G45" s="46">
        <v>32564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1154202</v>
      </c>
      <c r="O45" s="47">
        <f t="shared" si="10"/>
        <v>15.75315280886608</v>
      </c>
      <c r="P45" s="9"/>
    </row>
    <row r="46" spans="1:16">
      <c r="A46" s="12"/>
      <c r="B46" s="44">
        <v>573</v>
      </c>
      <c r="C46" s="20" t="s">
        <v>59</v>
      </c>
      <c r="D46" s="46">
        <v>4000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4000</v>
      </c>
      <c r="O46" s="47">
        <f t="shared" si="10"/>
        <v>5.4594092919146145E-2</v>
      </c>
      <c r="P46" s="9"/>
    </row>
    <row r="47" spans="1:16" ht="15.75">
      <c r="A47" s="28" t="s">
        <v>138</v>
      </c>
      <c r="B47" s="29"/>
      <c r="C47" s="30"/>
      <c r="D47" s="31">
        <f t="shared" ref="D47:M47" si="14">SUM(D48:D50)</f>
        <v>902253</v>
      </c>
      <c r="E47" s="31">
        <f t="shared" si="14"/>
        <v>918019</v>
      </c>
      <c r="F47" s="31">
        <f t="shared" si="14"/>
        <v>102761</v>
      </c>
      <c r="G47" s="31">
        <f t="shared" si="14"/>
        <v>2330165</v>
      </c>
      <c r="H47" s="31">
        <f t="shared" si="14"/>
        <v>0</v>
      </c>
      <c r="I47" s="31">
        <f t="shared" si="14"/>
        <v>1411042</v>
      </c>
      <c r="J47" s="31">
        <f t="shared" si="14"/>
        <v>1886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5666126</v>
      </c>
      <c r="O47" s="43">
        <f t="shared" si="10"/>
        <v>77.334252333897467</v>
      </c>
      <c r="P47" s="9"/>
    </row>
    <row r="48" spans="1:16">
      <c r="A48" s="12"/>
      <c r="B48" s="44">
        <v>581</v>
      </c>
      <c r="C48" s="20" t="s">
        <v>139</v>
      </c>
      <c r="D48" s="46">
        <v>902253</v>
      </c>
      <c r="E48" s="46">
        <v>918019</v>
      </c>
      <c r="F48" s="46">
        <v>102761</v>
      </c>
      <c r="G48" s="46">
        <v>2330165</v>
      </c>
      <c r="H48" s="46">
        <v>0</v>
      </c>
      <c r="I48" s="46">
        <v>67175</v>
      </c>
      <c r="J48" s="46">
        <v>1886</v>
      </c>
      <c r="K48" s="46">
        <v>0</v>
      </c>
      <c r="L48" s="46">
        <v>0</v>
      </c>
      <c r="M48" s="46">
        <v>0</v>
      </c>
      <c r="N48" s="46">
        <f>SUM(D48:M48)</f>
        <v>4322259</v>
      </c>
      <c r="O48" s="47">
        <f t="shared" si="10"/>
        <v>58.992452366653929</v>
      </c>
      <c r="P48" s="9"/>
    </row>
    <row r="49" spans="1:16">
      <c r="A49" s="12"/>
      <c r="B49" s="44">
        <v>591</v>
      </c>
      <c r="C49" s="20" t="s">
        <v>140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507058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5">SUM(D49:M49)</f>
        <v>507058</v>
      </c>
      <c r="O49" s="47">
        <f t="shared" si="10"/>
        <v>6.9205928918491022</v>
      </c>
      <c r="P49" s="9"/>
    </row>
    <row r="50" spans="1:16">
      <c r="A50" s="12"/>
      <c r="B50" s="44">
        <v>593</v>
      </c>
      <c r="C50" s="20" t="s">
        <v>180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836809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836809</v>
      </c>
      <c r="O50" s="47">
        <f t="shared" si="10"/>
        <v>11.421207075394442</v>
      </c>
      <c r="P50" s="9"/>
    </row>
    <row r="51" spans="1:16" ht="15.75">
      <c r="A51" s="28" t="s">
        <v>62</v>
      </c>
      <c r="B51" s="29"/>
      <c r="C51" s="30"/>
      <c r="D51" s="31">
        <f t="shared" ref="D51:M51" si="16">SUM(D52:D74)</f>
        <v>1263448</v>
      </c>
      <c r="E51" s="31">
        <f t="shared" si="16"/>
        <v>2130266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3393714</v>
      </c>
      <c r="O51" s="43">
        <f t="shared" si="10"/>
        <v>46.31918436425179</v>
      </c>
      <c r="P51" s="9"/>
    </row>
    <row r="52" spans="1:16">
      <c r="A52" s="12"/>
      <c r="B52" s="44">
        <v>601</v>
      </c>
      <c r="C52" s="20" t="s">
        <v>141</v>
      </c>
      <c r="D52" s="46">
        <v>0</v>
      </c>
      <c r="E52" s="46">
        <v>303979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303979</v>
      </c>
      <c r="O52" s="47">
        <f t="shared" si="10"/>
        <v>4.1488644428672821</v>
      </c>
      <c r="P52" s="9"/>
    </row>
    <row r="53" spans="1:16">
      <c r="A53" s="12"/>
      <c r="B53" s="44">
        <v>602</v>
      </c>
      <c r="C53" s="20" t="s">
        <v>142</v>
      </c>
      <c r="D53" s="46">
        <v>5214</v>
      </c>
      <c r="E53" s="46">
        <v>47540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52754</v>
      </c>
      <c r="O53" s="47">
        <f t="shared" si="10"/>
        <v>0.72001419446415893</v>
      </c>
      <c r="P53" s="9"/>
    </row>
    <row r="54" spans="1:16">
      <c r="A54" s="12"/>
      <c r="B54" s="44">
        <v>603</v>
      </c>
      <c r="C54" s="20" t="s">
        <v>143</v>
      </c>
      <c r="D54" s="46">
        <v>498</v>
      </c>
      <c r="E54" s="46">
        <v>21757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22255</v>
      </c>
      <c r="O54" s="47">
        <f t="shared" si="10"/>
        <v>0.30374788447889939</v>
      </c>
      <c r="P54" s="9"/>
    </row>
    <row r="55" spans="1:16">
      <c r="A55" s="12"/>
      <c r="B55" s="44">
        <v>604</v>
      </c>
      <c r="C55" s="20" t="s">
        <v>144</v>
      </c>
      <c r="D55" s="46">
        <v>0</v>
      </c>
      <c r="E55" s="46">
        <v>229730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229730</v>
      </c>
      <c r="O55" s="47">
        <f t="shared" si="10"/>
        <v>3.1354752415788614</v>
      </c>
      <c r="P55" s="9"/>
    </row>
    <row r="56" spans="1:16">
      <c r="A56" s="12"/>
      <c r="B56" s="44">
        <v>605</v>
      </c>
      <c r="C56" s="20" t="s">
        <v>145</v>
      </c>
      <c r="D56" s="46">
        <v>980</v>
      </c>
      <c r="E56" s="46">
        <v>30563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31543</v>
      </c>
      <c r="O56" s="47">
        <f t="shared" si="10"/>
        <v>0.43051536823715675</v>
      </c>
      <c r="P56" s="9"/>
    </row>
    <row r="57" spans="1:16">
      <c r="A57" s="12"/>
      <c r="B57" s="44">
        <v>608</v>
      </c>
      <c r="C57" s="20" t="s">
        <v>146</v>
      </c>
      <c r="D57" s="46">
        <v>0</v>
      </c>
      <c r="E57" s="46">
        <v>97068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97068</v>
      </c>
      <c r="O57" s="47">
        <f t="shared" si="10"/>
        <v>1.3248348528689196</v>
      </c>
      <c r="P57" s="9"/>
    </row>
    <row r="58" spans="1:16">
      <c r="A58" s="12"/>
      <c r="B58" s="44">
        <v>614</v>
      </c>
      <c r="C58" s="20" t="s">
        <v>164</v>
      </c>
      <c r="D58" s="46">
        <v>0</v>
      </c>
      <c r="E58" s="46">
        <v>302721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7">SUM(D58:M58)</f>
        <v>302721</v>
      </c>
      <c r="O58" s="47">
        <f t="shared" si="10"/>
        <v>4.1316946006442103</v>
      </c>
      <c r="P58" s="9"/>
    </row>
    <row r="59" spans="1:16">
      <c r="A59" s="12"/>
      <c r="B59" s="44">
        <v>622</v>
      </c>
      <c r="C59" s="20" t="s">
        <v>69</v>
      </c>
      <c r="D59" s="46">
        <v>151703</v>
      </c>
      <c r="E59" s="46">
        <v>55489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207192</v>
      </c>
      <c r="O59" s="47">
        <f t="shared" si="10"/>
        <v>2.8278648250259324</v>
      </c>
      <c r="P59" s="9"/>
    </row>
    <row r="60" spans="1:16">
      <c r="A60" s="12"/>
      <c r="B60" s="44">
        <v>634</v>
      </c>
      <c r="C60" s="20" t="s">
        <v>149</v>
      </c>
      <c r="D60" s="46">
        <v>0</v>
      </c>
      <c r="E60" s="46">
        <v>75056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75056</v>
      </c>
      <c r="O60" s="47">
        <f t="shared" si="10"/>
        <v>1.0244035595348584</v>
      </c>
      <c r="P60" s="9"/>
    </row>
    <row r="61" spans="1:16">
      <c r="A61" s="12"/>
      <c r="B61" s="44">
        <v>654</v>
      </c>
      <c r="C61" s="20" t="s">
        <v>162</v>
      </c>
      <c r="D61" s="46">
        <v>92458</v>
      </c>
      <c r="E61" s="46">
        <v>221134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313592</v>
      </c>
      <c r="O61" s="47">
        <f t="shared" si="10"/>
        <v>4.2800676966752196</v>
      </c>
      <c r="P61" s="9"/>
    </row>
    <row r="62" spans="1:16">
      <c r="A62" s="12"/>
      <c r="B62" s="44">
        <v>674</v>
      </c>
      <c r="C62" s="20" t="s">
        <v>150</v>
      </c>
      <c r="D62" s="46">
        <v>20492</v>
      </c>
      <c r="E62" s="46">
        <v>65540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86032</v>
      </c>
      <c r="O62" s="47">
        <f t="shared" si="10"/>
        <v>1.1742097505049953</v>
      </c>
      <c r="P62" s="9"/>
    </row>
    <row r="63" spans="1:16">
      <c r="A63" s="12"/>
      <c r="B63" s="44">
        <v>685</v>
      </c>
      <c r="C63" s="20" t="s">
        <v>74</v>
      </c>
      <c r="D63" s="46">
        <v>4651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4651</v>
      </c>
      <c r="O63" s="47">
        <f t="shared" si="10"/>
        <v>6.3479281541737181E-2</v>
      </c>
      <c r="P63" s="9"/>
    </row>
    <row r="64" spans="1:16">
      <c r="A64" s="12"/>
      <c r="B64" s="44">
        <v>694</v>
      </c>
      <c r="C64" s="20" t="s">
        <v>151</v>
      </c>
      <c r="D64" s="46">
        <v>0</v>
      </c>
      <c r="E64" s="46">
        <v>44408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44408</v>
      </c>
      <c r="O64" s="47">
        <f t="shared" si="10"/>
        <v>0.60610361958836056</v>
      </c>
      <c r="P64" s="9"/>
    </row>
    <row r="65" spans="1:119">
      <c r="A65" s="12"/>
      <c r="B65" s="44">
        <v>711</v>
      </c>
      <c r="C65" s="20" t="s">
        <v>117</v>
      </c>
      <c r="D65" s="46">
        <v>857964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4" si="18">SUM(D65:M65)</f>
        <v>857964</v>
      </c>
      <c r="O65" s="47">
        <f t="shared" si="10"/>
        <v>11.709941584320577</v>
      </c>
      <c r="P65" s="9"/>
    </row>
    <row r="66" spans="1:119">
      <c r="A66" s="12"/>
      <c r="B66" s="44">
        <v>712</v>
      </c>
      <c r="C66" s="20" t="s">
        <v>118</v>
      </c>
      <c r="D66" s="46">
        <v>0</v>
      </c>
      <c r="E66" s="46">
        <v>87908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87908</v>
      </c>
      <c r="O66" s="47">
        <f t="shared" si="10"/>
        <v>1.1998143800840748</v>
      </c>
      <c r="P66" s="9"/>
    </row>
    <row r="67" spans="1:119">
      <c r="A67" s="12"/>
      <c r="B67" s="44">
        <v>713</v>
      </c>
      <c r="C67" s="20" t="s">
        <v>152</v>
      </c>
      <c r="D67" s="46">
        <v>93997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93997</v>
      </c>
      <c r="O67" s="47">
        <f t="shared" si="10"/>
        <v>1.2829202380302451</v>
      </c>
      <c r="P67" s="9"/>
    </row>
    <row r="68" spans="1:119">
      <c r="A68" s="12"/>
      <c r="B68" s="44">
        <v>714</v>
      </c>
      <c r="C68" s="20" t="s">
        <v>120</v>
      </c>
      <c r="D68" s="46">
        <v>0</v>
      </c>
      <c r="E68" s="46">
        <v>21508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21508</v>
      </c>
      <c r="O68" s="47">
        <f t="shared" si="10"/>
        <v>0.29355243762624883</v>
      </c>
      <c r="P68" s="9"/>
    </row>
    <row r="69" spans="1:119">
      <c r="A69" s="12"/>
      <c r="B69" s="44">
        <v>719</v>
      </c>
      <c r="C69" s="20" t="s">
        <v>121</v>
      </c>
      <c r="D69" s="46">
        <v>34550</v>
      </c>
      <c r="E69" s="46">
        <v>17110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51660</v>
      </c>
      <c r="O69" s="47">
        <f t="shared" ref="O69:O75" si="19">(N69/O$77)</f>
        <v>0.7050827100507725</v>
      </c>
      <c r="P69" s="9"/>
    </row>
    <row r="70" spans="1:119">
      <c r="A70" s="12"/>
      <c r="B70" s="44">
        <v>724</v>
      </c>
      <c r="C70" s="20" t="s">
        <v>153</v>
      </c>
      <c r="D70" s="46">
        <v>410</v>
      </c>
      <c r="E70" s="46">
        <v>299627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300037</v>
      </c>
      <c r="O70" s="47">
        <f t="shared" si="19"/>
        <v>4.0950619642954633</v>
      </c>
      <c r="P70" s="9"/>
    </row>
    <row r="71" spans="1:119">
      <c r="A71" s="12"/>
      <c r="B71" s="44">
        <v>744</v>
      </c>
      <c r="C71" s="20" t="s">
        <v>154</v>
      </c>
      <c r="D71" s="46">
        <v>0</v>
      </c>
      <c r="E71" s="46">
        <v>95097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95097</v>
      </c>
      <c r="O71" s="47">
        <f t="shared" si="19"/>
        <v>1.2979336135830104</v>
      </c>
      <c r="P71" s="9"/>
    </row>
    <row r="72" spans="1:119">
      <c r="A72" s="12"/>
      <c r="B72" s="44">
        <v>752</v>
      </c>
      <c r="C72" s="20" t="s">
        <v>175</v>
      </c>
      <c r="D72" s="46">
        <v>531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531</v>
      </c>
      <c r="O72" s="47">
        <f t="shared" si="19"/>
        <v>7.2473658350166508E-3</v>
      </c>
      <c r="P72" s="9"/>
    </row>
    <row r="73" spans="1:119">
      <c r="A73" s="12"/>
      <c r="B73" s="44">
        <v>759</v>
      </c>
      <c r="C73" s="20" t="s">
        <v>84</v>
      </c>
      <c r="D73" s="46">
        <v>0</v>
      </c>
      <c r="E73" s="46">
        <v>1857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1857</v>
      </c>
      <c r="O73" s="47">
        <f t="shared" si="19"/>
        <v>2.5345307637713598E-2</v>
      </c>
      <c r="P73" s="9"/>
    </row>
    <row r="74" spans="1:119" ht="15.75" thickBot="1">
      <c r="A74" s="12"/>
      <c r="B74" s="44">
        <v>764</v>
      </c>
      <c r="C74" s="20" t="s">
        <v>155</v>
      </c>
      <c r="D74" s="46">
        <v>0</v>
      </c>
      <c r="E74" s="46">
        <v>112174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112174</v>
      </c>
      <c r="O74" s="47">
        <f t="shared" si="19"/>
        <v>1.5310094447780751</v>
      </c>
      <c r="P74" s="9"/>
    </row>
    <row r="75" spans="1:119" ht="16.5" thickBot="1">
      <c r="A75" s="14" t="s">
        <v>10</v>
      </c>
      <c r="B75" s="23"/>
      <c r="C75" s="22"/>
      <c r="D75" s="15">
        <f t="shared" ref="D75:M75" si="20">SUM(D5,D13,D22,D29,D33,D38,D43,D47,D51)</f>
        <v>49189136</v>
      </c>
      <c r="E75" s="15">
        <f t="shared" si="20"/>
        <v>14162331</v>
      </c>
      <c r="F75" s="15">
        <f t="shared" si="20"/>
        <v>896194</v>
      </c>
      <c r="G75" s="15">
        <f t="shared" si="20"/>
        <v>16910698</v>
      </c>
      <c r="H75" s="15">
        <f t="shared" si="20"/>
        <v>0</v>
      </c>
      <c r="I75" s="15">
        <f t="shared" si="20"/>
        <v>11835740</v>
      </c>
      <c r="J75" s="15">
        <f t="shared" si="20"/>
        <v>9613455</v>
      </c>
      <c r="K75" s="15">
        <f t="shared" si="20"/>
        <v>0</v>
      </c>
      <c r="L75" s="15">
        <f t="shared" si="20"/>
        <v>0</v>
      </c>
      <c r="M75" s="15">
        <f t="shared" si="20"/>
        <v>26636</v>
      </c>
      <c r="N75" s="15">
        <f>SUM(D75:M75)</f>
        <v>102634190</v>
      </c>
      <c r="O75" s="37">
        <f t="shared" si="19"/>
        <v>1400.8051263853251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38"/>
      <c r="B77" s="39"/>
      <c r="C77" s="39"/>
      <c r="D77" s="40"/>
      <c r="E77" s="40"/>
      <c r="F77" s="40"/>
      <c r="G77" s="40"/>
      <c r="H77" s="40"/>
      <c r="I77" s="40"/>
      <c r="J77" s="40"/>
      <c r="K77" s="40"/>
      <c r="L77" s="118" t="s">
        <v>181</v>
      </c>
      <c r="M77" s="118"/>
      <c r="N77" s="118"/>
      <c r="O77" s="41">
        <v>73268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95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13437839</v>
      </c>
      <c r="E5" s="26">
        <f t="shared" si="0"/>
        <v>242108</v>
      </c>
      <c r="F5" s="26">
        <f t="shared" si="0"/>
        <v>935837</v>
      </c>
      <c r="G5" s="26">
        <f t="shared" si="0"/>
        <v>1408168</v>
      </c>
      <c r="H5" s="26">
        <f t="shared" si="0"/>
        <v>0</v>
      </c>
      <c r="I5" s="26">
        <f t="shared" si="0"/>
        <v>0</v>
      </c>
      <c r="J5" s="26">
        <f t="shared" si="0"/>
        <v>7887845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23911797</v>
      </c>
      <c r="O5" s="32">
        <f t="shared" ref="O5:O36" si="1">(N5/O$74)</f>
        <v>327.644140255683</v>
      </c>
      <c r="P5" s="6"/>
    </row>
    <row r="6" spans="1:133">
      <c r="A6" s="12"/>
      <c r="B6" s="44">
        <v>511</v>
      </c>
      <c r="C6" s="20" t="s">
        <v>20</v>
      </c>
      <c r="D6" s="46">
        <v>558136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558136</v>
      </c>
      <c r="O6" s="47">
        <f t="shared" si="1"/>
        <v>7.6476891245666678</v>
      </c>
      <c r="P6" s="9"/>
    </row>
    <row r="7" spans="1:133">
      <c r="A7" s="12"/>
      <c r="B7" s="44">
        <v>512</v>
      </c>
      <c r="C7" s="20" t="s">
        <v>21</v>
      </c>
      <c r="D7" s="46">
        <v>477372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477372</v>
      </c>
      <c r="O7" s="47">
        <f t="shared" si="1"/>
        <v>6.5410449295021991</v>
      </c>
      <c r="P7" s="9"/>
    </row>
    <row r="8" spans="1:133">
      <c r="A8" s="12"/>
      <c r="B8" s="44">
        <v>513</v>
      </c>
      <c r="C8" s="20" t="s">
        <v>22</v>
      </c>
      <c r="D8" s="46">
        <v>6287982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6287982</v>
      </c>
      <c r="O8" s="47">
        <f t="shared" si="1"/>
        <v>86.159164714103667</v>
      </c>
      <c r="P8" s="9"/>
    </row>
    <row r="9" spans="1:133">
      <c r="A9" s="12"/>
      <c r="B9" s="44">
        <v>514</v>
      </c>
      <c r="C9" s="20" t="s">
        <v>23</v>
      </c>
      <c r="D9" s="46">
        <v>255227</v>
      </c>
      <c r="E9" s="46">
        <v>120955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376182</v>
      </c>
      <c r="O9" s="47">
        <f t="shared" si="1"/>
        <v>5.1545196695030215</v>
      </c>
      <c r="P9" s="9"/>
    </row>
    <row r="10" spans="1:133">
      <c r="A10" s="12"/>
      <c r="B10" s="44">
        <v>515</v>
      </c>
      <c r="C10" s="20" t="s">
        <v>24</v>
      </c>
      <c r="D10" s="46">
        <v>303466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303466</v>
      </c>
      <c r="O10" s="47">
        <f t="shared" si="1"/>
        <v>4.1581507515654756</v>
      </c>
      <c r="P10" s="9"/>
    </row>
    <row r="11" spans="1:133">
      <c r="A11" s="12"/>
      <c r="B11" s="44">
        <v>517</v>
      </c>
      <c r="C11" s="20" t="s">
        <v>25</v>
      </c>
      <c r="D11" s="46">
        <v>61332</v>
      </c>
      <c r="E11" s="46">
        <v>121153</v>
      </c>
      <c r="F11" s="46">
        <v>935837</v>
      </c>
      <c r="G11" s="46">
        <v>1001831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2120153</v>
      </c>
      <c r="O11" s="47">
        <f t="shared" si="1"/>
        <v>29.050752935695591</v>
      </c>
      <c r="P11" s="9"/>
    </row>
    <row r="12" spans="1:133">
      <c r="A12" s="12"/>
      <c r="B12" s="44">
        <v>519</v>
      </c>
      <c r="C12" s="20" t="s">
        <v>126</v>
      </c>
      <c r="D12" s="46">
        <v>5494324</v>
      </c>
      <c r="E12" s="46">
        <v>0</v>
      </c>
      <c r="F12" s="46">
        <v>0</v>
      </c>
      <c r="G12" s="46">
        <v>406337</v>
      </c>
      <c r="H12" s="46">
        <v>0</v>
      </c>
      <c r="I12" s="46">
        <v>0</v>
      </c>
      <c r="J12" s="46">
        <v>7887845</v>
      </c>
      <c r="K12" s="46">
        <v>0</v>
      </c>
      <c r="L12" s="46">
        <v>0</v>
      </c>
      <c r="M12" s="46">
        <v>0</v>
      </c>
      <c r="N12" s="46">
        <f t="shared" si="2"/>
        <v>13788506</v>
      </c>
      <c r="O12" s="47">
        <f t="shared" si="1"/>
        <v>188.93281813074637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27166955</v>
      </c>
      <c r="E13" s="31">
        <f t="shared" si="3"/>
        <v>4620347</v>
      </c>
      <c r="F13" s="31">
        <f t="shared" si="3"/>
        <v>0</v>
      </c>
      <c r="G13" s="31">
        <f t="shared" si="3"/>
        <v>497692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32284994</v>
      </c>
      <c r="O13" s="43">
        <f t="shared" si="1"/>
        <v>442.37533056548966</v>
      </c>
      <c r="P13" s="10"/>
    </row>
    <row r="14" spans="1:133">
      <c r="A14" s="12"/>
      <c r="B14" s="44">
        <v>521</v>
      </c>
      <c r="C14" s="20" t="s">
        <v>28</v>
      </c>
      <c r="D14" s="46">
        <v>13555612</v>
      </c>
      <c r="E14" s="46">
        <v>168761</v>
      </c>
      <c r="F14" s="46">
        <v>0</v>
      </c>
      <c r="G14" s="46">
        <v>22335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13746708</v>
      </c>
      <c r="O14" s="47">
        <f t="shared" si="1"/>
        <v>188.36009372302379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2979118</v>
      </c>
      <c r="F15" s="46">
        <v>0</v>
      </c>
      <c r="G15" s="46">
        <v>129416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3108534</v>
      </c>
      <c r="O15" s="47">
        <f t="shared" si="1"/>
        <v>42.59374357709541</v>
      </c>
      <c r="P15" s="9"/>
    </row>
    <row r="16" spans="1:133">
      <c r="A16" s="12"/>
      <c r="B16" s="44">
        <v>523</v>
      </c>
      <c r="C16" s="20" t="s">
        <v>127</v>
      </c>
      <c r="D16" s="46">
        <v>6467336</v>
      </c>
      <c r="E16" s="46">
        <v>676449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7143785</v>
      </c>
      <c r="O16" s="47">
        <f t="shared" si="1"/>
        <v>97.885545552952138</v>
      </c>
      <c r="P16" s="9"/>
    </row>
    <row r="17" spans="1:16">
      <c r="A17" s="12"/>
      <c r="B17" s="44">
        <v>524</v>
      </c>
      <c r="C17" s="20" t="s">
        <v>31</v>
      </c>
      <c r="D17" s="46">
        <v>850762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850762</v>
      </c>
      <c r="O17" s="47">
        <f t="shared" si="1"/>
        <v>11.657308066483058</v>
      </c>
      <c r="P17" s="9"/>
    </row>
    <row r="18" spans="1:16">
      <c r="A18" s="12"/>
      <c r="B18" s="44">
        <v>525</v>
      </c>
      <c r="C18" s="20" t="s">
        <v>32</v>
      </c>
      <c r="D18" s="46">
        <v>217767</v>
      </c>
      <c r="E18" s="46">
        <v>677709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895476</v>
      </c>
      <c r="O18" s="47">
        <f t="shared" si="1"/>
        <v>12.269988079089078</v>
      </c>
      <c r="P18" s="9"/>
    </row>
    <row r="19" spans="1:16">
      <c r="A19" s="12"/>
      <c r="B19" s="44">
        <v>526</v>
      </c>
      <c r="C19" s="20" t="s">
        <v>33</v>
      </c>
      <c r="D19" s="46">
        <v>5152774</v>
      </c>
      <c r="E19" s="46">
        <v>6039</v>
      </c>
      <c r="F19" s="46">
        <v>0</v>
      </c>
      <c r="G19" s="46">
        <v>279336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5438149</v>
      </c>
      <c r="O19" s="47">
        <f t="shared" si="1"/>
        <v>74.514585988133902</v>
      </c>
      <c r="P19" s="9"/>
    </row>
    <row r="20" spans="1:16">
      <c r="A20" s="12"/>
      <c r="B20" s="44">
        <v>527</v>
      </c>
      <c r="C20" s="20" t="s">
        <v>34</v>
      </c>
      <c r="D20" s="46">
        <v>305861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305861</v>
      </c>
      <c r="O20" s="47">
        <f t="shared" si="1"/>
        <v>4.1909675120921888</v>
      </c>
      <c r="P20" s="9"/>
    </row>
    <row r="21" spans="1:16">
      <c r="A21" s="12"/>
      <c r="B21" s="44">
        <v>529</v>
      </c>
      <c r="C21" s="20" t="s">
        <v>35</v>
      </c>
      <c r="D21" s="46">
        <v>616843</v>
      </c>
      <c r="E21" s="46">
        <v>112271</v>
      </c>
      <c r="F21" s="46">
        <v>0</v>
      </c>
      <c r="G21" s="46">
        <v>66605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795719</v>
      </c>
      <c r="O21" s="47">
        <f t="shared" si="1"/>
        <v>10.90309806662008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276553</v>
      </c>
      <c r="E22" s="31">
        <f t="shared" si="5"/>
        <v>87163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14248819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14612535</v>
      </c>
      <c r="O22" s="43">
        <f t="shared" si="1"/>
        <v>200.22382537920828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24366</v>
      </c>
      <c r="F23" s="46">
        <v>0</v>
      </c>
      <c r="G23" s="46">
        <v>0</v>
      </c>
      <c r="H23" s="46">
        <v>0</v>
      </c>
      <c r="I23" s="46">
        <v>1518794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1543160</v>
      </c>
      <c r="O23" s="47">
        <f t="shared" si="1"/>
        <v>21.14468149244324</v>
      </c>
      <c r="P23" s="9"/>
    </row>
    <row r="24" spans="1:16">
      <c r="A24" s="12"/>
      <c r="B24" s="44">
        <v>534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12261177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12261177</v>
      </c>
      <c r="O24" s="47">
        <f t="shared" si="1"/>
        <v>168.00505611049451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34654</v>
      </c>
      <c r="F25" s="46">
        <v>0</v>
      </c>
      <c r="G25" s="46">
        <v>0</v>
      </c>
      <c r="H25" s="46">
        <v>0</v>
      </c>
      <c r="I25" s="46">
        <v>468848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503502</v>
      </c>
      <c r="O25" s="47">
        <f t="shared" si="1"/>
        <v>6.8990833230566864</v>
      </c>
      <c r="P25" s="9"/>
    </row>
    <row r="26" spans="1:16">
      <c r="A26" s="12"/>
      <c r="B26" s="44">
        <v>537</v>
      </c>
      <c r="C26" s="20" t="s">
        <v>129</v>
      </c>
      <c r="D26" s="46">
        <v>276553</v>
      </c>
      <c r="E26" s="46">
        <v>28143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304696</v>
      </c>
      <c r="O26" s="47">
        <f t="shared" si="1"/>
        <v>4.1750044532138499</v>
      </c>
      <c r="P26" s="9"/>
    </row>
    <row r="27" spans="1:16" ht="15.75">
      <c r="A27" s="28" t="s">
        <v>43</v>
      </c>
      <c r="B27" s="29"/>
      <c r="C27" s="30"/>
      <c r="D27" s="31">
        <f t="shared" ref="D27:M27" si="6">SUM(D28:D30)</f>
        <v>30000</v>
      </c>
      <c r="E27" s="31">
        <f t="shared" si="6"/>
        <v>6361186</v>
      </c>
      <c r="F27" s="31">
        <f t="shared" si="6"/>
        <v>0</v>
      </c>
      <c r="G27" s="31">
        <f t="shared" si="6"/>
        <v>8247814</v>
      </c>
      <c r="H27" s="31">
        <f t="shared" si="6"/>
        <v>0</v>
      </c>
      <c r="I27" s="31">
        <f t="shared" si="6"/>
        <v>155033</v>
      </c>
      <c r="J27" s="31">
        <f t="shared" si="6"/>
        <v>1219827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16013860</v>
      </c>
      <c r="O27" s="43">
        <f t="shared" si="1"/>
        <v>219.42505583645058</v>
      </c>
      <c r="P27" s="10"/>
    </row>
    <row r="28" spans="1:16">
      <c r="A28" s="12"/>
      <c r="B28" s="44">
        <v>541</v>
      </c>
      <c r="C28" s="20" t="s">
        <v>130</v>
      </c>
      <c r="D28" s="46">
        <v>0</v>
      </c>
      <c r="E28" s="46">
        <v>6361186</v>
      </c>
      <c r="F28" s="46">
        <v>0</v>
      </c>
      <c r="G28" s="46">
        <v>8247814</v>
      </c>
      <c r="H28" s="46">
        <v>0</v>
      </c>
      <c r="I28" s="46">
        <v>0</v>
      </c>
      <c r="J28" s="46">
        <v>1219827</v>
      </c>
      <c r="K28" s="46">
        <v>0</v>
      </c>
      <c r="L28" s="46">
        <v>0</v>
      </c>
      <c r="M28" s="46">
        <v>0</v>
      </c>
      <c r="N28" s="46">
        <f t="shared" si="7"/>
        <v>15828827</v>
      </c>
      <c r="O28" s="47">
        <f t="shared" si="1"/>
        <v>216.88969731848016</v>
      </c>
      <c r="P28" s="9"/>
    </row>
    <row r="29" spans="1:16">
      <c r="A29" s="12"/>
      <c r="B29" s="44">
        <v>543</v>
      </c>
      <c r="C29" s="20" t="s">
        <v>131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155033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155033</v>
      </c>
      <c r="O29" s="47">
        <f t="shared" si="1"/>
        <v>2.1242926241076443</v>
      </c>
      <c r="P29" s="9"/>
    </row>
    <row r="30" spans="1:16">
      <c r="A30" s="12"/>
      <c r="B30" s="44">
        <v>544</v>
      </c>
      <c r="C30" s="20" t="s">
        <v>132</v>
      </c>
      <c r="D30" s="46">
        <v>30000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30000</v>
      </c>
      <c r="O30" s="47">
        <f t="shared" si="1"/>
        <v>0.41106589386278619</v>
      </c>
      <c r="P30" s="9"/>
    </row>
    <row r="31" spans="1:16" ht="15.75">
      <c r="A31" s="28" t="s">
        <v>47</v>
      </c>
      <c r="B31" s="29"/>
      <c r="C31" s="30"/>
      <c r="D31" s="31">
        <f t="shared" ref="D31:M31" si="8">SUM(D32:D35)</f>
        <v>365319</v>
      </c>
      <c r="E31" s="31">
        <f t="shared" si="8"/>
        <v>557199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51595</v>
      </c>
      <c r="N31" s="31">
        <f t="shared" si="7"/>
        <v>974113</v>
      </c>
      <c r="O31" s="43">
        <f t="shared" si="1"/>
        <v>13.347487702278675</v>
      </c>
      <c r="P31" s="10"/>
    </row>
    <row r="32" spans="1:16">
      <c r="A32" s="13"/>
      <c r="B32" s="45">
        <v>551</v>
      </c>
      <c r="C32" s="21" t="s">
        <v>173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51595</v>
      </c>
      <c r="N32" s="46">
        <f t="shared" si="7"/>
        <v>51595</v>
      </c>
      <c r="O32" s="47">
        <f t="shared" si="1"/>
        <v>0.70696482646168179</v>
      </c>
      <c r="P32" s="9"/>
    </row>
    <row r="33" spans="1:16">
      <c r="A33" s="13"/>
      <c r="B33" s="45">
        <v>552</v>
      </c>
      <c r="C33" s="21" t="s">
        <v>48</v>
      </c>
      <c r="D33" s="46">
        <v>287002</v>
      </c>
      <c r="E33" s="46">
        <v>402078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689080</v>
      </c>
      <c r="O33" s="47">
        <f t="shared" si="1"/>
        <v>9.4419095380989564</v>
      </c>
      <c r="P33" s="9"/>
    </row>
    <row r="34" spans="1:16">
      <c r="A34" s="13"/>
      <c r="B34" s="45">
        <v>553</v>
      </c>
      <c r="C34" s="21" t="s">
        <v>133</v>
      </c>
      <c r="D34" s="46">
        <v>78317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78317</v>
      </c>
      <c r="O34" s="47">
        <f t="shared" si="1"/>
        <v>1.0731149203217276</v>
      </c>
      <c r="P34" s="9"/>
    </row>
    <row r="35" spans="1:16">
      <c r="A35" s="13"/>
      <c r="B35" s="45">
        <v>554</v>
      </c>
      <c r="C35" s="21" t="s">
        <v>50</v>
      </c>
      <c r="D35" s="46">
        <v>0</v>
      </c>
      <c r="E35" s="46">
        <v>155121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155121</v>
      </c>
      <c r="O35" s="47">
        <f t="shared" si="1"/>
        <v>2.1254984173963085</v>
      </c>
      <c r="P35" s="9"/>
    </row>
    <row r="36" spans="1:16" ht="15.75">
      <c r="A36" s="28" t="s">
        <v>51</v>
      </c>
      <c r="B36" s="29"/>
      <c r="C36" s="30"/>
      <c r="D36" s="31">
        <f t="shared" ref="D36:M36" si="9">SUM(D37:D40)</f>
        <v>2550850</v>
      </c>
      <c r="E36" s="31">
        <f t="shared" si="9"/>
        <v>0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2550850</v>
      </c>
      <c r="O36" s="43">
        <f t="shared" si="1"/>
        <v>34.952247845329609</v>
      </c>
      <c r="P36" s="10"/>
    </row>
    <row r="37" spans="1:16">
      <c r="A37" s="12"/>
      <c r="B37" s="44">
        <v>562</v>
      </c>
      <c r="C37" s="20" t="s">
        <v>134</v>
      </c>
      <c r="D37" s="46">
        <v>2117839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10">SUM(D37:M37)</f>
        <v>2117839</v>
      </c>
      <c r="O37" s="47">
        <f t="shared" ref="O37:O68" si="11">(N37/O$74)</f>
        <v>29.01904605308231</v>
      </c>
      <c r="P37" s="9"/>
    </row>
    <row r="38" spans="1:16">
      <c r="A38" s="12"/>
      <c r="B38" s="44">
        <v>563</v>
      </c>
      <c r="C38" s="20" t="s">
        <v>135</v>
      </c>
      <c r="D38" s="46">
        <v>395652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395652</v>
      </c>
      <c r="O38" s="47">
        <f t="shared" si="11"/>
        <v>5.4213014346199699</v>
      </c>
      <c r="P38" s="9"/>
    </row>
    <row r="39" spans="1:16">
      <c r="A39" s="12"/>
      <c r="B39" s="44">
        <v>564</v>
      </c>
      <c r="C39" s="20" t="s">
        <v>136</v>
      </c>
      <c r="D39" s="46">
        <v>17750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17750</v>
      </c>
      <c r="O39" s="47">
        <f t="shared" si="11"/>
        <v>0.24321398720214851</v>
      </c>
      <c r="P39" s="9"/>
    </row>
    <row r="40" spans="1:16">
      <c r="A40" s="12"/>
      <c r="B40" s="44">
        <v>569</v>
      </c>
      <c r="C40" s="20" t="s">
        <v>55</v>
      </c>
      <c r="D40" s="46">
        <v>19609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19609</v>
      </c>
      <c r="O40" s="47">
        <f t="shared" si="11"/>
        <v>0.26868637042517918</v>
      </c>
      <c r="P40" s="9"/>
    </row>
    <row r="41" spans="1:16" ht="15.75">
      <c r="A41" s="28" t="s">
        <v>56</v>
      </c>
      <c r="B41" s="29"/>
      <c r="C41" s="30"/>
      <c r="D41" s="31">
        <f t="shared" ref="D41:M41" si="12">SUM(D42:D43)</f>
        <v>1507736</v>
      </c>
      <c r="E41" s="31">
        <f t="shared" si="12"/>
        <v>233744</v>
      </c>
      <c r="F41" s="31">
        <f t="shared" si="12"/>
        <v>0</v>
      </c>
      <c r="G41" s="31">
        <f t="shared" si="12"/>
        <v>19687</v>
      </c>
      <c r="H41" s="31">
        <f t="shared" si="12"/>
        <v>0</v>
      </c>
      <c r="I41" s="31">
        <f t="shared" si="12"/>
        <v>0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1761167</v>
      </c>
      <c r="O41" s="43">
        <f t="shared" si="11"/>
        <v>24.131856236554718</v>
      </c>
      <c r="P41" s="9"/>
    </row>
    <row r="42" spans="1:16">
      <c r="A42" s="12"/>
      <c r="B42" s="44">
        <v>571</v>
      </c>
      <c r="C42" s="20" t="s">
        <v>57</v>
      </c>
      <c r="D42" s="46">
        <v>408826</v>
      </c>
      <c r="E42" s="46">
        <v>233744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642570</v>
      </c>
      <c r="O42" s="47">
        <f t="shared" si="11"/>
        <v>8.8046203806470178</v>
      </c>
      <c r="P42" s="9"/>
    </row>
    <row r="43" spans="1:16">
      <c r="A43" s="12"/>
      <c r="B43" s="44">
        <v>572</v>
      </c>
      <c r="C43" s="20" t="s">
        <v>137</v>
      </c>
      <c r="D43" s="46">
        <v>1098910</v>
      </c>
      <c r="E43" s="46">
        <v>0</v>
      </c>
      <c r="F43" s="46">
        <v>0</v>
      </c>
      <c r="G43" s="46">
        <v>19687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1118597</v>
      </c>
      <c r="O43" s="47">
        <f t="shared" si="11"/>
        <v>15.327235855907702</v>
      </c>
      <c r="P43" s="9"/>
    </row>
    <row r="44" spans="1:16" ht="15.75">
      <c r="A44" s="28" t="s">
        <v>138</v>
      </c>
      <c r="B44" s="29"/>
      <c r="C44" s="30"/>
      <c r="D44" s="31">
        <f t="shared" ref="D44:M44" si="13">SUM(D45:D46)</f>
        <v>1350708</v>
      </c>
      <c r="E44" s="31">
        <f t="shared" si="13"/>
        <v>213276</v>
      </c>
      <c r="F44" s="31">
        <f t="shared" si="13"/>
        <v>0</v>
      </c>
      <c r="G44" s="31">
        <f t="shared" si="13"/>
        <v>1972520</v>
      </c>
      <c r="H44" s="31">
        <f t="shared" si="13"/>
        <v>0</v>
      </c>
      <c r="I44" s="31">
        <f t="shared" si="13"/>
        <v>599125</v>
      </c>
      <c r="J44" s="31">
        <f t="shared" si="13"/>
        <v>1886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4137515</v>
      </c>
      <c r="O44" s="43">
        <f t="shared" si="11"/>
        <v>56.693043394856197</v>
      </c>
      <c r="P44" s="9"/>
    </row>
    <row r="45" spans="1:16">
      <c r="A45" s="12"/>
      <c r="B45" s="44">
        <v>581</v>
      </c>
      <c r="C45" s="20" t="s">
        <v>139</v>
      </c>
      <c r="D45" s="46">
        <v>1350708</v>
      </c>
      <c r="E45" s="46">
        <v>213276</v>
      </c>
      <c r="F45" s="46">
        <v>0</v>
      </c>
      <c r="G45" s="46">
        <v>1972520</v>
      </c>
      <c r="H45" s="46">
        <v>0</v>
      </c>
      <c r="I45" s="46">
        <v>71491</v>
      </c>
      <c r="J45" s="46">
        <v>1886</v>
      </c>
      <c r="K45" s="46">
        <v>0</v>
      </c>
      <c r="L45" s="46">
        <v>0</v>
      </c>
      <c r="M45" s="46">
        <v>0</v>
      </c>
      <c r="N45" s="46">
        <f>SUM(D45:M45)</f>
        <v>3609881</v>
      </c>
      <c r="O45" s="47">
        <f t="shared" si="11"/>
        <v>49.463298666776282</v>
      </c>
      <c r="P45" s="9"/>
    </row>
    <row r="46" spans="1:16">
      <c r="A46" s="12"/>
      <c r="B46" s="44">
        <v>591</v>
      </c>
      <c r="C46" s="20" t="s">
        <v>140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527634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3" si="14">SUM(D46:M46)</f>
        <v>527634</v>
      </c>
      <c r="O46" s="47">
        <f t="shared" si="11"/>
        <v>7.2297447280799112</v>
      </c>
      <c r="P46" s="9"/>
    </row>
    <row r="47" spans="1:16" ht="15.75">
      <c r="A47" s="28" t="s">
        <v>62</v>
      </c>
      <c r="B47" s="29"/>
      <c r="C47" s="30"/>
      <c r="D47" s="31">
        <f t="shared" ref="D47:M47" si="15">SUM(D48:D71)</f>
        <v>1177903</v>
      </c>
      <c r="E47" s="31">
        <f t="shared" si="15"/>
        <v>2324029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>SUM(D47:M47)</f>
        <v>3501932</v>
      </c>
      <c r="O47" s="43">
        <f t="shared" si="11"/>
        <v>47.984160260889823</v>
      </c>
      <c r="P47" s="9"/>
    </row>
    <row r="48" spans="1:16">
      <c r="A48" s="12"/>
      <c r="B48" s="44">
        <v>601</v>
      </c>
      <c r="C48" s="20" t="s">
        <v>141</v>
      </c>
      <c r="D48" s="46">
        <v>0</v>
      </c>
      <c r="E48" s="46">
        <v>287531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287531</v>
      </c>
      <c r="O48" s="47">
        <f t="shared" si="11"/>
        <v>3.9398062509420262</v>
      </c>
      <c r="P48" s="9"/>
    </row>
    <row r="49" spans="1:16">
      <c r="A49" s="12"/>
      <c r="B49" s="44">
        <v>602</v>
      </c>
      <c r="C49" s="20" t="s">
        <v>142</v>
      </c>
      <c r="D49" s="46">
        <v>5354</v>
      </c>
      <c r="E49" s="46">
        <v>61516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66870</v>
      </c>
      <c r="O49" s="47">
        <f t="shared" si="11"/>
        <v>0.91626587742015042</v>
      </c>
      <c r="P49" s="9"/>
    </row>
    <row r="50" spans="1:16">
      <c r="A50" s="12"/>
      <c r="B50" s="44">
        <v>603</v>
      </c>
      <c r="C50" s="20" t="s">
        <v>143</v>
      </c>
      <c r="D50" s="46">
        <v>744</v>
      </c>
      <c r="E50" s="46">
        <v>20667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21411</v>
      </c>
      <c r="O50" s="47">
        <f t="shared" si="11"/>
        <v>0.29337772844987053</v>
      </c>
      <c r="P50" s="9"/>
    </row>
    <row r="51" spans="1:16">
      <c r="A51" s="12"/>
      <c r="B51" s="44">
        <v>604</v>
      </c>
      <c r="C51" s="20" t="s">
        <v>144</v>
      </c>
      <c r="D51" s="46">
        <v>0</v>
      </c>
      <c r="E51" s="46">
        <v>247795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247795</v>
      </c>
      <c r="O51" s="47">
        <f t="shared" si="11"/>
        <v>3.3953357723243034</v>
      </c>
      <c r="P51" s="9"/>
    </row>
    <row r="52" spans="1:16">
      <c r="A52" s="12"/>
      <c r="B52" s="44">
        <v>605</v>
      </c>
      <c r="C52" s="20" t="s">
        <v>145</v>
      </c>
      <c r="D52" s="46">
        <v>11392</v>
      </c>
      <c r="E52" s="46">
        <v>26845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38237</v>
      </c>
      <c r="O52" s="47">
        <f t="shared" si="11"/>
        <v>0.52393088612104521</v>
      </c>
      <c r="P52" s="9"/>
    </row>
    <row r="53" spans="1:16">
      <c r="A53" s="12"/>
      <c r="B53" s="44">
        <v>608</v>
      </c>
      <c r="C53" s="20" t="s">
        <v>146</v>
      </c>
      <c r="D53" s="46">
        <v>0</v>
      </c>
      <c r="E53" s="46">
        <v>101769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101769</v>
      </c>
      <c r="O53" s="47">
        <f t="shared" si="11"/>
        <v>1.3944588317507296</v>
      </c>
      <c r="P53" s="9"/>
    </row>
    <row r="54" spans="1:16">
      <c r="A54" s="12"/>
      <c r="B54" s="44">
        <v>614</v>
      </c>
      <c r="C54" s="20" t="s">
        <v>164</v>
      </c>
      <c r="D54" s="46">
        <v>0</v>
      </c>
      <c r="E54" s="46">
        <v>294172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1" si="16">SUM(D54:M54)</f>
        <v>294172</v>
      </c>
      <c r="O54" s="47">
        <f t="shared" si="11"/>
        <v>4.0308025376467844</v>
      </c>
      <c r="P54" s="9"/>
    </row>
    <row r="55" spans="1:16">
      <c r="A55" s="12"/>
      <c r="B55" s="44">
        <v>622</v>
      </c>
      <c r="C55" s="20" t="s">
        <v>69</v>
      </c>
      <c r="D55" s="46">
        <v>138871</v>
      </c>
      <c r="E55" s="46">
        <v>82954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221825</v>
      </c>
      <c r="O55" s="47">
        <f t="shared" si="11"/>
        <v>3.0394897302037518</v>
      </c>
      <c r="P55" s="9"/>
    </row>
    <row r="56" spans="1:16">
      <c r="A56" s="12"/>
      <c r="B56" s="44">
        <v>624</v>
      </c>
      <c r="C56" s="20" t="s">
        <v>174</v>
      </c>
      <c r="D56" s="46">
        <v>1100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1100</v>
      </c>
      <c r="O56" s="47">
        <f t="shared" si="11"/>
        <v>1.5072416108302161E-2</v>
      </c>
      <c r="P56" s="9"/>
    </row>
    <row r="57" spans="1:16">
      <c r="A57" s="12"/>
      <c r="B57" s="44">
        <v>634</v>
      </c>
      <c r="C57" s="20" t="s">
        <v>149</v>
      </c>
      <c r="D57" s="46">
        <v>0</v>
      </c>
      <c r="E57" s="46">
        <v>58136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58136</v>
      </c>
      <c r="O57" s="47">
        <f t="shared" si="11"/>
        <v>0.79659089352023127</v>
      </c>
      <c r="P57" s="9"/>
    </row>
    <row r="58" spans="1:16">
      <c r="A58" s="12"/>
      <c r="B58" s="44">
        <v>654</v>
      </c>
      <c r="C58" s="20" t="s">
        <v>162</v>
      </c>
      <c r="D58" s="46">
        <v>112924</v>
      </c>
      <c r="E58" s="46">
        <v>198688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311612</v>
      </c>
      <c r="O58" s="47">
        <f t="shared" si="11"/>
        <v>4.2697688439456849</v>
      </c>
      <c r="P58" s="9"/>
    </row>
    <row r="59" spans="1:16">
      <c r="A59" s="12"/>
      <c r="B59" s="44">
        <v>674</v>
      </c>
      <c r="C59" s="20" t="s">
        <v>150</v>
      </c>
      <c r="D59" s="46">
        <v>19728</v>
      </c>
      <c r="E59" s="46">
        <v>62811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82539</v>
      </c>
      <c r="O59" s="47">
        <f t="shared" si="11"/>
        <v>1.1309655937846836</v>
      </c>
      <c r="P59" s="9"/>
    </row>
    <row r="60" spans="1:16">
      <c r="A60" s="12"/>
      <c r="B60" s="44">
        <v>685</v>
      </c>
      <c r="C60" s="20" t="s">
        <v>74</v>
      </c>
      <c r="D60" s="46">
        <v>4627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4627</v>
      </c>
      <c r="O60" s="47">
        <f t="shared" si="11"/>
        <v>6.3400063030103732E-2</v>
      </c>
      <c r="P60" s="9"/>
    </row>
    <row r="61" spans="1:16">
      <c r="A61" s="12"/>
      <c r="B61" s="44">
        <v>694</v>
      </c>
      <c r="C61" s="20" t="s">
        <v>151</v>
      </c>
      <c r="D61" s="46">
        <v>0</v>
      </c>
      <c r="E61" s="46">
        <v>51032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51032</v>
      </c>
      <c r="O61" s="47">
        <f t="shared" si="11"/>
        <v>0.69925048985352356</v>
      </c>
      <c r="P61" s="9"/>
    </row>
    <row r="62" spans="1:16">
      <c r="A62" s="12"/>
      <c r="B62" s="44">
        <v>711</v>
      </c>
      <c r="C62" s="20" t="s">
        <v>117</v>
      </c>
      <c r="D62" s="46">
        <v>837949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1" si="17">SUM(D62:M62)</f>
        <v>837949</v>
      </c>
      <c r="O62" s="47">
        <f t="shared" si="11"/>
        <v>11.481741823214261</v>
      </c>
      <c r="P62" s="9"/>
    </row>
    <row r="63" spans="1:16">
      <c r="A63" s="12"/>
      <c r="B63" s="44">
        <v>712</v>
      </c>
      <c r="C63" s="20" t="s">
        <v>118</v>
      </c>
      <c r="D63" s="46">
        <v>0</v>
      </c>
      <c r="E63" s="46">
        <v>291067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291067</v>
      </c>
      <c r="O63" s="47">
        <f t="shared" si="11"/>
        <v>3.9882572176319866</v>
      </c>
      <c r="P63" s="9"/>
    </row>
    <row r="64" spans="1:16">
      <c r="A64" s="12"/>
      <c r="B64" s="44">
        <v>713</v>
      </c>
      <c r="C64" s="20" t="s">
        <v>152</v>
      </c>
      <c r="D64" s="46">
        <v>10317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10317</v>
      </c>
      <c r="O64" s="47">
        <f t="shared" si="11"/>
        <v>0.14136556089941218</v>
      </c>
      <c r="P64" s="9"/>
    </row>
    <row r="65" spans="1:119">
      <c r="A65" s="12"/>
      <c r="B65" s="44">
        <v>714</v>
      </c>
      <c r="C65" s="20" t="s">
        <v>120</v>
      </c>
      <c r="D65" s="46">
        <v>0</v>
      </c>
      <c r="E65" s="46">
        <v>10305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10305</v>
      </c>
      <c r="O65" s="47">
        <f t="shared" si="11"/>
        <v>0.14120113454186706</v>
      </c>
      <c r="P65" s="9"/>
    </row>
    <row r="66" spans="1:119">
      <c r="A66" s="12"/>
      <c r="B66" s="44">
        <v>719</v>
      </c>
      <c r="C66" s="20" t="s">
        <v>121</v>
      </c>
      <c r="D66" s="46">
        <v>27940</v>
      </c>
      <c r="E66" s="46">
        <v>17938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45878</v>
      </c>
      <c r="O66" s="47">
        <f t="shared" si="11"/>
        <v>0.62862936928789681</v>
      </c>
      <c r="P66" s="9"/>
    </row>
    <row r="67" spans="1:119">
      <c r="A67" s="12"/>
      <c r="B67" s="44">
        <v>724</v>
      </c>
      <c r="C67" s="20" t="s">
        <v>153</v>
      </c>
      <c r="D67" s="46">
        <v>325</v>
      </c>
      <c r="E67" s="46">
        <v>280546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280871</v>
      </c>
      <c r="O67" s="47">
        <f t="shared" si="11"/>
        <v>3.8485496225044873</v>
      </c>
      <c r="P67" s="9"/>
    </row>
    <row r="68" spans="1:119">
      <c r="A68" s="12"/>
      <c r="B68" s="44">
        <v>744</v>
      </c>
      <c r="C68" s="20" t="s">
        <v>154</v>
      </c>
      <c r="D68" s="46">
        <v>0</v>
      </c>
      <c r="E68" s="46">
        <v>87826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87826</v>
      </c>
      <c r="O68" s="47">
        <f t="shared" si="11"/>
        <v>1.2034091064797687</v>
      </c>
      <c r="P68" s="9"/>
    </row>
    <row r="69" spans="1:119">
      <c r="A69" s="12"/>
      <c r="B69" s="44">
        <v>752</v>
      </c>
      <c r="C69" s="20" t="s">
        <v>175</v>
      </c>
      <c r="D69" s="46">
        <v>6632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6632</v>
      </c>
      <c r="O69" s="47">
        <f>(N69/O$74)</f>
        <v>9.0872966936599936E-2</v>
      </c>
      <c r="P69" s="9"/>
    </row>
    <row r="70" spans="1:119">
      <c r="A70" s="12"/>
      <c r="B70" s="44">
        <v>759</v>
      </c>
      <c r="C70" s="20" t="s">
        <v>84</v>
      </c>
      <c r="D70" s="46">
        <v>0</v>
      </c>
      <c r="E70" s="46">
        <v>2578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2578</v>
      </c>
      <c r="O70" s="47">
        <f>(N70/O$74)</f>
        <v>3.5324262479275427E-2</v>
      </c>
      <c r="P70" s="9"/>
    </row>
    <row r="71" spans="1:119" ht="15.75" thickBot="1">
      <c r="A71" s="12"/>
      <c r="B71" s="44">
        <v>764</v>
      </c>
      <c r="C71" s="20" t="s">
        <v>155</v>
      </c>
      <c r="D71" s="46">
        <v>0</v>
      </c>
      <c r="E71" s="46">
        <v>139853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139853</v>
      </c>
      <c r="O71" s="47">
        <f>(N71/O$74)</f>
        <v>1.9162932818130747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8">SUM(D5,D13,D22,D27,D31,D36,D41,D44,D47)</f>
        <v>47863863</v>
      </c>
      <c r="E72" s="15">
        <f t="shared" si="18"/>
        <v>14639052</v>
      </c>
      <c r="F72" s="15">
        <f t="shared" si="18"/>
        <v>935837</v>
      </c>
      <c r="G72" s="15">
        <f t="shared" si="18"/>
        <v>12145881</v>
      </c>
      <c r="H72" s="15">
        <f t="shared" si="18"/>
        <v>0</v>
      </c>
      <c r="I72" s="15">
        <f t="shared" si="18"/>
        <v>15002977</v>
      </c>
      <c r="J72" s="15">
        <f t="shared" si="18"/>
        <v>9109558</v>
      </c>
      <c r="K72" s="15">
        <f t="shared" si="18"/>
        <v>0</v>
      </c>
      <c r="L72" s="15">
        <f t="shared" si="18"/>
        <v>0</v>
      </c>
      <c r="M72" s="15">
        <f t="shared" si="18"/>
        <v>51595</v>
      </c>
      <c r="N72" s="15">
        <f>SUM(D72:M72)</f>
        <v>99748763</v>
      </c>
      <c r="O72" s="37">
        <f>(N72/O$74)</f>
        <v>1366.7771474767405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176</v>
      </c>
      <c r="M74" s="118"/>
      <c r="N74" s="118"/>
      <c r="O74" s="41">
        <v>72981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13436818</v>
      </c>
      <c r="E5" s="26">
        <f t="shared" si="0"/>
        <v>146011</v>
      </c>
      <c r="F5" s="26">
        <f t="shared" si="0"/>
        <v>985774</v>
      </c>
      <c r="G5" s="26">
        <f t="shared" si="0"/>
        <v>1586668</v>
      </c>
      <c r="H5" s="26">
        <f t="shared" si="0"/>
        <v>0</v>
      </c>
      <c r="I5" s="26">
        <f t="shared" si="0"/>
        <v>0</v>
      </c>
      <c r="J5" s="26">
        <f t="shared" si="0"/>
        <v>7244713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23399984</v>
      </c>
      <c r="O5" s="32">
        <f t="shared" ref="O5:O36" si="1">(N5/O$74)</f>
        <v>319.77675740680002</v>
      </c>
      <c r="P5" s="6"/>
    </row>
    <row r="6" spans="1:133">
      <c r="A6" s="12"/>
      <c r="B6" s="44">
        <v>511</v>
      </c>
      <c r="C6" s="20" t="s">
        <v>20</v>
      </c>
      <c r="D6" s="46">
        <v>486586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486586</v>
      </c>
      <c r="O6" s="47">
        <f t="shared" si="1"/>
        <v>6.64952990051383</v>
      </c>
      <c r="P6" s="9"/>
    </row>
    <row r="7" spans="1:133">
      <c r="A7" s="12"/>
      <c r="B7" s="44">
        <v>512</v>
      </c>
      <c r="C7" s="20" t="s">
        <v>21</v>
      </c>
      <c r="D7" s="46">
        <v>426793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426793</v>
      </c>
      <c r="O7" s="47">
        <f t="shared" si="1"/>
        <v>5.8324177325899198</v>
      </c>
      <c r="P7" s="9"/>
    </row>
    <row r="8" spans="1:133">
      <c r="A8" s="12"/>
      <c r="B8" s="44">
        <v>513</v>
      </c>
      <c r="C8" s="20" t="s">
        <v>22</v>
      </c>
      <c r="D8" s="46">
        <v>6247876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6247876</v>
      </c>
      <c r="O8" s="47">
        <f t="shared" si="1"/>
        <v>85.381491199300314</v>
      </c>
      <c r="P8" s="9"/>
    </row>
    <row r="9" spans="1:133">
      <c r="A9" s="12"/>
      <c r="B9" s="44">
        <v>514</v>
      </c>
      <c r="C9" s="20" t="s">
        <v>23</v>
      </c>
      <c r="D9" s="46">
        <v>232325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232325</v>
      </c>
      <c r="O9" s="47">
        <f t="shared" si="1"/>
        <v>3.1748797419919099</v>
      </c>
      <c r="P9" s="9"/>
    </row>
    <row r="10" spans="1:133">
      <c r="A10" s="12"/>
      <c r="B10" s="44">
        <v>515</v>
      </c>
      <c r="C10" s="20" t="s">
        <v>24</v>
      </c>
      <c r="D10" s="46">
        <v>439044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439044</v>
      </c>
      <c r="O10" s="47">
        <f t="shared" si="1"/>
        <v>5.9998360118071501</v>
      </c>
      <c r="P10" s="9"/>
    </row>
    <row r="11" spans="1:133">
      <c r="A11" s="12"/>
      <c r="B11" s="44">
        <v>517</v>
      </c>
      <c r="C11" s="20" t="s">
        <v>25</v>
      </c>
      <c r="D11" s="46">
        <v>10138</v>
      </c>
      <c r="E11" s="46">
        <v>120956</v>
      </c>
      <c r="F11" s="46">
        <v>985774</v>
      </c>
      <c r="G11" s="46">
        <v>1581058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2697926</v>
      </c>
      <c r="O11" s="47">
        <f t="shared" si="1"/>
        <v>36.86900076527823</v>
      </c>
      <c r="P11" s="9"/>
    </row>
    <row r="12" spans="1:133">
      <c r="A12" s="12"/>
      <c r="B12" s="44">
        <v>519</v>
      </c>
      <c r="C12" s="20" t="s">
        <v>126</v>
      </c>
      <c r="D12" s="46">
        <v>5594056</v>
      </c>
      <c r="E12" s="46">
        <v>25055</v>
      </c>
      <c r="F12" s="46">
        <v>0</v>
      </c>
      <c r="G12" s="46">
        <v>5610</v>
      </c>
      <c r="H12" s="46">
        <v>0</v>
      </c>
      <c r="I12" s="46">
        <v>0</v>
      </c>
      <c r="J12" s="46">
        <v>7244713</v>
      </c>
      <c r="K12" s="46">
        <v>0</v>
      </c>
      <c r="L12" s="46">
        <v>0</v>
      </c>
      <c r="M12" s="46">
        <v>0</v>
      </c>
      <c r="N12" s="46">
        <f t="shared" si="2"/>
        <v>12869434</v>
      </c>
      <c r="O12" s="47">
        <f t="shared" si="1"/>
        <v>175.86960205531869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25193687</v>
      </c>
      <c r="E13" s="31">
        <f t="shared" si="3"/>
        <v>5366858</v>
      </c>
      <c r="F13" s="31">
        <f t="shared" si="3"/>
        <v>0</v>
      </c>
      <c r="G13" s="31">
        <f t="shared" si="3"/>
        <v>1345276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31905821</v>
      </c>
      <c r="O13" s="43">
        <f t="shared" si="1"/>
        <v>436.01482726577018</v>
      </c>
      <c r="P13" s="10"/>
    </row>
    <row r="14" spans="1:133">
      <c r="A14" s="12"/>
      <c r="B14" s="44">
        <v>521</v>
      </c>
      <c r="C14" s="20" t="s">
        <v>28</v>
      </c>
      <c r="D14" s="46">
        <v>11727338</v>
      </c>
      <c r="E14" s="46">
        <v>129322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11856660</v>
      </c>
      <c r="O14" s="47">
        <f t="shared" si="1"/>
        <v>162.02935388652017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3984380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3984380</v>
      </c>
      <c r="O15" s="47">
        <f t="shared" si="1"/>
        <v>54.449272985678363</v>
      </c>
      <c r="P15" s="9"/>
    </row>
    <row r="16" spans="1:133">
      <c r="A16" s="12"/>
      <c r="B16" s="44">
        <v>523</v>
      </c>
      <c r="C16" s="20" t="s">
        <v>127</v>
      </c>
      <c r="D16" s="46">
        <v>5874124</v>
      </c>
      <c r="E16" s="46">
        <v>556015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6430139</v>
      </c>
      <c r="O16" s="47">
        <f t="shared" si="1"/>
        <v>87.872239532087022</v>
      </c>
      <c r="P16" s="9"/>
    </row>
    <row r="17" spans="1:16">
      <c r="A17" s="12"/>
      <c r="B17" s="44">
        <v>524</v>
      </c>
      <c r="C17" s="20" t="s">
        <v>31</v>
      </c>
      <c r="D17" s="46">
        <v>913782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913782</v>
      </c>
      <c r="O17" s="47">
        <f t="shared" si="1"/>
        <v>12.487454903246967</v>
      </c>
      <c r="P17" s="9"/>
    </row>
    <row r="18" spans="1:16">
      <c r="A18" s="12"/>
      <c r="B18" s="44">
        <v>525</v>
      </c>
      <c r="C18" s="20" t="s">
        <v>32</v>
      </c>
      <c r="D18" s="46">
        <v>361980</v>
      </c>
      <c r="E18" s="46">
        <v>567760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929740</v>
      </c>
      <c r="O18" s="47">
        <f t="shared" si="1"/>
        <v>12.705531868372145</v>
      </c>
      <c r="P18" s="9"/>
    </row>
    <row r="19" spans="1:16">
      <c r="A19" s="12"/>
      <c r="B19" s="44">
        <v>526</v>
      </c>
      <c r="C19" s="20" t="s">
        <v>33</v>
      </c>
      <c r="D19" s="46">
        <v>5318868</v>
      </c>
      <c r="E19" s="46">
        <v>0</v>
      </c>
      <c r="F19" s="46">
        <v>0</v>
      </c>
      <c r="G19" s="46">
        <v>320460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5639328</v>
      </c>
      <c r="O19" s="47">
        <f t="shared" si="1"/>
        <v>77.065267300754343</v>
      </c>
      <c r="P19" s="9"/>
    </row>
    <row r="20" spans="1:16">
      <c r="A20" s="12"/>
      <c r="B20" s="44">
        <v>527</v>
      </c>
      <c r="C20" s="20" t="s">
        <v>34</v>
      </c>
      <c r="D20" s="46">
        <v>314602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314602</v>
      </c>
      <c r="O20" s="47">
        <f t="shared" si="1"/>
        <v>4.2992511205859847</v>
      </c>
      <c r="P20" s="9"/>
    </row>
    <row r="21" spans="1:16">
      <c r="A21" s="12"/>
      <c r="B21" s="44">
        <v>529</v>
      </c>
      <c r="C21" s="20" t="s">
        <v>35</v>
      </c>
      <c r="D21" s="46">
        <v>682993</v>
      </c>
      <c r="E21" s="46">
        <v>129381</v>
      </c>
      <c r="F21" s="46">
        <v>0</v>
      </c>
      <c r="G21" s="46">
        <v>1024816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1837190</v>
      </c>
      <c r="O21" s="47">
        <f t="shared" si="1"/>
        <v>25.1064556685252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355881</v>
      </c>
      <c r="E22" s="31">
        <f t="shared" si="5"/>
        <v>109519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17434575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17899975</v>
      </c>
      <c r="O22" s="43">
        <f t="shared" si="1"/>
        <v>244.6153793593528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27906</v>
      </c>
      <c r="F23" s="46">
        <v>0</v>
      </c>
      <c r="G23" s="46">
        <v>0</v>
      </c>
      <c r="H23" s="46">
        <v>0</v>
      </c>
      <c r="I23" s="46">
        <v>1181914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1209820</v>
      </c>
      <c r="O23" s="47">
        <f t="shared" si="1"/>
        <v>16.533016289493823</v>
      </c>
      <c r="P23" s="9"/>
    </row>
    <row r="24" spans="1:16">
      <c r="A24" s="12"/>
      <c r="B24" s="44">
        <v>534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15705351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15705351</v>
      </c>
      <c r="O24" s="47">
        <f t="shared" si="1"/>
        <v>214.62434404722859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34049</v>
      </c>
      <c r="F25" s="46">
        <v>0</v>
      </c>
      <c r="G25" s="46">
        <v>0</v>
      </c>
      <c r="H25" s="46">
        <v>0</v>
      </c>
      <c r="I25" s="46">
        <v>547310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581359</v>
      </c>
      <c r="O25" s="47">
        <f t="shared" si="1"/>
        <v>7.9446676505958234</v>
      </c>
      <c r="P25" s="9"/>
    </row>
    <row r="26" spans="1:16">
      <c r="A26" s="12"/>
      <c r="B26" s="44">
        <v>537</v>
      </c>
      <c r="C26" s="20" t="s">
        <v>129</v>
      </c>
      <c r="D26" s="46">
        <v>310881</v>
      </c>
      <c r="E26" s="46">
        <v>47564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358445</v>
      </c>
      <c r="O26" s="47">
        <f t="shared" si="1"/>
        <v>4.8983956488466163</v>
      </c>
      <c r="P26" s="9"/>
    </row>
    <row r="27" spans="1:16">
      <c r="A27" s="12"/>
      <c r="B27" s="44">
        <v>539</v>
      </c>
      <c r="C27" s="20" t="s">
        <v>42</v>
      </c>
      <c r="D27" s="46">
        <v>45000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45000</v>
      </c>
      <c r="O27" s="47">
        <f t="shared" si="1"/>
        <v>0.61495572318793046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SUM(D29:D31)</f>
        <v>30000</v>
      </c>
      <c r="E28" s="31">
        <f t="shared" si="7"/>
        <v>7803929</v>
      </c>
      <c r="F28" s="31">
        <f t="shared" si="7"/>
        <v>500</v>
      </c>
      <c r="G28" s="31">
        <f t="shared" si="7"/>
        <v>6614477</v>
      </c>
      <c r="H28" s="31">
        <f t="shared" si="7"/>
        <v>0</v>
      </c>
      <c r="I28" s="31">
        <f t="shared" si="7"/>
        <v>217687</v>
      </c>
      <c r="J28" s="31">
        <f t="shared" si="7"/>
        <v>1277680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15944273</v>
      </c>
      <c r="O28" s="43">
        <f t="shared" si="1"/>
        <v>217.88937629823985</v>
      </c>
      <c r="P28" s="10"/>
    </row>
    <row r="29" spans="1:16">
      <c r="A29" s="12"/>
      <c r="B29" s="44">
        <v>541</v>
      </c>
      <c r="C29" s="20" t="s">
        <v>130</v>
      </c>
      <c r="D29" s="46">
        <v>0</v>
      </c>
      <c r="E29" s="46">
        <v>7803929</v>
      </c>
      <c r="F29" s="46">
        <v>500</v>
      </c>
      <c r="G29" s="46">
        <v>6614477</v>
      </c>
      <c r="H29" s="46">
        <v>0</v>
      </c>
      <c r="I29" s="46">
        <v>0</v>
      </c>
      <c r="J29" s="46">
        <v>1277680</v>
      </c>
      <c r="K29" s="46">
        <v>0</v>
      </c>
      <c r="L29" s="46">
        <v>0</v>
      </c>
      <c r="M29" s="46">
        <v>0</v>
      </c>
      <c r="N29" s="46">
        <f t="shared" si="8"/>
        <v>15696586</v>
      </c>
      <c r="O29" s="47">
        <f t="shared" si="1"/>
        <v>214.50456433803433</v>
      </c>
      <c r="P29" s="9"/>
    </row>
    <row r="30" spans="1:16">
      <c r="A30" s="12"/>
      <c r="B30" s="44">
        <v>543</v>
      </c>
      <c r="C30" s="20" t="s">
        <v>131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217687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217687</v>
      </c>
      <c r="O30" s="47">
        <f t="shared" si="1"/>
        <v>2.9748414780802448</v>
      </c>
      <c r="P30" s="9"/>
    </row>
    <row r="31" spans="1:16">
      <c r="A31" s="12"/>
      <c r="B31" s="44">
        <v>544</v>
      </c>
      <c r="C31" s="20" t="s">
        <v>132</v>
      </c>
      <c r="D31" s="46">
        <v>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30000</v>
      </c>
      <c r="O31" s="47">
        <f t="shared" si="1"/>
        <v>0.40997048212528697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292711</v>
      </c>
      <c r="E32" s="31">
        <f t="shared" si="9"/>
        <v>1176565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1469276</v>
      </c>
      <c r="O32" s="43">
        <f t="shared" si="1"/>
        <v>20.078659669837105</v>
      </c>
      <c r="P32" s="10"/>
    </row>
    <row r="33" spans="1:16">
      <c r="A33" s="13"/>
      <c r="B33" s="45">
        <v>552</v>
      </c>
      <c r="C33" s="21" t="s">
        <v>48</v>
      </c>
      <c r="D33" s="46">
        <v>203476</v>
      </c>
      <c r="E33" s="46">
        <v>423940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627416</v>
      </c>
      <c r="O33" s="47">
        <f t="shared" si="1"/>
        <v>8.5740680004373022</v>
      </c>
      <c r="P33" s="9"/>
    </row>
    <row r="34" spans="1:16">
      <c r="A34" s="13"/>
      <c r="B34" s="45">
        <v>553</v>
      </c>
      <c r="C34" s="21" t="s">
        <v>133</v>
      </c>
      <c r="D34" s="46">
        <v>89235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89235</v>
      </c>
      <c r="O34" s="47">
        <f t="shared" si="1"/>
        <v>1.2194571990816661</v>
      </c>
      <c r="P34" s="9"/>
    </row>
    <row r="35" spans="1:16">
      <c r="A35" s="13"/>
      <c r="B35" s="45">
        <v>554</v>
      </c>
      <c r="C35" s="21" t="s">
        <v>50</v>
      </c>
      <c r="D35" s="46">
        <v>0</v>
      </c>
      <c r="E35" s="46">
        <v>752625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752625</v>
      </c>
      <c r="O35" s="47">
        <f t="shared" si="1"/>
        <v>10.285134470318138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SUM(D37:D40)</f>
        <v>2621923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2621923</v>
      </c>
      <c r="O36" s="43">
        <f t="shared" si="1"/>
        <v>35.830367880179296</v>
      </c>
      <c r="P36" s="10"/>
    </row>
    <row r="37" spans="1:16">
      <c r="A37" s="12"/>
      <c r="B37" s="44">
        <v>562</v>
      </c>
      <c r="C37" s="20" t="s">
        <v>134</v>
      </c>
      <c r="D37" s="46">
        <v>2257247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2257247</v>
      </c>
      <c r="O37" s="47">
        <f t="shared" ref="O37:O68" si="12">(N37/O$74)</f>
        <v>30.846821362195254</v>
      </c>
      <c r="P37" s="9"/>
    </row>
    <row r="38" spans="1:16">
      <c r="A38" s="12"/>
      <c r="B38" s="44">
        <v>563</v>
      </c>
      <c r="C38" s="20" t="s">
        <v>135</v>
      </c>
      <c r="D38" s="46">
        <v>324564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324564</v>
      </c>
      <c r="O38" s="47">
        <f t="shared" si="12"/>
        <v>4.4353886520170551</v>
      </c>
      <c r="P38" s="9"/>
    </row>
    <row r="39" spans="1:16">
      <c r="A39" s="12"/>
      <c r="B39" s="44">
        <v>564</v>
      </c>
      <c r="C39" s="20" t="s">
        <v>136</v>
      </c>
      <c r="D39" s="46">
        <v>20500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20500</v>
      </c>
      <c r="O39" s="47">
        <f t="shared" si="12"/>
        <v>0.2801464961189461</v>
      </c>
      <c r="P39" s="9"/>
    </row>
    <row r="40" spans="1:16">
      <c r="A40" s="12"/>
      <c r="B40" s="44">
        <v>569</v>
      </c>
      <c r="C40" s="20" t="s">
        <v>55</v>
      </c>
      <c r="D40" s="46">
        <v>19612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19612</v>
      </c>
      <c r="O40" s="47">
        <f t="shared" si="12"/>
        <v>0.26801136984803758</v>
      </c>
      <c r="P40" s="9"/>
    </row>
    <row r="41" spans="1:16" ht="15.75">
      <c r="A41" s="28" t="s">
        <v>56</v>
      </c>
      <c r="B41" s="29"/>
      <c r="C41" s="30"/>
      <c r="D41" s="31">
        <f t="shared" ref="D41:M41" si="13">SUM(D42:D44)</f>
        <v>1491078</v>
      </c>
      <c r="E41" s="31">
        <f t="shared" si="13"/>
        <v>214638</v>
      </c>
      <c r="F41" s="31">
        <f t="shared" si="13"/>
        <v>0</v>
      </c>
      <c r="G41" s="31">
        <f t="shared" si="13"/>
        <v>25000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1730716</v>
      </c>
      <c r="O41" s="43">
        <f t="shared" si="12"/>
        <v>23.651415764731606</v>
      </c>
      <c r="P41" s="9"/>
    </row>
    <row r="42" spans="1:16">
      <c r="A42" s="12"/>
      <c r="B42" s="44">
        <v>571</v>
      </c>
      <c r="C42" s="20" t="s">
        <v>57</v>
      </c>
      <c r="D42" s="46">
        <v>508730</v>
      </c>
      <c r="E42" s="46">
        <v>214638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723368</v>
      </c>
      <c r="O42" s="47">
        <f t="shared" si="12"/>
        <v>9.8853175904668191</v>
      </c>
      <c r="P42" s="9"/>
    </row>
    <row r="43" spans="1:16">
      <c r="A43" s="12"/>
      <c r="B43" s="44">
        <v>572</v>
      </c>
      <c r="C43" s="20" t="s">
        <v>137</v>
      </c>
      <c r="D43" s="46">
        <v>978348</v>
      </c>
      <c r="E43" s="46">
        <v>0</v>
      </c>
      <c r="F43" s="46">
        <v>0</v>
      </c>
      <c r="G43" s="46">
        <v>25000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1003348</v>
      </c>
      <c r="O43" s="47">
        <f t="shared" si="12"/>
        <v>13.711435443314748</v>
      </c>
      <c r="P43" s="9"/>
    </row>
    <row r="44" spans="1:16">
      <c r="A44" s="12"/>
      <c r="B44" s="44">
        <v>573</v>
      </c>
      <c r="C44" s="20" t="s">
        <v>59</v>
      </c>
      <c r="D44" s="46">
        <v>4000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4000</v>
      </c>
      <c r="O44" s="47">
        <f t="shared" si="12"/>
        <v>5.4662730950038263E-2</v>
      </c>
      <c r="P44" s="9"/>
    </row>
    <row r="45" spans="1:16" ht="15.75">
      <c r="A45" s="28" t="s">
        <v>138</v>
      </c>
      <c r="B45" s="29"/>
      <c r="C45" s="30"/>
      <c r="D45" s="31">
        <f t="shared" ref="D45:M45" si="14">SUM(D46:D47)</f>
        <v>2426845</v>
      </c>
      <c r="E45" s="31">
        <f t="shared" si="14"/>
        <v>294301</v>
      </c>
      <c r="F45" s="31">
        <f t="shared" si="14"/>
        <v>0</v>
      </c>
      <c r="G45" s="31">
        <f t="shared" si="14"/>
        <v>1550295</v>
      </c>
      <c r="H45" s="31">
        <f t="shared" si="14"/>
        <v>0</v>
      </c>
      <c r="I45" s="31">
        <f t="shared" si="14"/>
        <v>818185</v>
      </c>
      <c r="J45" s="31">
        <f t="shared" si="14"/>
        <v>1886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5091512</v>
      </c>
      <c r="O45" s="43">
        <f t="shared" si="12"/>
        <v>69.578987646222799</v>
      </c>
      <c r="P45" s="9"/>
    </row>
    <row r="46" spans="1:16">
      <c r="A46" s="12"/>
      <c r="B46" s="44">
        <v>581</v>
      </c>
      <c r="C46" s="20" t="s">
        <v>139</v>
      </c>
      <c r="D46" s="46">
        <v>2426845</v>
      </c>
      <c r="E46" s="46">
        <v>294301</v>
      </c>
      <c r="F46" s="46">
        <v>0</v>
      </c>
      <c r="G46" s="46">
        <v>1550295</v>
      </c>
      <c r="H46" s="46">
        <v>0</v>
      </c>
      <c r="I46" s="46">
        <v>95189</v>
      </c>
      <c r="J46" s="46">
        <v>1886</v>
      </c>
      <c r="K46" s="46">
        <v>0</v>
      </c>
      <c r="L46" s="46">
        <v>0</v>
      </c>
      <c r="M46" s="46">
        <v>0</v>
      </c>
      <c r="N46" s="46">
        <f>SUM(D46:M46)</f>
        <v>4368516</v>
      </c>
      <c r="O46" s="47">
        <f t="shared" si="12"/>
        <v>59.698753689734339</v>
      </c>
      <c r="P46" s="9"/>
    </row>
    <row r="47" spans="1:16">
      <c r="A47" s="12"/>
      <c r="B47" s="44">
        <v>591</v>
      </c>
      <c r="C47" s="20" t="s">
        <v>140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722996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722996</v>
      </c>
      <c r="O47" s="47">
        <f t="shared" si="12"/>
        <v>9.8802339564884658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SUM(D49:D71)</f>
        <v>1002784</v>
      </c>
      <c r="E48" s="31">
        <f t="shared" si="16"/>
        <v>2077979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3080763</v>
      </c>
      <c r="O48" s="43">
        <f t="shared" si="12"/>
        <v>42.100729747458182</v>
      </c>
      <c r="P48" s="9"/>
    </row>
    <row r="49" spans="1:16">
      <c r="A49" s="12"/>
      <c r="B49" s="44">
        <v>601</v>
      </c>
      <c r="C49" s="20" t="s">
        <v>141</v>
      </c>
      <c r="D49" s="46">
        <v>0</v>
      </c>
      <c r="E49" s="46">
        <v>338438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338438</v>
      </c>
      <c r="O49" s="47">
        <f t="shared" si="12"/>
        <v>4.6249863343172626</v>
      </c>
      <c r="P49" s="9"/>
    </row>
    <row r="50" spans="1:16">
      <c r="A50" s="12"/>
      <c r="B50" s="44">
        <v>602</v>
      </c>
      <c r="C50" s="20" t="s">
        <v>142</v>
      </c>
      <c r="D50" s="46">
        <v>6057</v>
      </c>
      <c r="E50" s="46">
        <v>48992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55049</v>
      </c>
      <c r="O50" s="47">
        <f t="shared" si="12"/>
        <v>0.75228216901716405</v>
      </c>
      <c r="P50" s="9"/>
    </row>
    <row r="51" spans="1:16">
      <c r="A51" s="12"/>
      <c r="B51" s="44">
        <v>603</v>
      </c>
      <c r="C51" s="20" t="s">
        <v>143</v>
      </c>
      <c r="D51" s="46">
        <v>409</v>
      </c>
      <c r="E51" s="46">
        <v>12631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13040</v>
      </c>
      <c r="O51" s="47">
        <f t="shared" si="12"/>
        <v>0.17820050289712475</v>
      </c>
      <c r="P51" s="9"/>
    </row>
    <row r="52" spans="1:16">
      <c r="A52" s="12"/>
      <c r="B52" s="44">
        <v>604</v>
      </c>
      <c r="C52" s="20" t="s">
        <v>144</v>
      </c>
      <c r="D52" s="46">
        <v>0</v>
      </c>
      <c r="E52" s="46">
        <v>359486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359486</v>
      </c>
      <c r="O52" s="47">
        <f t="shared" si="12"/>
        <v>4.9126216245763636</v>
      </c>
      <c r="P52" s="9"/>
    </row>
    <row r="53" spans="1:16">
      <c r="A53" s="12"/>
      <c r="B53" s="44">
        <v>605</v>
      </c>
      <c r="C53" s="20" t="s">
        <v>145</v>
      </c>
      <c r="D53" s="46">
        <v>13851</v>
      </c>
      <c r="E53" s="46">
        <v>38964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52815</v>
      </c>
      <c r="O53" s="47">
        <f t="shared" si="12"/>
        <v>0.72175303378156774</v>
      </c>
      <c r="P53" s="9"/>
    </row>
    <row r="54" spans="1:16">
      <c r="A54" s="12"/>
      <c r="B54" s="44">
        <v>608</v>
      </c>
      <c r="C54" s="20" t="s">
        <v>146</v>
      </c>
      <c r="D54" s="46">
        <v>0</v>
      </c>
      <c r="E54" s="46">
        <v>46132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46132</v>
      </c>
      <c r="O54" s="47">
        <f t="shared" si="12"/>
        <v>0.63042527604679133</v>
      </c>
      <c r="P54" s="9"/>
    </row>
    <row r="55" spans="1:16">
      <c r="A55" s="12"/>
      <c r="B55" s="44">
        <v>614</v>
      </c>
      <c r="C55" s="20" t="s">
        <v>164</v>
      </c>
      <c r="D55" s="46">
        <v>0</v>
      </c>
      <c r="E55" s="46">
        <v>304648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7">SUM(D55:M55)</f>
        <v>304648</v>
      </c>
      <c r="O55" s="47">
        <f t="shared" si="12"/>
        <v>4.1632229146168145</v>
      </c>
      <c r="P55" s="9"/>
    </row>
    <row r="56" spans="1:16">
      <c r="A56" s="12"/>
      <c r="B56" s="44">
        <v>622</v>
      </c>
      <c r="C56" s="20" t="s">
        <v>69</v>
      </c>
      <c r="D56" s="46">
        <v>136724</v>
      </c>
      <c r="E56" s="46">
        <v>42662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179386</v>
      </c>
      <c r="O56" s="47">
        <f t="shared" si="12"/>
        <v>2.4514321635508911</v>
      </c>
      <c r="P56" s="9"/>
    </row>
    <row r="57" spans="1:16">
      <c r="A57" s="12"/>
      <c r="B57" s="44">
        <v>629</v>
      </c>
      <c r="C57" s="20" t="s">
        <v>71</v>
      </c>
      <c r="D57" s="46">
        <v>150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150</v>
      </c>
      <c r="O57" s="47">
        <f t="shared" si="12"/>
        <v>2.0498524106264348E-3</v>
      </c>
      <c r="P57" s="9"/>
    </row>
    <row r="58" spans="1:16">
      <c r="A58" s="12"/>
      <c r="B58" s="44">
        <v>634</v>
      </c>
      <c r="C58" s="20" t="s">
        <v>149</v>
      </c>
      <c r="D58" s="46">
        <v>0</v>
      </c>
      <c r="E58" s="46">
        <v>86218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86218</v>
      </c>
      <c r="O58" s="47">
        <f t="shared" si="12"/>
        <v>1.1782278342625998</v>
      </c>
      <c r="P58" s="9"/>
    </row>
    <row r="59" spans="1:16">
      <c r="A59" s="12"/>
      <c r="B59" s="44">
        <v>654</v>
      </c>
      <c r="C59" s="20" t="s">
        <v>162</v>
      </c>
      <c r="D59" s="46">
        <v>135405</v>
      </c>
      <c r="E59" s="46">
        <v>190594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325999</v>
      </c>
      <c r="O59" s="47">
        <f t="shared" si="12"/>
        <v>4.4549989067453808</v>
      </c>
      <c r="P59" s="9"/>
    </row>
    <row r="60" spans="1:16">
      <c r="A60" s="12"/>
      <c r="B60" s="44">
        <v>665</v>
      </c>
      <c r="C60" s="20" t="s">
        <v>167</v>
      </c>
      <c r="D60" s="46">
        <v>4999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4999</v>
      </c>
      <c r="O60" s="47">
        <f t="shared" si="12"/>
        <v>6.8314748004810313E-2</v>
      </c>
      <c r="P60" s="9"/>
    </row>
    <row r="61" spans="1:16">
      <c r="A61" s="12"/>
      <c r="B61" s="44">
        <v>674</v>
      </c>
      <c r="C61" s="20" t="s">
        <v>150</v>
      </c>
      <c r="D61" s="46">
        <v>9935</v>
      </c>
      <c r="E61" s="46">
        <v>67442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77377</v>
      </c>
      <c r="O61" s="47">
        <f t="shared" si="12"/>
        <v>1.0574095331802777</v>
      </c>
      <c r="P61" s="9"/>
    </row>
    <row r="62" spans="1:16">
      <c r="A62" s="12"/>
      <c r="B62" s="44">
        <v>694</v>
      </c>
      <c r="C62" s="20" t="s">
        <v>151</v>
      </c>
      <c r="D62" s="46">
        <v>0</v>
      </c>
      <c r="E62" s="46">
        <v>30024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30024</v>
      </c>
      <c r="O62" s="47">
        <f t="shared" si="12"/>
        <v>0.41029845851098723</v>
      </c>
      <c r="P62" s="9"/>
    </row>
    <row r="63" spans="1:16">
      <c r="A63" s="12"/>
      <c r="B63" s="44">
        <v>711</v>
      </c>
      <c r="C63" s="20" t="s">
        <v>117</v>
      </c>
      <c r="D63" s="46">
        <v>659774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1" si="18">SUM(D63:M63)</f>
        <v>659774</v>
      </c>
      <c r="O63" s="47">
        <f t="shared" si="12"/>
        <v>9.016262162457636</v>
      </c>
      <c r="P63" s="9"/>
    </row>
    <row r="64" spans="1:16">
      <c r="A64" s="12"/>
      <c r="B64" s="44">
        <v>712</v>
      </c>
      <c r="C64" s="20" t="s">
        <v>118</v>
      </c>
      <c r="D64" s="46">
        <v>0</v>
      </c>
      <c r="E64" s="46">
        <v>5071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5071</v>
      </c>
      <c r="O64" s="47">
        <f t="shared" si="12"/>
        <v>6.9298677161911015E-2</v>
      </c>
      <c r="P64" s="9"/>
    </row>
    <row r="65" spans="1:119">
      <c r="A65" s="12"/>
      <c r="B65" s="44">
        <v>714</v>
      </c>
      <c r="C65" s="20" t="s">
        <v>120</v>
      </c>
      <c r="D65" s="46">
        <v>0</v>
      </c>
      <c r="E65" s="46">
        <v>9270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9270</v>
      </c>
      <c r="O65" s="47">
        <f t="shared" si="12"/>
        <v>0.12668087897671368</v>
      </c>
      <c r="P65" s="9"/>
    </row>
    <row r="66" spans="1:119">
      <c r="A66" s="12"/>
      <c r="B66" s="44">
        <v>715</v>
      </c>
      <c r="C66" s="20" t="s">
        <v>168</v>
      </c>
      <c r="D66" s="46">
        <v>0</v>
      </c>
      <c r="E66" s="46">
        <v>19916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19916</v>
      </c>
      <c r="O66" s="47">
        <f t="shared" si="12"/>
        <v>0.27216573740024053</v>
      </c>
      <c r="P66" s="9"/>
    </row>
    <row r="67" spans="1:119">
      <c r="A67" s="12"/>
      <c r="B67" s="44">
        <v>719</v>
      </c>
      <c r="C67" s="20" t="s">
        <v>121</v>
      </c>
      <c r="D67" s="46">
        <v>29135</v>
      </c>
      <c r="E67" s="46">
        <v>23294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52429</v>
      </c>
      <c r="O67" s="47">
        <f t="shared" si="12"/>
        <v>0.71647808024488902</v>
      </c>
      <c r="P67" s="9"/>
    </row>
    <row r="68" spans="1:119">
      <c r="A68" s="12"/>
      <c r="B68" s="44">
        <v>724</v>
      </c>
      <c r="C68" s="20" t="s">
        <v>153</v>
      </c>
      <c r="D68" s="46">
        <v>400</v>
      </c>
      <c r="E68" s="46">
        <v>264303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264703</v>
      </c>
      <c r="O68" s="47">
        <f t="shared" si="12"/>
        <v>3.6173472176669947</v>
      </c>
      <c r="P68" s="9"/>
    </row>
    <row r="69" spans="1:119">
      <c r="A69" s="12"/>
      <c r="B69" s="44">
        <v>744</v>
      </c>
      <c r="C69" s="20" t="s">
        <v>154</v>
      </c>
      <c r="D69" s="46">
        <v>0</v>
      </c>
      <c r="E69" s="46">
        <v>39866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39866</v>
      </c>
      <c r="O69" s="47">
        <f>(N69/O$74)</f>
        <v>0.54479610801355638</v>
      </c>
      <c r="P69" s="9"/>
    </row>
    <row r="70" spans="1:119">
      <c r="A70" s="12"/>
      <c r="B70" s="44">
        <v>759</v>
      </c>
      <c r="C70" s="20" t="s">
        <v>84</v>
      </c>
      <c r="D70" s="46">
        <v>5945</v>
      </c>
      <c r="E70" s="46">
        <v>5128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11073</v>
      </c>
      <c r="O70" s="47">
        <f>(N70/O$74)</f>
        <v>0.15132010495244341</v>
      </c>
      <c r="P70" s="9"/>
    </row>
    <row r="71" spans="1:119" ht="15.75" thickBot="1">
      <c r="A71" s="12"/>
      <c r="B71" s="44">
        <v>764</v>
      </c>
      <c r="C71" s="20" t="s">
        <v>155</v>
      </c>
      <c r="D71" s="46">
        <v>0</v>
      </c>
      <c r="E71" s="46">
        <v>144900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144900</v>
      </c>
      <c r="O71" s="47">
        <f>(N71/O$74)</f>
        <v>1.9801574286651362</v>
      </c>
      <c r="P71" s="9"/>
    </row>
    <row r="72" spans="1:119" ht="16.5" thickBot="1">
      <c r="A72" s="14" t="s">
        <v>10</v>
      </c>
      <c r="B72" s="23"/>
      <c r="C72" s="22"/>
      <c r="D72" s="15">
        <f t="shared" ref="D72:M72" si="19">SUM(D5,D13,D22,D28,D32,D36,D41,D45,D48)</f>
        <v>46851727</v>
      </c>
      <c r="E72" s="15">
        <f t="shared" si="19"/>
        <v>17189800</v>
      </c>
      <c r="F72" s="15">
        <f t="shared" si="19"/>
        <v>986274</v>
      </c>
      <c r="G72" s="15">
        <f t="shared" si="19"/>
        <v>11121716</v>
      </c>
      <c r="H72" s="15">
        <f t="shared" si="19"/>
        <v>0</v>
      </c>
      <c r="I72" s="15">
        <f t="shared" si="19"/>
        <v>18470447</v>
      </c>
      <c r="J72" s="15">
        <f t="shared" si="19"/>
        <v>8524279</v>
      </c>
      <c r="K72" s="15">
        <f t="shared" si="19"/>
        <v>0</v>
      </c>
      <c r="L72" s="15">
        <f t="shared" si="19"/>
        <v>0</v>
      </c>
      <c r="M72" s="15">
        <f t="shared" si="19"/>
        <v>0</v>
      </c>
      <c r="N72" s="15">
        <f>SUM(D72:M72)</f>
        <v>103144243</v>
      </c>
      <c r="O72" s="37">
        <f>(N72/O$74)</f>
        <v>1409.536501038592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38"/>
      <c r="B74" s="39"/>
      <c r="C74" s="39"/>
      <c r="D74" s="40"/>
      <c r="E74" s="40"/>
      <c r="F74" s="40"/>
      <c r="G74" s="40"/>
      <c r="H74" s="40"/>
      <c r="I74" s="40"/>
      <c r="J74" s="40"/>
      <c r="K74" s="40"/>
      <c r="L74" s="118" t="s">
        <v>171</v>
      </c>
      <c r="M74" s="118"/>
      <c r="N74" s="118"/>
      <c r="O74" s="41">
        <v>73176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95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13547649</v>
      </c>
      <c r="E5" s="26">
        <f t="shared" si="0"/>
        <v>214775</v>
      </c>
      <c r="F5" s="26">
        <f t="shared" si="0"/>
        <v>192535</v>
      </c>
      <c r="G5" s="26">
        <f t="shared" si="0"/>
        <v>19510908</v>
      </c>
      <c r="H5" s="26">
        <f t="shared" si="0"/>
        <v>0</v>
      </c>
      <c r="I5" s="26">
        <f t="shared" si="0"/>
        <v>0</v>
      </c>
      <c r="J5" s="26">
        <f t="shared" si="0"/>
        <v>7597527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41063394</v>
      </c>
      <c r="O5" s="32">
        <f t="shared" ref="O5:O36" si="1">(N5/O$73)</f>
        <v>562.7280874856109</v>
      </c>
      <c r="P5" s="6"/>
    </row>
    <row r="6" spans="1:133">
      <c r="A6" s="12"/>
      <c r="B6" s="44">
        <v>511</v>
      </c>
      <c r="C6" s="20" t="s">
        <v>20</v>
      </c>
      <c r="D6" s="46">
        <v>537089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537089</v>
      </c>
      <c r="O6" s="47">
        <f t="shared" si="1"/>
        <v>7.3602066546072464</v>
      </c>
      <c r="P6" s="9"/>
    </row>
    <row r="7" spans="1:133">
      <c r="A7" s="12"/>
      <c r="B7" s="44">
        <v>512</v>
      </c>
      <c r="C7" s="20" t="s">
        <v>21</v>
      </c>
      <c r="D7" s="46">
        <v>517820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517820</v>
      </c>
      <c r="O7" s="47">
        <f t="shared" si="1"/>
        <v>7.0961464671380803</v>
      </c>
      <c r="P7" s="9"/>
    </row>
    <row r="8" spans="1:133">
      <c r="A8" s="12"/>
      <c r="B8" s="44">
        <v>513</v>
      </c>
      <c r="C8" s="20" t="s">
        <v>22</v>
      </c>
      <c r="D8" s="46">
        <v>6261219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6261219</v>
      </c>
      <c r="O8" s="47">
        <f t="shared" si="1"/>
        <v>85.803034040453866</v>
      </c>
      <c r="P8" s="9"/>
    </row>
    <row r="9" spans="1:133">
      <c r="A9" s="12"/>
      <c r="B9" s="44">
        <v>514</v>
      </c>
      <c r="C9" s="20" t="s">
        <v>23</v>
      </c>
      <c r="D9" s="46">
        <v>327942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327942</v>
      </c>
      <c r="O9" s="47">
        <f t="shared" si="1"/>
        <v>4.4940799210656142</v>
      </c>
      <c r="P9" s="9"/>
    </row>
    <row r="10" spans="1:133">
      <c r="A10" s="12"/>
      <c r="B10" s="44">
        <v>515</v>
      </c>
      <c r="C10" s="20" t="s">
        <v>24</v>
      </c>
      <c r="D10" s="46">
        <v>479502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479502</v>
      </c>
      <c r="O10" s="47">
        <f t="shared" si="1"/>
        <v>6.5710409472126292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120475</v>
      </c>
      <c r="F11" s="46">
        <v>192535</v>
      </c>
      <c r="G11" s="46">
        <v>19510908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19823918</v>
      </c>
      <c r="O11" s="47">
        <f t="shared" si="1"/>
        <v>271.66472071479473</v>
      </c>
      <c r="P11" s="9"/>
    </row>
    <row r="12" spans="1:133">
      <c r="A12" s="12"/>
      <c r="B12" s="44">
        <v>519</v>
      </c>
      <c r="C12" s="20" t="s">
        <v>126</v>
      </c>
      <c r="D12" s="46">
        <v>5424077</v>
      </c>
      <c r="E12" s="46">
        <v>94300</v>
      </c>
      <c r="F12" s="46">
        <v>0</v>
      </c>
      <c r="G12" s="46">
        <v>0</v>
      </c>
      <c r="H12" s="46">
        <v>0</v>
      </c>
      <c r="I12" s="46">
        <v>0</v>
      </c>
      <c r="J12" s="46">
        <v>7597527</v>
      </c>
      <c r="K12" s="46">
        <v>0</v>
      </c>
      <c r="L12" s="46">
        <v>0</v>
      </c>
      <c r="M12" s="46">
        <v>0</v>
      </c>
      <c r="N12" s="46">
        <f t="shared" si="2"/>
        <v>13115904</v>
      </c>
      <c r="O12" s="47">
        <f t="shared" si="1"/>
        <v>179.73885874033877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25703093</v>
      </c>
      <c r="E13" s="31">
        <f t="shared" si="3"/>
        <v>4000438</v>
      </c>
      <c r="F13" s="31">
        <f t="shared" si="3"/>
        <v>0</v>
      </c>
      <c r="G13" s="31">
        <f t="shared" si="3"/>
        <v>2010627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31714158</v>
      </c>
      <c r="O13" s="43">
        <f t="shared" si="1"/>
        <v>434.60721920736722</v>
      </c>
      <c r="P13" s="10"/>
    </row>
    <row r="14" spans="1:133">
      <c r="A14" s="12"/>
      <c r="B14" s="44">
        <v>521</v>
      </c>
      <c r="C14" s="20" t="s">
        <v>28</v>
      </c>
      <c r="D14" s="46">
        <v>11688648</v>
      </c>
      <c r="E14" s="46">
        <v>88973</v>
      </c>
      <c r="F14" s="46">
        <v>0</v>
      </c>
      <c r="G14" s="46">
        <v>1735627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13513248</v>
      </c>
      <c r="O14" s="47">
        <f t="shared" si="1"/>
        <v>185.18401578687715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2499697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2499697</v>
      </c>
      <c r="O15" s="47">
        <f t="shared" si="1"/>
        <v>34.25556377788741</v>
      </c>
      <c r="P15" s="9"/>
    </row>
    <row r="16" spans="1:133">
      <c r="A16" s="12"/>
      <c r="B16" s="44">
        <v>523</v>
      </c>
      <c r="C16" s="20" t="s">
        <v>127</v>
      </c>
      <c r="D16" s="46">
        <v>6383447</v>
      </c>
      <c r="E16" s="46">
        <v>806605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7190052</v>
      </c>
      <c r="O16" s="47">
        <f t="shared" si="1"/>
        <v>98.531655977635253</v>
      </c>
      <c r="P16" s="9"/>
    </row>
    <row r="17" spans="1:16">
      <c r="A17" s="12"/>
      <c r="B17" s="44">
        <v>524</v>
      </c>
      <c r="C17" s="20" t="s">
        <v>31</v>
      </c>
      <c r="D17" s="46">
        <v>1055850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1055850</v>
      </c>
      <c r="O17" s="47">
        <f t="shared" si="1"/>
        <v>14.469248478868607</v>
      </c>
      <c r="P17" s="9"/>
    </row>
    <row r="18" spans="1:16">
      <c r="A18" s="12"/>
      <c r="B18" s="44">
        <v>525</v>
      </c>
      <c r="C18" s="20" t="s">
        <v>32</v>
      </c>
      <c r="D18" s="46">
        <v>297968</v>
      </c>
      <c r="E18" s="46">
        <v>443377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741345</v>
      </c>
      <c r="O18" s="47">
        <f t="shared" si="1"/>
        <v>10.159307679657951</v>
      </c>
      <c r="P18" s="9"/>
    </row>
    <row r="19" spans="1:16">
      <c r="A19" s="12"/>
      <c r="B19" s="44">
        <v>526</v>
      </c>
      <c r="C19" s="20" t="s">
        <v>33</v>
      </c>
      <c r="D19" s="46">
        <v>5220461</v>
      </c>
      <c r="E19" s="46">
        <v>73274</v>
      </c>
      <c r="F19" s="46">
        <v>0</v>
      </c>
      <c r="G19" s="46">
        <v>275000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5568735</v>
      </c>
      <c r="O19" s="47">
        <f t="shared" si="1"/>
        <v>76.313311955270521</v>
      </c>
      <c r="P19" s="9"/>
    </row>
    <row r="20" spans="1:16">
      <c r="A20" s="12"/>
      <c r="B20" s="44">
        <v>527</v>
      </c>
      <c r="C20" s="20" t="s">
        <v>34</v>
      </c>
      <c r="D20" s="46">
        <v>332535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332535</v>
      </c>
      <c r="O20" s="47">
        <f t="shared" si="1"/>
        <v>4.5570218714027302</v>
      </c>
      <c r="P20" s="9"/>
    </row>
    <row r="21" spans="1:16">
      <c r="A21" s="12"/>
      <c r="B21" s="44">
        <v>529</v>
      </c>
      <c r="C21" s="20" t="s">
        <v>35</v>
      </c>
      <c r="D21" s="46">
        <v>724184</v>
      </c>
      <c r="E21" s="46">
        <v>88512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812696</v>
      </c>
      <c r="O21" s="47">
        <f t="shared" si="1"/>
        <v>11.137093679767583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354022</v>
      </c>
      <c r="E22" s="31">
        <f t="shared" si="5"/>
        <v>71980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11362866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11788868</v>
      </c>
      <c r="O22" s="43">
        <f t="shared" si="1"/>
        <v>161.55330811818231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22359</v>
      </c>
      <c r="F23" s="46">
        <v>0</v>
      </c>
      <c r="G23" s="46">
        <v>0</v>
      </c>
      <c r="H23" s="46">
        <v>0</v>
      </c>
      <c r="I23" s="46">
        <v>2577385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2599744</v>
      </c>
      <c r="O23" s="47">
        <f t="shared" si="1"/>
        <v>35.626596502768187</v>
      </c>
      <c r="P23" s="9"/>
    </row>
    <row r="24" spans="1:16">
      <c r="A24" s="12"/>
      <c r="B24" s="44">
        <v>534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8284459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8284459</v>
      </c>
      <c r="O24" s="47">
        <f t="shared" si="1"/>
        <v>113.52928520528422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40769</v>
      </c>
      <c r="F25" s="46">
        <v>0</v>
      </c>
      <c r="G25" s="46">
        <v>0</v>
      </c>
      <c r="H25" s="46">
        <v>0</v>
      </c>
      <c r="I25" s="46">
        <v>501022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541791</v>
      </c>
      <c r="O25" s="47">
        <f t="shared" si="1"/>
        <v>7.4246423285643806</v>
      </c>
      <c r="P25" s="9"/>
    </row>
    <row r="26" spans="1:16">
      <c r="A26" s="12"/>
      <c r="B26" s="44">
        <v>537</v>
      </c>
      <c r="C26" s="20" t="s">
        <v>129</v>
      </c>
      <c r="D26" s="46">
        <v>309022</v>
      </c>
      <c r="E26" s="46">
        <v>8852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317874</v>
      </c>
      <c r="O26" s="47">
        <f t="shared" si="1"/>
        <v>4.3561091925670121</v>
      </c>
      <c r="P26" s="9"/>
    </row>
    <row r="27" spans="1:16">
      <c r="A27" s="12"/>
      <c r="B27" s="44">
        <v>539</v>
      </c>
      <c r="C27" s="20" t="s">
        <v>42</v>
      </c>
      <c r="D27" s="46">
        <v>45000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45000</v>
      </c>
      <c r="O27" s="47">
        <f t="shared" si="1"/>
        <v>0.61667488899851997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SUM(D29:D31)</f>
        <v>30000</v>
      </c>
      <c r="E28" s="31">
        <f t="shared" si="7"/>
        <v>5468722</v>
      </c>
      <c r="F28" s="31">
        <f t="shared" si="7"/>
        <v>0</v>
      </c>
      <c r="G28" s="31">
        <f t="shared" si="7"/>
        <v>5745284</v>
      </c>
      <c r="H28" s="31">
        <f t="shared" si="7"/>
        <v>0</v>
      </c>
      <c r="I28" s="31">
        <f t="shared" si="7"/>
        <v>411390</v>
      </c>
      <c r="J28" s="31">
        <f t="shared" si="7"/>
        <v>1194469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12849865</v>
      </c>
      <c r="O28" s="43">
        <f t="shared" si="1"/>
        <v>176.09309050046593</v>
      </c>
      <c r="P28" s="10"/>
    </row>
    <row r="29" spans="1:16">
      <c r="A29" s="12"/>
      <c r="B29" s="44">
        <v>541</v>
      </c>
      <c r="C29" s="20" t="s">
        <v>130</v>
      </c>
      <c r="D29" s="46">
        <v>0</v>
      </c>
      <c r="E29" s="46">
        <v>5468722</v>
      </c>
      <c r="F29" s="46">
        <v>0</v>
      </c>
      <c r="G29" s="46">
        <v>5745284</v>
      </c>
      <c r="H29" s="46">
        <v>0</v>
      </c>
      <c r="I29" s="46">
        <v>0</v>
      </c>
      <c r="J29" s="46">
        <v>1194469</v>
      </c>
      <c r="K29" s="46">
        <v>0</v>
      </c>
      <c r="L29" s="46">
        <v>0</v>
      </c>
      <c r="M29" s="46">
        <v>0</v>
      </c>
      <c r="N29" s="46">
        <f t="shared" si="8"/>
        <v>12408475</v>
      </c>
      <c r="O29" s="47">
        <f t="shared" si="1"/>
        <v>170.04433207257577</v>
      </c>
      <c r="P29" s="9"/>
    </row>
    <row r="30" spans="1:16">
      <c r="A30" s="12"/>
      <c r="B30" s="44">
        <v>543</v>
      </c>
      <c r="C30" s="20" t="s">
        <v>131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411390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411390</v>
      </c>
      <c r="O30" s="47">
        <f t="shared" si="1"/>
        <v>5.6376418352244695</v>
      </c>
      <c r="P30" s="9"/>
    </row>
    <row r="31" spans="1:16">
      <c r="A31" s="12"/>
      <c r="B31" s="44">
        <v>544</v>
      </c>
      <c r="C31" s="20" t="s">
        <v>132</v>
      </c>
      <c r="D31" s="46">
        <v>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30000</v>
      </c>
      <c r="O31" s="47">
        <f t="shared" si="1"/>
        <v>0.41111659266568001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305555</v>
      </c>
      <c r="E32" s="31">
        <f t="shared" si="9"/>
        <v>680966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986521</v>
      </c>
      <c r="O32" s="43">
        <f t="shared" si="1"/>
        <v>13.519171737104642</v>
      </c>
      <c r="P32" s="10"/>
    </row>
    <row r="33" spans="1:16">
      <c r="A33" s="13"/>
      <c r="B33" s="45">
        <v>552</v>
      </c>
      <c r="C33" s="21" t="s">
        <v>48</v>
      </c>
      <c r="D33" s="46">
        <v>206170</v>
      </c>
      <c r="E33" s="46">
        <v>468596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674766</v>
      </c>
      <c r="O33" s="47">
        <f t="shared" si="1"/>
        <v>9.2469166255550075</v>
      </c>
      <c r="P33" s="9"/>
    </row>
    <row r="34" spans="1:16">
      <c r="A34" s="13"/>
      <c r="B34" s="45">
        <v>553</v>
      </c>
      <c r="C34" s="21" t="s">
        <v>133</v>
      </c>
      <c r="D34" s="46">
        <v>99385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99385</v>
      </c>
      <c r="O34" s="47">
        <f t="shared" si="1"/>
        <v>1.3619607520692869</v>
      </c>
      <c r="P34" s="9"/>
    </row>
    <row r="35" spans="1:16">
      <c r="A35" s="13"/>
      <c r="B35" s="45">
        <v>554</v>
      </c>
      <c r="C35" s="21" t="s">
        <v>50</v>
      </c>
      <c r="D35" s="46">
        <v>0</v>
      </c>
      <c r="E35" s="46">
        <v>212370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212370</v>
      </c>
      <c r="O35" s="47">
        <f t="shared" si="1"/>
        <v>2.9102943594803485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SUM(D37:D40)</f>
        <v>2571177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2571177</v>
      </c>
      <c r="O36" s="43">
        <f t="shared" si="1"/>
        <v>35.235117579345506</v>
      </c>
      <c r="P36" s="10"/>
    </row>
    <row r="37" spans="1:16">
      <c r="A37" s="12"/>
      <c r="B37" s="44">
        <v>562</v>
      </c>
      <c r="C37" s="20" t="s">
        <v>134</v>
      </c>
      <c r="D37" s="46">
        <v>2131144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2131144</v>
      </c>
      <c r="O37" s="47">
        <f t="shared" ref="O37:O68" si="12">(N37/O$73)</f>
        <v>29.204955325330264</v>
      </c>
      <c r="P37" s="9"/>
    </row>
    <row r="38" spans="1:16">
      <c r="A38" s="12"/>
      <c r="B38" s="44">
        <v>563</v>
      </c>
      <c r="C38" s="20" t="s">
        <v>135</v>
      </c>
      <c r="D38" s="46">
        <v>400045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400045</v>
      </c>
      <c r="O38" s="47">
        <f t="shared" si="12"/>
        <v>5.4821712437647321</v>
      </c>
      <c r="P38" s="9"/>
    </row>
    <row r="39" spans="1:16">
      <c r="A39" s="12"/>
      <c r="B39" s="44">
        <v>564</v>
      </c>
      <c r="C39" s="20" t="s">
        <v>136</v>
      </c>
      <c r="D39" s="46">
        <v>20377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20377</v>
      </c>
      <c r="O39" s="47">
        <f t="shared" si="12"/>
        <v>0.27924409362495206</v>
      </c>
      <c r="P39" s="9"/>
    </row>
    <row r="40" spans="1:16">
      <c r="A40" s="12"/>
      <c r="B40" s="44">
        <v>569</v>
      </c>
      <c r="C40" s="20" t="s">
        <v>55</v>
      </c>
      <c r="D40" s="46">
        <v>19611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19611</v>
      </c>
      <c r="O40" s="47">
        <f t="shared" si="12"/>
        <v>0.268746916625555</v>
      </c>
      <c r="P40" s="9"/>
    </row>
    <row r="41" spans="1:16" ht="15.75">
      <c r="A41" s="28" t="s">
        <v>56</v>
      </c>
      <c r="B41" s="29"/>
      <c r="C41" s="30"/>
      <c r="D41" s="31">
        <f t="shared" ref="D41:M41" si="13">SUM(D42:D44)</f>
        <v>1666025</v>
      </c>
      <c r="E41" s="31">
        <f t="shared" si="13"/>
        <v>231970</v>
      </c>
      <c r="F41" s="31">
        <f t="shared" si="13"/>
        <v>0</v>
      </c>
      <c r="G41" s="31">
        <f t="shared" si="13"/>
        <v>221743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2119738</v>
      </c>
      <c r="O41" s="43">
        <f t="shared" si="12"/>
        <v>29.048648796798773</v>
      </c>
      <c r="P41" s="9"/>
    </row>
    <row r="42" spans="1:16">
      <c r="A42" s="12"/>
      <c r="B42" s="44">
        <v>571</v>
      </c>
      <c r="C42" s="20" t="s">
        <v>57</v>
      </c>
      <c r="D42" s="46">
        <v>595612</v>
      </c>
      <c r="E42" s="46">
        <v>231970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827582</v>
      </c>
      <c r="O42" s="47">
        <f t="shared" si="12"/>
        <v>11.341089733048292</v>
      </c>
      <c r="P42" s="9"/>
    </row>
    <row r="43" spans="1:16">
      <c r="A43" s="12"/>
      <c r="B43" s="44">
        <v>572</v>
      </c>
      <c r="C43" s="20" t="s">
        <v>137</v>
      </c>
      <c r="D43" s="46">
        <v>1065913</v>
      </c>
      <c r="E43" s="46">
        <v>0</v>
      </c>
      <c r="F43" s="46">
        <v>0</v>
      </c>
      <c r="G43" s="46">
        <v>221743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1287656</v>
      </c>
      <c r="O43" s="47">
        <f t="shared" si="12"/>
        <v>17.645891574850626</v>
      </c>
      <c r="P43" s="9"/>
    </row>
    <row r="44" spans="1:16">
      <c r="A44" s="12"/>
      <c r="B44" s="44">
        <v>573</v>
      </c>
      <c r="C44" s="20" t="s">
        <v>59</v>
      </c>
      <c r="D44" s="46">
        <v>4500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4500</v>
      </c>
      <c r="O44" s="47">
        <f t="shared" si="12"/>
        <v>6.1667488899851998E-2</v>
      </c>
      <c r="P44" s="9"/>
    </row>
    <row r="45" spans="1:16" ht="15.75">
      <c r="A45" s="28" t="s">
        <v>138</v>
      </c>
      <c r="B45" s="29"/>
      <c r="C45" s="30"/>
      <c r="D45" s="31">
        <f t="shared" ref="D45:M45" si="14">SUM(D46:D47)</f>
        <v>2916199</v>
      </c>
      <c r="E45" s="31">
        <f t="shared" si="14"/>
        <v>749856</v>
      </c>
      <c r="F45" s="31">
        <f t="shared" si="14"/>
        <v>0</v>
      </c>
      <c r="G45" s="31">
        <f t="shared" si="14"/>
        <v>1736993</v>
      </c>
      <c r="H45" s="31">
        <f t="shared" si="14"/>
        <v>0</v>
      </c>
      <c r="I45" s="31">
        <f t="shared" si="14"/>
        <v>749729</v>
      </c>
      <c r="J45" s="31">
        <f t="shared" si="14"/>
        <v>3362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6156139</v>
      </c>
      <c r="O45" s="43">
        <f t="shared" si="12"/>
        <v>84.363029655210212</v>
      </c>
      <c r="P45" s="9"/>
    </row>
    <row r="46" spans="1:16">
      <c r="A46" s="12"/>
      <c r="B46" s="44">
        <v>581</v>
      </c>
      <c r="C46" s="20" t="s">
        <v>139</v>
      </c>
      <c r="D46" s="46">
        <v>2916199</v>
      </c>
      <c r="E46" s="46">
        <v>749856</v>
      </c>
      <c r="F46" s="46">
        <v>0</v>
      </c>
      <c r="G46" s="46">
        <v>1736993</v>
      </c>
      <c r="H46" s="46">
        <v>0</v>
      </c>
      <c r="I46" s="46">
        <v>250721</v>
      </c>
      <c r="J46" s="46">
        <v>3362</v>
      </c>
      <c r="K46" s="46">
        <v>0</v>
      </c>
      <c r="L46" s="46">
        <v>0</v>
      </c>
      <c r="M46" s="46">
        <v>0</v>
      </c>
      <c r="N46" s="46">
        <f>SUM(D46:M46)</f>
        <v>5657131</v>
      </c>
      <c r="O46" s="47">
        <f t="shared" si="12"/>
        <v>77.524680699446364</v>
      </c>
      <c r="P46" s="9"/>
    </row>
    <row r="47" spans="1:16">
      <c r="A47" s="12"/>
      <c r="B47" s="44">
        <v>591</v>
      </c>
      <c r="C47" s="20" t="s">
        <v>140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499008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499008</v>
      </c>
      <c r="O47" s="47">
        <f t="shared" si="12"/>
        <v>6.8383489557638546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SUM(D49:D70)</f>
        <v>1088912</v>
      </c>
      <c r="E48" s="31">
        <f t="shared" si="16"/>
        <v>2259457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3348369</v>
      </c>
      <c r="O48" s="43">
        <f t="shared" si="12"/>
        <v>45.885668475579678</v>
      </c>
      <c r="P48" s="9"/>
    </row>
    <row r="49" spans="1:16">
      <c r="A49" s="12"/>
      <c r="B49" s="44">
        <v>601</v>
      </c>
      <c r="C49" s="20" t="s">
        <v>141</v>
      </c>
      <c r="D49" s="46">
        <v>0</v>
      </c>
      <c r="E49" s="46">
        <v>339961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339961</v>
      </c>
      <c r="O49" s="47">
        <f t="shared" si="12"/>
        <v>4.6587869319739079</v>
      </c>
      <c r="P49" s="9"/>
    </row>
    <row r="50" spans="1:16">
      <c r="A50" s="12"/>
      <c r="B50" s="44">
        <v>602</v>
      </c>
      <c r="C50" s="20" t="s">
        <v>142</v>
      </c>
      <c r="D50" s="46">
        <v>7110</v>
      </c>
      <c r="E50" s="46">
        <v>42186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49296</v>
      </c>
      <c r="O50" s="47">
        <f t="shared" si="12"/>
        <v>0.67554678506824539</v>
      </c>
      <c r="P50" s="9"/>
    </row>
    <row r="51" spans="1:16">
      <c r="A51" s="12"/>
      <c r="B51" s="44">
        <v>603</v>
      </c>
      <c r="C51" s="20" t="s">
        <v>143</v>
      </c>
      <c r="D51" s="46">
        <v>766</v>
      </c>
      <c r="E51" s="46">
        <v>25396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26162</v>
      </c>
      <c r="O51" s="47">
        <f t="shared" si="12"/>
        <v>0.35852107657731735</v>
      </c>
      <c r="P51" s="9"/>
    </row>
    <row r="52" spans="1:16">
      <c r="A52" s="12"/>
      <c r="B52" s="44">
        <v>604</v>
      </c>
      <c r="C52" s="20" t="s">
        <v>144</v>
      </c>
      <c r="D52" s="46">
        <v>0</v>
      </c>
      <c r="E52" s="46">
        <v>293371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293371</v>
      </c>
      <c r="O52" s="47">
        <f t="shared" si="12"/>
        <v>4.0203228635641066</v>
      </c>
      <c r="P52" s="9"/>
    </row>
    <row r="53" spans="1:16">
      <c r="A53" s="12"/>
      <c r="B53" s="44">
        <v>605</v>
      </c>
      <c r="C53" s="20" t="s">
        <v>145</v>
      </c>
      <c r="D53" s="46">
        <v>2716</v>
      </c>
      <c r="E53" s="46">
        <v>111647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114363</v>
      </c>
      <c r="O53" s="47">
        <f t="shared" si="12"/>
        <v>1.5672175629008387</v>
      </c>
      <c r="P53" s="9"/>
    </row>
    <row r="54" spans="1:16">
      <c r="A54" s="12"/>
      <c r="B54" s="44">
        <v>608</v>
      </c>
      <c r="C54" s="20" t="s">
        <v>146</v>
      </c>
      <c r="D54" s="46">
        <v>0</v>
      </c>
      <c r="E54" s="46">
        <v>47175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47175</v>
      </c>
      <c r="O54" s="47">
        <f t="shared" si="12"/>
        <v>0.64648084196678179</v>
      </c>
      <c r="P54" s="9"/>
    </row>
    <row r="55" spans="1:16">
      <c r="A55" s="12"/>
      <c r="B55" s="44">
        <v>614</v>
      </c>
      <c r="C55" s="20" t="s">
        <v>164</v>
      </c>
      <c r="D55" s="46">
        <v>0</v>
      </c>
      <c r="E55" s="46">
        <v>328227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7">SUM(D55:M55)</f>
        <v>328227</v>
      </c>
      <c r="O55" s="47">
        <f t="shared" si="12"/>
        <v>4.4979855286959385</v>
      </c>
      <c r="P55" s="9"/>
    </row>
    <row r="56" spans="1:16">
      <c r="A56" s="12"/>
      <c r="B56" s="44">
        <v>622</v>
      </c>
      <c r="C56" s="20" t="s">
        <v>69</v>
      </c>
      <c r="D56" s="46">
        <v>171711</v>
      </c>
      <c r="E56" s="46">
        <v>41089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212800</v>
      </c>
      <c r="O56" s="47">
        <f t="shared" si="12"/>
        <v>2.9161870306418902</v>
      </c>
      <c r="P56" s="9"/>
    </row>
    <row r="57" spans="1:16">
      <c r="A57" s="12"/>
      <c r="B57" s="44">
        <v>634</v>
      </c>
      <c r="C57" s="20" t="s">
        <v>149</v>
      </c>
      <c r="D57" s="46">
        <v>0</v>
      </c>
      <c r="E57" s="46">
        <v>100523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100523</v>
      </c>
      <c r="O57" s="47">
        <f t="shared" si="12"/>
        <v>1.3775557748177383</v>
      </c>
      <c r="P57" s="9"/>
    </row>
    <row r="58" spans="1:16">
      <c r="A58" s="12"/>
      <c r="B58" s="44">
        <v>654</v>
      </c>
      <c r="C58" s="20" t="s">
        <v>162</v>
      </c>
      <c r="D58" s="46">
        <v>189206</v>
      </c>
      <c r="E58" s="46">
        <v>194749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383955</v>
      </c>
      <c r="O58" s="47">
        <f t="shared" si="12"/>
        <v>5.261675711231705</v>
      </c>
      <c r="P58" s="9"/>
    </row>
    <row r="59" spans="1:16">
      <c r="A59" s="12"/>
      <c r="B59" s="44">
        <v>665</v>
      </c>
      <c r="C59" s="20" t="s">
        <v>167</v>
      </c>
      <c r="D59" s="46">
        <v>7055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7055</v>
      </c>
      <c r="O59" s="47">
        <f t="shared" si="12"/>
        <v>9.6680918708545741E-2</v>
      </c>
      <c r="P59" s="9"/>
    </row>
    <row r="60" spans="1:16">
      <c r="A60" s="12"/>
      <c r="B60" s="44">
        <v>674</v>
      </c>
      <c r="C60" s="20" t="s">
        <v>150</v>
      </c>
      <c r="D60" s="46">
        <v>0</v>
      </c>
      <c r="E60" s="46">
        <v>82675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82675</v>
      </c>
      <c r="O60" s="47">
        <f t="shared" si="12"/>
        <v>1.132968809954503</v>
      </c>
      <c r="P60" s="9"/>
    </row>
    <row r="61" spans="1:16">
      <c r="A61" s="12"/>
      <c r="B61" s="44">
        <v>694</v>
      </c>
      <c r="C61" s="20" t="s">
        <v>151</v>
      </c>
      <c r="D61" s="46">
        <v>0</v>
      </c>
      <c r="E61" s="46">
        <v>29409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29409</v>
      </c>
      <c r="O61" s="47">
        <f t="shared" si="12"/>
        <v>0.40301759579016611</v>
      </c>
      <c r="P61" s="9"/>
    </row>
    <row r="62" spans="1:16">
      <c r="A62" s="12"/>
      <c r="B62" s="44">
        <v>711</v>
      </c>
      <c r="C62" s="20" t="s">
        <v>117</v>
      </c>
      <c r="D62" s="46">
        <v>674825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8">SUM(D62:M62)</f>
        <v>674825</v>
      </c>
      <c r="O62" s="47">
        <f t="shared" si="12"/>
        <v>9.2477251548539172</v>
      </c>
      <c r="P62" s="9"/>
    </row>
    <row r="63" spans="1:16">
      <c r="A63" s="12"/>
      <c r="B63" s="44">
        <v>712</v>
      </c>
      <c r="C63" s="20" t="s">
        <v>118</v>
      </c>
      <c r="D63" s="46">
        <v>0</v>
      </c>
      <c r="E63" s="46">
        <v>37507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37507</v>
      </c>
      <c r="O63" s="47">
        <f t="shared" si="12"/>
        <v>0.51399166803705532</v>
      </c>
      <c r="P63" s="9"/>
    </row>
    <row r="64" spans="1:16">
      <c r="A64" s="12"/>
      <c r="B64" s="44">
        <v>714</v>
      </c>
      <c r="C64" s="20" t="s">
        <v>120</v>
      </c>
      <c r="D64" s="46">
        <v>0</v>
      </c>
      <c r="E64" s="46">
        <v>23311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23311</v>
      </c>
      <c r="O64" s="47">
        <f t="shared" si="12"/>
        <v>0.31945129638765551</v>
      </c>
      <c r="P64" s="9"/>
    </row>
    <row r="65" spans="1:119">
      <c r="A65" s="12"/>
      <c r="B65" s="44">
        <v>715</v>
      </c>
      <c r="C65" s="20" t="s">
        <v>168</v>
      </c>
      <c r="D65" s="46">
        <v>0</v>
      </c>
      <c r="E65" s="46">
        <v>27047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27047</v>
      </c>
      <c r="O65" s="47">
        <f t="shared" si="12"/>
        <v>0.37064901606095491</v>
      </c>
      <c r="P65" s="9"/>
    </row>
    <row r="66" spans="1:119">
      <c r="A66" s="12"/>
      <c r="B66" s="44">
        <v>719</v>
      </c>
      <c r="C66" s="20" t="s">
        <v>121</v>
      </c>
      <c r="D66" s="46">
        <v>28762</v>
      </c>
      <c r="E66" s="46">
        <v>26835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55597</v>
      </c>
      <c r="O66" s="47">
        <f t="shared" si="12"/>
        <v>0.76189497341446033</v>
      </c>
      <c r="P66" s="9"/>
    </row>
    <row r="67" spans="1:119">
      <c r="A67" s="12"/>
      <c r="B67" s="44">
        <v>724</v>
      </c>
      <c r="C67" s="20" t="s">
        <v>153</v>
      </c>
      <c r="D67" s="46">
        <v>645</v>
      </c>
      <c r="E67" s="46">
        <v>261390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262035</v>
      </c>
      <c r="O67" s="47">
        <f t="shared" si="12"/>
        <v>3.5908978786383821</v>
      </c>
      <c r="P67" s="9"/>
    </row>
    <row r="68" spans="1:119">
      <c r="A68" s="12"/>
      <c r="B68" s="44">
        <v>744</v>
      </c>
      <c r="C68" s="20" t="s">
        <v>154</v>
      </c>
      <c r="D68" s="46">
        <v>0</v>
      </c>
      <c r="E68" s="46">
        <v>98267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98267</v>
      </c>
      <c r="O68" s="47">
        <f t="shared" si="12"/>
        <v>1.3466398070492791</v>
      </c>
      <c r="P68" s="9"/>
    </row>
    <row r="69" spans="1:119">
      <c r="A69" s="12"/>
      <c r="B69" s="44">
        <v>759</v>
      </c>
      <c r="C69" s="20" t="s">
        <v>84</v>
      </c>
      <c r="D69" s="46">
        <v>6116</v>
      </c>
      <c r="E69" s="46">
        <v>1595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7711</v>
      </c>
      <c r="O69" s="47">
        <f>(N69/O$73)</f>
        <v>0.10567066820150195</v>
      </c>
      <c r="P69" s="9"/>
    </row>
    <row r="70" spans="1:119" ht="15.75" thickBot="1">
      <c r="A70" s="12"/>
      <c r="B70" s="44">
        <v>764</v>
      </c>
      <c r="C70" s="20" t="s">
        <v>155</v>
      </c>
      <c r="D70" s="46">
        <v>0</v>
      </c>
      <c r="E70" s="46">
        <v>147097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147097</v>
      </c>
      <c r="O70" s="47">
        <f>(N70/O$73)</f>
        <v>2.0158005810447843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SUM(D5,D13,D22,D28,D32,D36,D41,D45,D48)</f>
        <v>48182632</v>
      </c>
      <c r="E71" s="15">
        <f t="shared" si="19"/>
        <v>13678164</v>
      </c>
      <c r="F71" s="15">
        <f t="shared" si="19"/>
        <v>192535</v>
      </c>
      <c r="G71" s="15">
        <f t="shared" si="19"/>
        <v>29225555</v>
      </c>
      <c r="H71" s="15">
        <f t="shared" si="19"/>
        <v>0</v>
      </c>
      <c r="I71" s="15">
        <f t="shared" si="19"/>
        <v>12523985</v>
      </c>
      <c r="J71" s="15">
        <f t="shared" si="19"/>
        <v>8795358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>SUM(D71:M71)</f>
        <v>112598229</v>
      </c>
      <c r="O71" s="37">
        <f>(N71/O$73)</f>
        <v>1543.0333415556652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169</v>
      </c>
      <c r="M73" s="118"/>
      <c r="N73" s="118"/>
      <c r="O73" s="41">
        <v>72972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95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13297580</v>
      </c>
      <c r="E5" s="26">
        <f t="shared" si="0"/>
        <v>171313</v>
      </c>
      <c r="F5" s="26">
        <f t="shared" si="0"/>
        <v>192748</v>
      </c>
      <c r="G5" s="26">
        <f t="shared" si="0"/>
        <v>1640528</v>
      </c>
      <c r="H5" s="26">
        <f t="shared" si="0"/>
        <v>0</v>
      </c>
      <c r="I5" s="26">
        <f t="shared" si="0"/>
        <v>0</v>
      </c>
      <c r="J5" s="26">
        <f t="shared" si="0"/>
        <v>9117510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24419679</v>
      </c>
      <c r="O5" s="32">
        <f t="shared" ref="O5:O36" si="1">(N5/O$73)</f>
        <v>335.63800923635165</v>
      </c>
      <c r="P5" s="6"/>
    </row>
    <row r="6" spans="1:133">
      <c r="A6" s="12"/>
      <c r="B6" s="44">
        <v>511</v>
      </c>
      <c r="C6" s="20" t="s">
        <v>20</v>
      </c>
      <c r="D6" s="46">
        <v>531672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531672</v>
      </c>
      <c r="O6" s="47">
        <f t="shared" si="1"/>
        <v>7.3076034966188352</v>
      </c>
      <c r="P6" s="9"/>
    </row>
    <row r="7" spans="1:133">
      <c r="A7" s="12"/>
      <c r="B7" s="44">
        <v>512</v>
      </c>
      <c r="C7" s="20" t="s">
        <v>21</v>
      </c>
      <c r="D7" s="46">
        <v>455992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455992</v>
      </c>
      <c r="O7" s="47">
        <f t="shared" si="1"/>
        <v>6.2674143713233272</v>
      </c>
      <c r="P7" s="9"/>
    </row>
    <row r="8" spans="1:133">
      <c r="A8" s="12"/>
      <c r="B8" s="44">
        <v>513</v>
      </c>
      <c r="C8" s="20" t="s">
        <v>22</v>
      </c>
      <c r="D8" s="46">
        <v>6314292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6314292</v>
      </c>
      <c r="O8" s="47">
        <f t="shared" si="1"/>
        <v>86.787234042553195</v>
      </c>
      <c r="P8" s="9"/>
    </row>
    <row r="9" spans="1:133">
      <c r="A9" s="12"/>
      <c r="B9" s="44">
        <v>514</v>
      </c>
      <c r="C9" s="20" t="s">
        <v>23</v>
      </c>
      <c r="D9" s="46">
        <v>257599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257599</v>
      </c>
      <c r="O9" s="47">
        <f t="shared" si="1"/>
        <v>3.5405877178514489</v>
      </c>
      <c r="P9" s="9"/>
    </row>
    <row r="10" spans="1:133">
      <c r="A10" s="12"/>
      <c r="B10" s="44">
        <v>515</v>
      </c>
      <c r="C10" s="20" t="s">
        <v>24</v>
      </c>
      <c r="D10" s="46">
        <v>513001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513001</v>
      </c>
      <c r="O10" s="47">
        <f t="shared" si="1"/>
        <v>7.0509786134476879</v>
      </c>
      <c r="P10" s="9"/>
    </row>
    <row r="11" spans="1:133">
      <c r="A11" s="12"/>
      <c r="B11" s="44">
        <v>517</v>
      </c>
      <c r="C11" s="20" t="s">
        <v>25</v>
      </c>
      <c r="D11" s="46">
        <v>63798</v>
      </c>
      <c r="E11" s="46">
        <v>120324</v>
      </c>
      <c r="F11" s="46">
        <v>192748</v>
      </c>
      <c r="G11" s="46">
        <v>1636178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2013048</v>
      </c>
      <c r="O11" s="47">
        <f t="shared" si="1"/>
        <v>27.66848095002474</v>
      </c>
      <c r="P11" s="9"/>
    </row>
    <row r="12" spans="1:133">
      <c r="A12" s="12"/>
      <c r="B12" s="44">
        <v>519</v>
      </c>
      <c r="C12" s="20" t="s">
        <v>126</v>
      </c>
      <c r="D12" s="46">
        <v>5161226</v>
      </c>
      <c r="E12" s="46">
        <v>50989</v>
      </c>
      <c r="F12" s="46">
        <v>0</v>
      </c>
      <c r="G12" s="46">
        <v>4350</v>
      </c>
      <c r="H12" s="46">
        <v>0</v>
      </c>
      <c r="I12" s="46">
        <v>0</v>
      </c>
      <c r="J12" s="46">
        <v>9117510</v>
      </c>
      <c r="K12" s="46">
        <v>0</v>
      </c>
      <c r="L12" s="46">
        <v>0</v>
      </c>
      <c r="M12" s="46">
        <v>0</v>
      </c>
      <c r="N12" s="46">
        <f t="shared" si="2"/>
        <v>14334075</v>
      </c>
      <c r="O12" s="47">
        <f t="shared" si="1"/>
        <v>197.0157100445324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26491936</v>
      </c>
      <c r="E13" s="31">
        <f t="shared" si="3"/>
        <v>5526365</v>
      </c>
      <c r="F13" s="31">
        <f t="shared" si="3"/>
        <v>0</v>
      </c>
      <c r="G13" s="31">
        <f t="shared" si="3"/>
        <v>15193971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47212272</v>
      </c>
      <c r="O13" s="43">
        <f t="shared" si="1"/>
        <v>648.91241959426031</v>
      </c>
      <c r="P13" s="10"/>
    </row>
    <row r="14" spans="1:133">
      <c r="A14" s="12"/>
      <c r="B14" s="44">
        <v>521</v>
      </c>
      <c r="C14" s="20" t="s">
        <v>28</v>
      </c>
      <c r="D14" s="46">
        <v>11989936</v>
      </c>
      <c r="E14" s="46">
        <v>108134</v>
      </c>
      <c r="F14" s="46">
        <v>0</v>
      </c>
      <c r="G14" s="46">
        <v>15193971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27292041</v>
      </c>
      <c r="O14" s="47">
        <f t="shared" si="1"/>
        <v>375.1173923800099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3896931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3896931</v>
      </c>
      <c r="O15" s="47">
        <f t="shared" si="1"/>
        <v>53.561644400461816</v>
      </c>
      <c r="P15" s="9"/>
    </row>
    <row r="16" spans="1:133">
      <c r="A16" s="12"/>
      <c r="B16" s="44">
        <v>523</v>
      </c>
      <c r="C16" s="20" t="s">
        <v>127</v>
      </c>
      <c r="D16" s="46">
        <v>6201697</v>
      </c>
      <c r="E16" s="46">
        <v>525628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6727325</v>
      </c>
      <c r="O16" s="47">
        <f t="shared" si="1"/>
        <v>92.464195392819832</v>
      </c>
      <c r="P16" s="9"/>
    </row>
    <row r="17" spans="1:16">
      <c r="A17" s="12"/>
      <c r="B17" s="44">
        <v>524</v>
      </c>
      <c r="C17" s="20" t="s">
        <v>31</v>
      </c>
      <c r="D17" s="46">
        <v>1005006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1005006</v>
      </c>
      <c r="O17" s="47">
        <f t="shared" si="1"/>
        <v>13.813376216394524</v>
      </c>
      <c r="P17" s="9"/>
    </row>
    <row r="18" spans="1:16">
      <c r="A18" s="12"/>
      <c r="B18" s="44">
        <v>525</v>
      </c>
      <c r="C18" s="20" t="s">
        <v>32</v>
      </c>
      <c r="D18" s="46">
        <v>347161</v>
      </c>
      <c r="E18" s="46">
        <v>841603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1188764</v>
      </c>
      <c r="O18" s="47">
        <f t="shared" si="1"/>
        <v>16.339051074825445</v>
      </c>
      <c r="P18" s="9"/>
    </row>
    <row r="19" spans="1:16">
      <c r="A19" s="12"/>
      <c r="B19" s="44">
        <v>526</v>
      </c>
      <c r="C19" s="20" t="s">
        <v>33</v>
      </c>
      <c r="D19" s="46">
        <v>5961701</v>
      </c>
      <c r="E19" s="46">
        <v>6264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5967965</v>
      </c>
      <c r="O19" s="47">
        <f t="shared" si="1"/>
        <v>82.027118038374837</v>
      </c>
      <c r="P19" s="9"/>
    </row>
    <row r="20" spans="1:16">
      <c r="A20" s="12"/>
      <c r="B20" s="44">
        <v>527</v>
      </c>
      <c r="C20" s="20" t="s">
        <v>34</v>
      </c>
      <c r="D20" s="46">
        <v>269455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269455</v>
      </c>
      <c r="O20" s="47">
        <f t="shared" si="1"/>
        <v>3.7035433503766013</v>
      </c>
      <c r="P20" s="9"/>
    </row>
    <row r="21" spans="1:16">
      <c r="A21" s="12"/>
      <c r="B21" s="44">
        <v>529</v>
      </c>
      <c r="C21" s="20" t="s">
        <v>35</v>
      </c>
      <c r="D21" s="46">
        <v>716980</v>
      </c>
      <c r="E21" s="46">
        <v>147805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864785</v>
      </c>
      <c r="O21" s="47">
        <f t="shared" si="1"/>
        <v>11.886098740997307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SUM(D23:D27)</f>
        <v>374135</v>
      </c>
      <c r="E22" s="31">
        <f t="shared" si="5"/>
        <v>229583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11238108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11841826</v>
      </c>
      <c r="O22" s="43">
        <f t="shared" si="1"/>
        <v>162.76081697729396</v>
      </c>
      <c r="P22" s="10"/>
    </row>
    <row r="23" spans="1:16">
      <c r="A23" s="12"/>
      <c r="B23" s="44">
        <v>533</v>
      </c>
      <c r="C23" s="20" t="s">
        <v>37</v>
      </c>
      <c r="D23" s="46">
        <v>0</v>
      </c>
      <c r="E23" s="46">
        <v>23150</v>
      </c>
      <c r="F23" s="46">
        <v>0</v>
      </c>
      <c r="G23" s="46">
        <v>0</v>
      </c>
      <c r="H23" s="46">
        <v>0</v>
      </c>
      <c r="I23" s="46">
        <v>1867995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1891145</v>
      </c>
      <c r="O23" s="47">
        <f t="shared" si="1"/>
        <v>25.992976524272912</v>
      </c>
      <c r="P23" s="9"/>
    </row>
    <row r="24" spans="1:16">
      <c r="A24" s="12"/>
      <c r="B24" s="44">
        <v>534</v>
      </c>
      <c r="C24" s="20" t="s">
        <v>128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9269359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9269359</v>
      </c>
      <c r="O24" s="47">
        <f t="shared" si="1"/>
        <v>127.40336192204079</v>
      </c>
      <c r="P24" s="9"/>
    </row>
    <row r="25" spans="1:16">
      <c r="A25" s="12"/>
      <c r="B25" s="44">
        <v>535</v>
      </c>
      <c r="C25" s="20" t="s">
        <v>39</v>
      </c>
      <c r="D25" s="46">
        <v>0</v>
      </c>
      <c r="E25" s="46">
        <v>47963</v>
      </c>
      <c r="F25" s="46">
        <v>0</v>
      </c>
      <c r="G25" s="46">
        <v>0</v>
      </c>
      <c r="H25" s="46">
        <v>0</v>
      </c>
      <c r="I25" s="46">
        <v>100754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148717</v>
      </c>
      <c r="O25" s="47">
        <f t="shared" si="1"/>
        <v>2.0440513497168618</v>
      </c>
      <c r="P25" s="9"/>
    </row>
    <row r="26" spans="1:16">
      <c r="A26" s="12"/>
      <c r="B26" s="44">
        <v>537</v>
      </c>
      <c r="C26" s="20" t="s">
        <v>129</v>
      </c>
      <c r="D26" s="46">
        <v>329135</v>
      </c>
      <c r="E26" s="46">
        <v>158470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487605</v>
      </c>
      <c r="O26" s="47">
        <f t="shared" si="1"/>
        <v>6.7019214910110509</v>
      </c>
      <c r="P26" s="9"/>
    </row>
    <row r="27" spans="1:16">
      <c r="A27" s="12"/>
      <c r="B27" s="44">
        <v>539</v>
      </c>
      <c r="C27" s="20" t="s">
        <v>42</v>
      </c>
      <c r="D27" s="46">
        <v>45000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45000</v>
      </c>
      <c r="O27" s="47">
        <f t="shared" si="1"/>
        <v>0.61850569025235036</v>
      </c>
      <c r="P27" s="9"/>
    </row>
    <row r="28" spans="1:16" ht="15.75">
      <c r="A28" s="28" t="s">
        <v>43</v>
      </c>
      <c r="B28" s="29"/>
      <c r="C28" s="30"/>
      <c r="D28" s="31">
        <f t="shared" ref="D28:M28" si="7">SUM(D29:D31)</f>
        <v>30000</v>
      </c>
      <c r="E28" s="31">
        <f t="shared" si="7"/>
        <v>6086824</v>
      </c>
      <c r="F28" s="31">
        <f t="shared" si="7"/>
        <v>0</v>
      </c>
      <c r="G28" s="31">
        <f t="shared" si="7"/>
        <v>5343756</v>
      </c>
      <c r="H28" s="31">
        <f t="shared" si="7"/>
        <v>0</v>
      </c>
      <c r="I28" s="31">
        <f t="shared" si="7"/>
        <v>342978</v>
      </c>
      <c r="J28" s="31">
        <f t="shared" si="7"/>
        <v>1316028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13119586</v>
      </c>
      <c r="O28" s="43">
        <f t="shared" si="1"/>
        <v>180.32307988344604</v>
      </c>
      <c r="P28" s="10"/>
    </row>
    <row r="29" spans="1:16">
      <c r="A29" s="12"/>
      <c r="B29" s="44">
        <v>541</v>
      </c>
      <c r="C29" s="20" t="s">
        <v>130</v>
      </c>
      <c r="D29" s="46">
        <v>0</v>
      </c>
      <c r="E29" s="46">
        <v>6086824</v>
      </c>
      <c r="F29" s="46">
        <v>0</v>
      </c>
      <c r="G29" s="46">
        <v>5343756</v>
      </c>
      <c r="H29" s="46">
        <v>0</v>
      </c>
      <c r="I29" s="46">
        <v>0</v>
      </c>
      <c r="J29" s="46">
        <v>1316028</v>
      </c>
      <c r="K29" s="46">
        <v>0</v>
      </c>
      <c r="L29" s="46">
        <v>0</v>
      </c>
      <c r="M29" s="46">
        <v>0</v>
      </c>
      <c r="N29" s="46">
        <f t="shared" si="8"/>
        <v>12746608</v>
      </c>
      <c r="O29" s="47">
        <f t="shared" si="1"/>
        <v>175.19665732035847</v>
      </c>
      <c r="P29" s="9"/>
    </row>
    <row r="30" spans="1:16">
      <c r="A30" s="12"/>
      <c r="B30" s="44">
        <v>543</v>
      </c>
      <c r="C30" s="20" t="s">
        <v>131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342978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342978</v>
      </c>
      <c r="O30" s="47">
        <f t="shared" si="1"/>
        <v>4.7140854362526801</v>
      </c>
      <c r="P30" s="9"/>
    </row>
    <row r="31" spans="1:16">
      <c r="A31" s="12"/>
      <c r="B31" s="44">
        <v>544</v>
      </c>
      <c r="C31" s="20" t="s">
        <v>132</v>
      </c>
      <c r="D31" s="46">
        <v>30000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30000</v>
      </c>
      <c r="O31" s="47">
        <f t="shared" si="1"/>
        <v>0.4123371268349002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SUM(D33:D35)</f>
        <v>304490</v>
      </c>
      <c r="E32" s="31">
        <f t="shared" si="9"/>
        <v>607005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8"/>
        <v>911495</v>
      </c>
      <c r="O32" s="43">
        <f t="shared" si="1"/>
        <v>12.528107647479246</v>
      </c>
      <c r="P32" s="10"/>
    </row>
    <row r="33" spans="1:16">
      <c r="A33" s="13"/>
      <c r="B33" s="45">
        <v>552</v>
      </c>
      <c r="C33" s="21" t="s">
        <v>48</v>
      </c>
      <c r="D33" s="46">
        <v>198927</v>
      </c>
      <c r="E33" s="46">
        <v>410343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609270</v>
      </c>
      <c r="O33" s="47">
        <f t="shared" si="1"/>
        <v>8.3741547088899893</v>
      </c>
      <c r="P33" s="9"/>
    </row>
    <row r="34" spans="1:16">
      <c r="A34" s="13"/>
      <c r="B34" s="45">
        <v>553</v>
      </c>
      <c r="C34" s="21" t="s">
        <v>133</v>
      </c>
      <c r="D34" s="46">
        <v>105563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105563</v>
      </c>
      <c r="O34" s="47">
        <f t="shared" si="1"/>
        <v>1.4509181373357525</v>
      </c>
      <c r="P34" s="9"/>
    </row>
    <row r="35" spans="1:16">
      <c r="A35" s="13"/>
      <c r="B35" s="45">
        <v>554</v>
      </c>
      <c r="C35" s="21" t="s">
        <v>50</v>
      </c>
      <c r="D35" s="46">
        <v>0</v>
      </c>
      <c r="E35" s="46">
        <v>196662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196662</v>
      </c>
      <c r="O35" s="47">
        <f t="shared" si="1"/>
        <v>2.703034801253505</v>
      </c>
      <c r="P35" s="9"/>
    </row>
    <row r="36" spans="1:16" ht="15.75">
      <c r="A36" s="28" t="s">
        <v>51</v>
      </c>
      <c r="B36" s="29"/>
      <c r="C36" s="30"/>
      <c r="D36" s="31">
        <f t="shared" ref="D36:M36" si="10">SUM(D37:D40)</f>
        <v>2367008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2367008</v>
      </c>
      <c r="O36" s="43">
        <f t="shared" si="1"/>
        <v>32.533509263840784</v>
      </c>
      <c r="P36" s="10"/>
    </row>
    <row r="37" spans="1:16">
      <c r="A37" s="12"/>
      <c r="B37" s="44">
        <v>562</v>
      </c>
      <c r="C37" s="20" t="s">
        <v>134</v>
      </c>
      <c r="D37" s="46">
        <v>1935551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1">SUM(D37:M37)</f>
        <v>1935551</v>
      </c>
      <c r="O37" s="47">
        <f t="shared" ref="O37:O68" si="12">(N37/O$73)</f>
        <v>26.60331793941393</v>
      </c>
      <c r="P37" s="9"/>
    </row>
    <row r="38" spans="1:16">
      <c r="A38" s="12"/>
      <c r="B38" s="44">
        <v>563</v>
      </c>
      <c r="C38" s="20" t="s">
        <v>135</v>
      </c>
      <c r="D38" s="46">
        <v>392935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392935</v>
      </c>
      <c r="O38" s="47">
        <f t="shared" si="12"/>
        <v>5.4007229644290504</v>
      </c>
      <c r="P38" s="9"/>
    </row>
    <row r="39" spans="1:16">
      <c r="A39" s="12"/>
      <c r="B39" s="44">
        <v>564</v>
      </c>
      <c r="C39" s="20" t="s">
        <v>136</v>
      </c>
      <c r="D39" s="46">
        <v>17373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17373</v>
      </c>
      <c r="O39" s="47">
        <f t="shared" si="12"/>
        <v>0.23878443015009071</v>
      </c>
      <c r="P39" s="9"/>
    </row>
    <row r="40" spans="1:16">
      <c r="A40" s="12"/>
      <c r="B40" s="44">
        <v>569</v>
      </c>
      <c r="C40" s="20" t="s">
        <v>55</v>
      </c>
      <c r="D40" s="46">
        <v>21149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21149</v>
      </c>
      <c r="O40" s="47">
        <f t="shared" si="12"/>
        <v>0.29068392984771013</v>
      </c>
      <c r="P40" s="9"/>
    </row>
    <row r="41" spans="1:16" ht="15.75">
      <c r="A41" s="28" t="s">
        <v>56</v>
      </c>
      <c r="B41" s="29"/>
      <c r="C41" s="30"/>
      <c r="D41" s="31">
        <f t="shared" ref="D41:M41" si="13">SUM(D42:D44)</f>
        <v>1738103</v>
      </c>
      <c r="E41" s="31">
        <f t="shared" si="13"/>
        <v>316145</v>
      </c>
      <c r="F41" s="31">
        <f t="shared" si="13"/>
        <v>0</v>
      </c>
      <c r="G41" s="31">
        <f t="shared" si="13"/>
        <v>136071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2190319</v>
      </c>
      <c r="O41" s="43">
        <f t="shared" si="12"/>
        <v>30.104994777063059</v>
      </c>
      <c r="P41" s="9"/>
    </row>
    <row r="42" spans="1:16">
      <c r="A42" s="12"/>
      <c r="B42" s="44">
        <v>571</v>
      </c>
      <c r="C42" s="20" t="s">
        <v>57</v>
      </c>
      <c r="D42" s="46">
        <v>597275</v>
      </c>
      <c r="E42" s="46">
        <v>264403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861678</v>
      </c>
      <c r="O42" s="47">
        <f t="shared" si="12"/>
        <v>11.843394359228105</v>
      </c>
      <c r="P42" s="9"/>
    </row>
    <row r="43" spans="1:16">
      <c r="A43" s="12"/>
      <c r="B43" s="44">
        <v>572</v>
      </c>
      <c r="C43" s="20" t="s">
        <v>137</v>
      </c>
      <c r="D43" s="46">
        <v>1132828</v>
      </c>
      <c r="E43" s="46">
        <v>51742</v>
      </c>
      <c r="F43" s="46">
        <v>0</v>
      </c>
      <c r="G43" s="46">
        <v>136071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1320641</v>
      </c>
      <c r="O43" s="47">
        <f t="shared" si="12"/>
        <v>18.151643850678983</v>
      </c>
      <c r="P43" s="9"/>
    </row>
    <row r="44" spans="1:16">
      <c r="A44" s="12"/>
      <c r="B44" s="44">
        <v>573</v>
      </c>
      <c r="C44" s="20" t="s">
        <v>59</v>
      </c>
      <c r="D44" s="46">
        <v>8000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8000</v>
      </c>
      <c r="O44" s="47">
        <f t="shared" si="12"/>
        <v>0.10995656715597339</v>
      </c>
      <c r="P44" s="9"/>
    </row>
    <row r="45" spans="1:16" ht="15.75">
      <c r="A45" s="28" t="s">
        <v>138</v>
      </c>
      <c r="B45" s="29"/>
      <c r="C45" s="30"/>
      <c r="D45" s="31">
        <f t="shared" ref="D45:M45" si="14">SUM(D46:D47)</f>
        <v>1772857</v>
      </c>
      <c r="E45" s="31">
        <f t="shared" si="14"/>
        <v>63374</v>
      </c>
      <c r="F45" s="31">
        <f t="shared" si="14"/>
        <v>0</v>
      </c>
      <c r="G45" s="31">
        <f t="shared" si="14"/>
        <v>638177</v>
      </c>
      <c r="H45" s="31">
        <f t="shared" si="14"/>
        <v>0</v>
      </c>
      <c r="I45" s="31">
        <f t="shared" si="14"/>
        <v>606866</v>
      </c>
      <c r="J45" s="31">
        <f t="shared" si="14"/>
        <v>503362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3584636</v>
      </c>
      <c r="O45" s="43">
        <f t="shared" si="12"/>
        <v>49.269283632964978</v>
      </c>
      <c r="P45" s="9"/>
    </row>
    <row r="46" spans="1:16">
      <c r="A46" s="12"/>
      <c r="B46" s="44">
        <v>581</v>
      </c>
      <c r="C46" s="20" t="s">
        <v>139</v>
      </c>
      <c r="D46" s="46">
        <v>1772857</v>
      </c>
      <c r="E46" s="46">
        <v>63374</v>
      </c>
      <c r="F46" s="46">
        <v>0</v>
      </c>
      <c r="G46" s="46">
        <v>638177</v>
      </c>
      <c r="H46" s="46">
        <v>0</v>
      </c>
      <c r="I46" s="46">
        <v>65469</v>
      </c>
      <c r="J46" s="46">
        <v>503362</v>
      </c>
      <c r="K46" s="46">
        <v>0</v>
      </c>
      <c r="L46" s="46">
        <v>0</v>
      </c>
      <c r="M46" s="46">
        <v>0</v>
      </c>
      <c r="N46" s="46">
        <f>SUM(D46:M46)</f>
        <v>3043239</v>
      </c>
      <c r="O46" s="47">
        <f t="shared" si="12"/>
        <v>41.828014184397162</v>
      </c>
      <c r="P46" s="9"/>
    </row>
    <row r="47" spans="1:16">
      <c r="A47" s="12"/>
      <c r="B47" s="44">
        <v>591</v>
      </c>
      <c r="C47" s="20" t="s">
        <v>140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541397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4" si="15">SUM(D47:M47)</f>
        <v>541397</v>
      </c>
      <c r="O47" s="47">
        <f t="shared" si="12"/>
        <v>7.4412694485678159</v>
      </c>
      <c r="P47" s="9"/>
    </row>
    <row r="48" spans="1:16" ht="15.75">
      <c r="A48" s="28" t="s">
        <v>62</v>
      </c>
      <c r="B48" s="29"/>
      <c r="C48" s="30"/>
      <c r="D48" s="31">
        <f t="shared" ref="D48:M48" si="16">SUM(D49:D70)</f>
        <v>1047895</v>
      </c>
      <c r="E48" s="31">
        <f t="shared" si="16"/>
        <v>2640861</v>
      </c>
      <c r="F48" s="31">
        <f t="shared" si="16"/>
        <v>0</v>
      </c>
      <c r="G48" s="31">
        <f t="shared" si="16"/>
        <v>0</v>
      </c>
      <c r="H48" s="31">
        <f t="shared" si="16"/>
        <v>0</v>
      </c>
      <c r="I48" s="31">
        <f t="shared" si="16"/>
        <v>0</v>
      </c>
      <c r="J48" s="31">
        <f t="shared" si="16"/>
        <v>0</v>
      </c>
      <c r="K48" s="31">
        <f t="shared" si="16"/>
        <v>0</v>
      </c>
      <c r="L48" s="31">
        <f t="shared" si="16"/>
        <v>0</v>
      </c>
      <c r="M48" s="31">
        <f t="shared" si="16"/>
        <v>0</v>
      </c>
      <c r="N48" s="31">
        <f>SUM(D48:M48)</f>
        <v>3688756</v>
      </c>
      <c r="O48" s="43">
        <f t="shared" si="12"/>
        <v>50.700368354499972</v>
      </c>
      <c r="P48" s="9"/>
    </row>
    <row r="49" spans="1:16">
      <c r="A49" s="12"/>
      <c r="B49" s="44">
        <v>601</v>
      </c>
      <c r="C49" s="20" t="s">
        <v>141</v>
      </c>
      <c r="D49" s="46">
        <v>0</v>
      </c>
      <c r="E49" s="46">
        <v>305846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305846</v>
      </c>
      <c r="O49" s="47">
        <f t="shared" si="12"/>
        <v>4.2037220297982296</v>
      </c>
      <c r="P49" s="9"/>
    </row>
    <row r="50" spans="1:16">
      <c r="A50" s="12"/>
      <c r="B50" s="44">
        <v>602</v>
      </c>
      <c r="C50" s="20" t="s">
        <v>142</v>
      </c>
      <c r="D50" s="46">
        <v>9559</v>
      </c>
      <c r="E50" s="46">
        <v>49726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59285</v>
      </c>
      <c r="O50" s="47">
        <f t="shared" si="12"/>
        <v>0.81484688548023532</v>
      </c>
      <c r="P50" s="9"/>
    </row>
    <row r="51" spans="1:16">
      <c r="A51" s="12"/>
      <c r="B51" s="44">
        <v>603</v>
      </c>
      <c r="C51" s="20" t="s">
        <v>143</v>
      </c>
      <c r="D51" s="46">
        <v>2771</v>
      </c>
      <c r="E51" s="46">
        <v>6424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9195</v>
      </c>
      <c r="O51" s="47">
        <f t="shared" si="12"/>
        <v>0.12638132937489691</v>
      </c>
      <c r="P51" s="9"/>
    </row>
    <row r="52" spans="1:16">
      <c r="A52" s="12"/>
      <c r="B52" s="44">
        <v>604</v>
      </c>
      <c r="C52" s="20" t="s">
        <v>144</v>
      </c>
      <c r="D52" s="46">
        <v>0</v>
      </c>
      <c r="E52" s="46">
        <v>251303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251303</v>
      </c>
      <c r="O52" s="47">
        <f t="shared" si="12"/>
        <v>3.4540518994996976</v>
      </c>
      <c r="P52" s="9"/>
    </row>
    <row r="53" spans="1:16">
      <c r="A53" s="12"/>
      <c r="B53" s="44">
        <v>605</v>
      </c>
      <c r="C53" s="20" t="s">
        <v>145</v>
      </c>
      <c r="D53" s="46">
        <v>621</v>
      </c>
      <c r="E53" s="46">
        <v>46037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46658</v>
      </c>
      <c r="O53" s="47">
        <f t="shared" si="12"/>
        <v>0.64129418879542577</v>
      </c>
      <c r="P53" s="9"/>
    </row>
    <row r="54" spans="1:16">
      <c r="A54" s="12"/>
      <c r="B54" s="44">
        <v>608</v>
      </c>
      <c r="C54" s="20" t="s">
        <v>146</v>
      </c>
      <c r="D54" s="46">
        <v>0</v>
      </c>
      <c r="E54" s="46">
        <v>55017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55017</v>
      </c>
      <c r="O54" s="47">
        <f t="shared" si="12"/>
        <v>0.75618505690252347</v>
      </c>
      <c r="P54" s="9"/>
    </row>
    <row r="55" spans="1:16">
      <c r="A55" s="12"/>
      <c r="B55" s="44">
        <v>614</v>
      </c>
      <c r="C55" s="20" t="s">
        <v>164</v>
      </c>
      <c r="D55" s="46">
        <v>0</v>
      </c>
      <c r="E55" s="46">
        <v>337161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1" si="17">SUM(D55:M55)</f>
        <v>337161</v>
      </c>
      <c r="O55" s="47">
        <f t="shared" si="12"/>
        <v>4.6341332673593927</v>
      </c>
      <c r="P55" s="9"/>
    </row>
    <row r="56" spans="1:16">
      <c r="A56" s="12"/>
      <c r="B56" s="44">
        <v>622</v>
      </c>
      <c r="C56" s="20" t="s">
        <v>69</v>
      </c>
      <c r="D56" s="46">
        <v>165513</v>
      </c>
      <c r="E56" s="46">
        <v>41544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207057</v>
      </c>
      <c r="O56" s="47">
        <f t="shared" si="12"/>
        <v>2.8459096157017978</v>
      </c>
      <c r="P56" s="9"/>
    </row>
    <row r="57" spans="1:16">
      <c r="A57" s="12"/>
      <c r="B57" s="44">
        <v>634</v>
      </c>
      <c r="C57" s="20" t="s">
        <v>149</v>
      </c>
      <c r="D57" s="46">
        <v>0</v>
      </c>
      <c r="E57" s="46">
        <v>118498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118498</v>
      </c>
      <c r="O57" s="47">
        <f t="shared" si="12"/>
        <v>1.6287041618560669</v>
      </c>
      <c r="P57" s="9"/>
    </row>
    <row r="58" spans="1:16">
      <c r="A58" s="12"/>
      <c r="B58" s="44">
        <v>654</v>
      </c>
      <c r="C58" s="20" t="s">
        <v>162</v>
      </c>
      <c r="D58" s="46">
        <v>171402</v>
      </c>
      <c r="E58" s="46">
        <v>235247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406649</v>
      </c>
      <c r="O58" s="47">
        <f t="shared" si="12"/>
        <v>5.5892160096761776</v>
      </c>
      <c r="P58" s="9"/>
    </row>
    <row r="59" spans="1:16">
      <c r="A59" s="12"/>
      <c r="B59" s="44">
        <v>674</v>
      </c>
      <c r="C59" s="20" t="s">
        <v>150</v>
      </c>
      <c r="D59" s="46">
        <v>0</v>
      </c>
      <c r="E59" s="46">
        <v>96881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96881</v>
      </c>
      <c r="O59" s="47">
        <f t="shared" si="12"/>
        <v>1.3315877728297323</v>
      </c>
      <c r="P59" s="9"/>
    </row>
    <row r="60" spans="1:16">
      <c r="A60" s="12"/>
      <c r="B60" s="44">
        <v>685</v>
      </c>
      <c r="C60" s="20" t="s">
        <v>74</v>
      </c>
      <c r="D60" s="46">
        <v>7509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7509</v>
      </c>
      <c r="O60" s="47">
        <f t="shared" si="12"/>
        <v>0.10320798284677553</v>
      </c>
      <c r="P60" s="9"/>
    </row>
    <row r="61" spans="1:16">
      <c r="A61" s="12"/>
      <c r="B61" s="44">
        <v>694</v>
      </c>
      <c r="C61" s="20" t="s">
        <v>151</v>
      </c>
      <c r="D61" s="46">
        <v>0</v>
      </c>
      <c r="E61" s="46">
        <v>34034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34034</v>
      </c>
      <c r="O61" s="47">
        <f t="shared" si="12"/>
        <v>0.46778272582329977</v>
      </c>
      <c r="P61" s="9"/>
    </row>
    <row r="62" spans="1:16">
      <c r="A62" s="12"/>
      <c r="B62" s="44">
        <v>711</v>
      </c>
      <c r="C62" s="20" t="s">
        <v>117</v>
      </c>
      <c r="D62" s="46">
        <v>646512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70" si="18">SUM(D62:M62)</f>
        <v>646512</v>
      </c>
      <c r="O62" s="47">
        <f t="shared" si="12"/>
        <v>8.8860300181428329</v>
      </c>
      <c r="P62" s="9"/>
    </row>
    <row r="63" spans="1:16">
      <c r="A63" s="12"/>
      <c r="B63" s="44">
        <v>712</v>
      </c>
      <c r="C63" s="20" t="s">
        <v>118</v>
      </c>
      <c r="D63" s="46">
        <v>0</v>
      </c>
      <c r="E63" s="46">
        <v>261960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261960</v>
      </c>
      <c r="O63" s="47">
        <f t="shared" si="12"/>
        <v>3.6005277915223486</v>
      </c>
      <c r="P63" s="9"/>
    </row>
    <row r="64" spans="1:16">
      <c r="A64" s="12"/>
      <c r="B64" s="44">
        <v>713</v>
      </c>
      <c r="C64" s="20" t="s">
        <v>152</v>
      </c>
      <c r="D64" s="46">
        <v>4214</v>
      </c>
      <c r="E64" s="46">
        <v>178472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182686</v>
      </c>
      <c r="O64" s="47">
        <f t="shared" si="12"/>
        <v>2.5109406784320192</v>
      </c>
      <c r="P64" s="9"/>
    </row>
    <row r="65" spans="1:119">
      <c r="A65" s="12"/>
      <c r="B65" s="44">
        <v>714</v>
      </c>
      <c r="C65" s="20" t="s">
        <v>120</v>
      </c>
      <c r="D65" s="46">
        <v>0</v>
      </c>
      <c r="E65" s="46">
        <v>21656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21656</v>
      </c>
      <c r="O65" s="47">
        <f t="shared" si="12"/>
        <v>0.29765242729121999</v>
      </c>
      <c r="P65" s="9"/>
    </row>
    <row r="66" spans="1:119">
      <c r="A66" s="12"/>
      <c r="B66" s="44">
        <v>719</v>
      </c>
      <c r="C66" s="20" t="s">
        <v>121</v>
      </c>
      <c r="D66" s="46">
        <v>30935</v>
      </c>
      <c r="E66" s="46">
        <v>27493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58428</v>
      </c>
      <c r="O66" s="47">
        <f t="shared" si="12"/>
        <v>0.80306778822365166</v>
      </c>
      <c r="P66" s="9"/>
    </row>
    <row r="67" spans="1:119">
      <c r="A67" s="12"/>
      <c r="B67" s="44">
        <v>724</v>
      </c>
      <c r="C67" s="20" t="s">
        <v>153</v>
      </c>
      <c r="D67" s="46">
        <v>267</v>
      </c>
      <c r="E67" s="46">
        <v>292254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292521</v>
      </c>
      <c r="O67" s="47">
        <f t="shared" si="12"/>
        <v>4.0205756226290612</v>
      </c>
      <c r="P67" s="9"/>
    </row>
    <row r="68" spans="1:119">
      <c r="A68" s="12"/>
      <c r="B68" s="44">
        <v>744</v>
      </c>
      <c r="C68" s="20" t="s">
        <v>154</v>
      </c>
      <c r="D68" s="46">
        <v>0</v>
      </c>
      <c r="E68" s="46">
        <v>100883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100883</v>
      </c>
      <c r="O68" s="47">
        <f t="shared" si="12"/>
        <v>1.386593545549508</v>
      </c>
      <c r="P68" s="9"/>
    </row>
    <row r="69" spans="1:119">
      <c r="A69" s="12"/>
      <c r="B69" s="44">
        <v>759</v>
      </c>
      <c r="C69" s="20" t="s">
        <v>84</v>
      </c>
      <c r="D69" s="46">
        <v>8592</v>
      </c>
      <c r="E69" s="46">
        <v>7632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16224</v>
      </c>
      <c r="O69" s="47">
        <f>(N69/O$73)</f>
        <v>0.22299191819231404</v>
      </c>
      <c r="P69" s="9"/>
    </row>
    <row r="70" spans="1:119" ht="15.75" thickBot="1">
      <c r="A70" s="12"/>
      <c r="B70" s="44">
        <v>764</v>
      </c>
      <c r="C70" s="20" t="s">
        <v>155</v>
      </c>
      <c r="D70" s="46">
        <v>0</v>
      </c>
      <c r="E70" s="46">
        <v>172793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172793</v>
      </c>
      <c r="O70" s="47">
        <f>(N70/O$73)</f>
        <v>2.3749656385727635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9">SUM(D5,D13,D22,D28,D32,D36,D41,D45,D48)</f>
        <v>47424004</v>
      </c>
      <c r="E71" s="15">
        <f t="shared" si="19"/>
        <v>15641470</v>
      </c>
      <c r="F71" s="15">
        <f t="shared" si="19"/>
        <v>192748</v>
      </c>
      <c r="G71" s="15">
        <f t="shared" si="19"/>
        <v>22952503</v>
      </c>
      <c r="H71" s="15">
        <f t="shared" si="19"/>
        <v>0</v>
      </c>
      <c r="I71" s="15">
        <f t="shared" si="19"/>
        <v>12187952</v>
      </c>
      <c r="J71" s="15">
        <f t="shared" si="19"/>
        <v>10936900</v>
      </c>
      <c r="K71" s="15">
        <f t="shared" si="19"/>
        <v>0</v>
      </c>
      <c r="L71" s="15">
        <f t="shared" si="19"/>
        <v>0</v>
      </c>
      <c r="M71" s="15">
        <f t="shared" si="19"/>
        <v>0</v>
      </c>
      <c r="N71" s="15">
        <f>SUM(D71:M71)</f>
        <v>109335577</v>
      </c>
      <c r="O71" s="37">
        <f>(N71/O$73)</f>
        <v>1502.7705893672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118" t="s">
        <v>165</v>
      </c>
      <c r="M73" s="118"/>
      <c r="N73" s="118"/>
      <c r="O73" s="41">
        <v>72756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95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2024-11-13T21:40:36Z</cp:lastPrinted>
  <dcterms:created xsi:type="dcterms:W3CDTF">2000-08-31T21:26:31Z</dcterms:created>
  <dcterms:modified xsi:type="dcterms:W3CDTF">2024-11-13T21:40:44Z</dcterms:modified>
</cp:coreProperties>
</file>