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'2005'!$A$1:$O$108</definedName>
    <definedName name="_xlnm.Print_Area" localSheetId="17">'2006'!$A$1:$O$98</definedName>
    <definedName name="_xlnm.Print_Area" localSheetId="16">'2007'!$A$1:$O$95</definedName>
    <definedName name="_xlnm.Print_Area" localSheetId="15">'2008'!$A$1:$O$80</definedName>
    <definedName name="_xlnm.Print_Area" localSheetId="14">'2009'!$A$1:$O$83</definedName>
    <definedName name="_xlnm.Print_Area" localSheetId="13">'2010'!$A$1:$O$85</definedName>
    <definedName name="_xlnm.Print_Area" localSheetId="12">'2011'!$A$1:$O$81</definedName>
    <definedName name="_xlnm.Print_Area" localSheetId="11">'2012'!$A$1:$O$80</definedName>
    <definedName name="_xlnm.Print_Area" localSheetId="10">'2013'!$A$1:$O$85</definedName>
    <definedName name="_xlnm.Print_Area" localSheetId="9">'2014'!$A$1:$O$82</definedName>
    <definedName name="_xlnm.Print_Area" localSheetId="8">'2015'!$A$1:$O$79</definedName>
    <definedName name="_xlnm.Print_Area" localSheetId="7">'2016'!$A$1:$O$82</definedName>
    <definedName name="_xlnm.Print_Area" localSheetId="6">'2017'!$A$1:$O$80</definedName>
    <definedName name="_xlnm.Print_Area" localSheetId="5">'2018'!$A$1:$O$83</definedName>
    <definedName name="_xlnm.Print_Area" localSheetId="4">'2019'!$A$1:$O$82</definedName>
    <definedName name="_xlnm.Print_Area" localSheetId="3">'2020'!$A$1:$O$83</definedName>
    <definedName name="_xlnm.Print_Area" localSheetId="2">'2021'!$A$1:$P$81</definedName>
    <definedName name="_xlnm.Print_Area" localSheetId="1">'2022'!$A$1:$P$81</definedName>
    <definedName name="_xlnm.Print_Area" localSheetId="0">'2023'!$A$1:$P$75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D12" i="52" l="1"/>
  <c r="O70" i="52" l="1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N48" i="52"/>
  <c r="M48" i="52"/>
  <c r="L48" i="52"/>
  <c r="K48" i="52"/>
  <c r="J48" i="52"/>
  <c r="I48" i="52"/>
  <c r="H48" i="52"/>
  <c r="G48" i="52"/>
  <c r="F48" i="52"/>
  <c r="E48" i="52"/>
  <c r="D48" i="52"/>
  <c r="O45" i="52"/>
  <c r="P45" i="52" s="1"/>
  <c r="O44" i="52"/>
  <c r="P44" i="52" s="1"/>
  <c r="O43" i="52"/>
  <c r="P43" i="52" s="1"/>
  <c r="N42" i="52"/>
  <c r="M42" i="52"/>
  <c r="L42" i="52"/>
  <c r="K42" i="52"/>
  <c r="J42" i="52"/>
  <c r="I42" i="52"/>
  <c r="H42" i="52"/>
  <c r="G42" i="52"/>
  <c r="F42" i="52"/>
  <c r="E42" i="52"/>
  <c r="D42" i="52"/>
  <c r="O41" i="52"/>
  <c r="P41" i="52" s="1"/>
  <c r="O40" i="52"/>
  <c r="P40" i="52" s="1"/>
  <c r="O39" i="52"/>
  <c r="P39" i="52" s="1"/>
  <c r="O38" i="52"/>
  <c r="P38" i="52" s="1"/>
  <c r="O37" i="52"/>
  <c r="P37" i="52" s="1"/>
  <c r="N36" i="52"/>
  <c r="M36" i="52"/>
  <c r="L36" i="52"/>
  <c r="K36" i="52"/>
  <c r="J36" i="52"/>
  <c r="I36" i="52"/>
  <c r="H36" i="52"/>
  <c r="G36" i="52"/>
  <c r="F36" i="52"/>
  <c r="E36" i="52"/>
  <c r="D36" i="52"/>
  <c r="O35" i="52"/>
  <c r="P35" i="52" s="1"/>
  <c r="O34" i="52"/>
  <c r="P34" i="52" s="1"/>
  <c r="O33" i="52"/>
  <c r="P33" i="52" s="1"/>
  <c r="O32" i="52"/>
  <c r="P32" i="52" s="1"/>
  <c r="N31" i="52"/>
  <c r="M31" i="52"/>
  <c r="L31" i="52"/>
  <c r="K31" i="52"/>
  <c r="J31" i="52"/>
  <c r="I31" i="52"/>
  <c r="H31" i="52"/>
  <c r="G31" i="52"/>
  <c r="F31" i="52"/>
  <c r="E31" i="52"/>
  <c r="D31" i="52"/>
  <c r="O30" i="52"/>
  <c r="P30" i="52" s="1"/>
  <c r="O29" i="52"/>
  <c r="P29" i="52" s="1"/>
  <c r="O28" i="52"/>
  <c r="P28" i="52" s="1"/>
  <c r="N27" i="52"/>
  <c r="M27" i="52"/>
  <c r="L27" i="52"/>
  <c r="K27" i="52"/>
  <c r="J27" i="52"/>
  <c r="I27" i="52"/>
  <c r="H27" i="52"/>
  <c r="G27" i="52"/>
  <c r="F27" i="52"/>
  <c r="E27" i="52"/>
  <c r="D27" i="52"/>
  <c r="O26" i="52"/>
  <c r="P26" i="52" s="1"/>
  <c r="O25" i="52"/>
  <c r="P25" i="52" s="1"/>
  <c r="O24" i="52"/>
  <c r="P24" i="52" s="1"/>
  <c r="O23" i="52"/>
  <c r="P23" i="52" s="1"/>
  <c r="O22" i="52"/>
  <c r="P22" i="52" s="1"/>
  <c r="N21" i="52"/>
  <c r="M21" i="52"/>
  <c r="L21" i="52"/>
  <c r="K21" i="52"/>
  <c r="J21" i="52"/>
  <c r="I21" i="52"/>
  <c r="H21" i="52"/>
  <c r="G21" i="52"/>
  <c r="F21" i="52"/>
  <c r="E21" i="52"/>
  <c r="D21" i="52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O13" i="52"/>
  <c r="P13" i="52" s="1"/>
  <c r="N12" i="52"/>
  <c r="M12" i="52"/>
  <c r="L12" i="52"/>
  <c r="K12" i="52"/>
  <c r="J12" i="52"/>
  <c r="I12" i="52"/>
  <c r="H12" i="52"/>
  <c r="G12" i="52"/>
  <c r="F12" i="52"/>
  <c r="E12" i="52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8" i="52" l="1"/>
  <c r="P48" i="52" s="1"/>
  <c r="O42" i="52"/>
  <c r="P42" i="52" s="1"/>
  <c r="O36" i="52"/>
  <c r="P36" i="52" s="1"/>
  <c r="O31" i="52"/>
  <c r="P31" i="52" s="1"/>
  <c r="O27" i="52"/>
  <c r="P27" i="52" s="1"/>
  <c r="O21" i="52"/>
  <c r="P21" i="52" s="1"/>
  <c r="O12" i="52"/>
  <c r="P12" i="52" s="1"/>
  <c r="O5" i="52"/>
  <c r="P5" i="52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N48" i="51"/>
  <c r="M48" i="51"/>
  <c r="L48" i="51"/>
  <c r="K48" i="51"/>
  <c r="J48" i="51"/>
  <c r="I48" i="51"/>
  <c r="H48" i="51"/>
  <c r="G48" i="51"/>
  <c r="F48" i="51"/>
  <c r="E48" i="51"/>
  <c r="D48" i="51"/>
  <c r="O47" i="51"/>
  <c r="P47" i="51" s="1"/>
  <c r="N46" i="51"/>
  <c r="M46" i="51"/>
  <c r="L46" i="51"/>
  <c r="K46" i="51"/>
  <c r="J46" i="51"/>
  <c r="I46" i="51"/>
  <c r="H46" i="51"/>
  <c r="G46" i="51"/>
  <c r="F46" i="51"/>
  <c r="E46" i="51"/>
  <c r="D46" i="51"/>
  <c r="O45" i="51"/>
  <c r="P45" i="51" s="1"/>
  <c r="O44" i="51"/>
  <c r="P44" i="51" s="1"/>
  <c r="O43" i="51"/>
  <c r="P43" i="51" s="1"/>
  <c r="N42" i="51"/>
  <c r="M42" i="51"/>
  <c r="L42" i="51"/>
  <c r="K42" i="51"/>
  <c r="J42" i="51"/>
  <c r="I42" i="51"/>
  <c r="H42" i="51"/>
  <c r="G42" i="51"/>
  <c r="F42" i="51"/>
  <c r="E42" i="51"/>
  <c r="D42" i="51"/>
  <c r="O41" i="51"/>
  <c r="P41" i="51" s="1"/>
  <c r="O40" i="51"/>
  <c r="P40" i="51" s="1"/>
  <c r="O39" i="51"/>
  <c r="P39" i="51" s="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 s="1"/>
  <c r="O32" i="51"/>
  <c r="P32" i="51" s="1"/>
  <c r="N31" i="51"/>
  <c r="M31" i="51"/>
  <c r="L31" i="51"/>
  <c r="K31" i="51"/>
  <c r="J31" i="51"/>
  <c r="I31" i="51"/>
  <c r="H31" i="51"/>
  <c r="G31" i="51"/>
  <c r="F31" i="51"/>
  <c r="E31" i="51"/>
  <c r="D31" i="51"/>
  <c r="O30" i="51"/>
  <c r="P30" i="51" s="1"/>
  <c r="O29" i="51"/>
  <c r="P29" i="51" s="1"/>
  <c r="O28" i="51"/>
  <c r="P28" i="51" s="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 s="1"/>
  <c r="O25" i="51"/>
  <c r="P25" i="51" s="1"/>
  <c r="O24" i="51"/>
  <c r="P24" i="51" s="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46" i="51" l="1"/>
  <c r="P46" i="51" s="1"/>
  <c r="O48" i="51"/>
  <c r="P48" i="51" s="1"/>
  <c r="O42" i="51"/>
  <c r="P42" i="51" s="1"/>
  <c r="O36" i="51"/>
  <c r="P36" i="51" s="1"/>
  <c r="O31" i="51"/>
  <c r="P31" i="51" s="1"/>
  <c r="O27" i="51"/>
  <c r="P27" i="51" s="1"/>
  <c r="H77" i="51"/>
  <c r="O21" i="51"/>
  <c r="P21" i="51" s="1"/>
  <c r="J77" i="51"/>
  <c r="D77" i="51"/>
  <c r="E77" i="51"/>
  <c r="F77" i="51"/>
  <c r="G77" i="51"/>
  <c r="O12" i="51"/>
  <c r="P12" i="51" s="1"/>
  <c r="L77" i="51"/>
  <c r="M77" i="51"/>
  <c r="K77" i="51"/>
  <c r="I77" i="51"/>
  <c r="N77" i="51"/>
  <c r="O5" i="51"/>
  <c r="P5" i="51" s="1"/>
  <c r="O76" i="50"/>
  <c r="P76" i="50" s="1"/>
  <c r="O75" i="50"/>
  <c r="P75" i="50" s="1"/>
  <c r="O74" i="50"/>
  <c r="P74" i="50"/>
  <c r="O73" i="50"/>
  <c r="P73" i="50"/>
  <c r="O72" i="50"/>
  <c r="P72" i="50" s="1"/>
  <c r="O71" i="50"/>
  <c r="P71" i="50" s="1"/>
  <c r="O70" i="50"/>
  <c r="P70" i="50" s="1"/>
  <c r="O69" i="50"/>
  <c r="P69" i="50" s="1"/>
  <c r="O68" i="50"/>
  <c r="P68" i="50"/>
  <c r="O67" i="50"/>
  <c r="P67" i="50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/>
  <c r="N48" i="50"/>
  <c r="N77" i="50" s="1"/>
  <c r="M48" i="50"/>
  <c r="L48" i="50"/>
  <c r="K48" i="50"/>
  <c r="J48" i="50"/>
  <c r="I48" i="50"/>
  <c r="H48" i="50"/>
  <c r="G48" i="50"/>
  <c r="F48" i="50"/>
  <c r="E48" i="50"/>
  <c r="D48" i="50"/>
  <c r="O47" i="50"/>
  <c r="P47" i="50"/>
  <c r="N46" i="50"/>
  <c r="M46" i="50"/>
  <c r="L46" i="50"/>
  <c r="K46" i="50"/>
  <c r="J46" i="50"/>
  <c r="I46" i="50"/>
  <c r="H46" i="50"/>
  <c r="G46" i="50"/>
  <c r="F46" i="50"/>
  <c r="E46" i="50"/>
  <c r="D46" i="50"/>
  <c r="O45" i="50"/>
  <c r="P45" i="50" s="1"/>
  <c r="O44" i="50"/>
  <c r="P44" i="50" s="1"/>
  <c r="O43" i="50"/>
  <c r="P43" i="50" s="1"/>
  <c r="N42" i="50"/>
  <c r="M42" i="50"/>
  <c r="L42" i="50"/>
  <c r="K42" i="50"/>
  <c r="J42" i="50"/>
  <c r="I42" i="50"/>
  <c r="H42" i="50"/>
  <c r="G42" i="50"/>
  <c r="F42" i="50"/>
  <c r="F77" i="50" s="1"/>
  <c r="E42" i="50"/>
  <c r="D42" i="50"/>
  <c r="O41" i="50"/>
  <c r="P41" i="50" s="1"/>
  <c r="O40" i="50"/>
  <c r="P40" i="50" s="1"/>
  <c r="O39" i="50"/>
  <c r="P39" i="50" s="1"/>
  <c r="O38" i="50"/>
  <c r="P38" i="50"/>
  <c r="O37" i="50"/>
  <c r="P37" i="50"/>
  <c r="N36" i="50"/>
  <c r="M36" i="50"/>
  <c r="L36" i="50"/>
  <c r="K36" i="50"/>
  <c r="J36" i="50"/>
  <c r="I36" i="50"/>
  <c r="H36" i="50"/>
  <c r="G36" i="50"/>
  <c r="F36" i="50"/>
  <c r="E36" i="50"/>
  <c r="D36" i="50"/>
  <c r="O35" i="50"/>
  <c r="P35" i="50" s="1"/>
  <c r="O34" i="50"/>
  <c r="P34" i="50" s="1"/>
  <c r="O33" i="50"/>
  <c r="P33" i="50" s="1"/>
  <c r="O32" i="50"/>
  <c r="P32" i="50" s="1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 s="1"/>
  <c r="O29" i="50"/>
  <c r="P29" i="50"/>
  <c r="O28" i="50"/>
  <c r="P28" i="50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O25" i="50"/>
  <c r="P25" i="50" s="1"/>
  <c r="O24" i="50"/>
  <c r="P24" i="50" s="1"/>
  <c r="O23" i="50"/>
  <c r="P23" i="50" s="1"/>
  <c r="O22" i="50"/>
  <c r="P22" i="50"/>
  <c r="N21" i="50"/>
  <c r="M21" i="50"/>
  <c r="L21" i="50"/>
  <c r="L77" i="50" s="1"/>
  <c r="K21" i="50"/>
  <c r="J21" i="50"/>
  <c r="I21" i="50"/>
  <c r="H21" i="50"/>
  <c r="G21" i="50"/>
  <c r="F21" i="50"/>
  <c r="E21" i="50"/>
  <c r="D21" i="50"/>
  <c r="O20" i="50"/>
  <c r="P20" i="50"/>
  <c r="O19" i="50"/>
  <c r="P19" i="50"/>
  <c r="O18" i="50"/>
  <c r="P18" i="50" s="1"/>
  <c r="O17" i="50"/>
  <c r="P17" i="50" s="1"/>
  <c r="O16" i="50"/>
  <c r="P16" i="50"/>
  <c r="O15" i="50"/>
  <c r="P15" i="50" s="1"/>
  <c r="O14" i="50"/>
  <c r="P14" i="50"/>
  <c r="O13" i="50"/>
  <c r="P13" i="50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78" i="48"/>
  <c r="O78" i="48"/>
  <c r="N77" i="48"/>
  <c r="O77" i="48" s="1"/>
  <c r="N76" i="48"/>
  <c r="O76" i="48" s="1"/>
  <c r="N75" i="48"/>
  <c r="O75" i="48" s="1"/>
  <c r="N74" i="48"/>
  <c r="O74" i="48" s="1"/>
  <c r="N73" i="48"/>
  <c r="O73" i="48"/>
  <c r="N72" i="48"/>
  <c r="O72" i="48"/>
  <c r="N71" i="48"/>
  <c r="O71" i="48" s="1"/>
  <c r="N70" i="48"/>
  <c r="O70" i="48" s="1"/>
  <c r="N69" i="48"/>
  <c r="O69" i="48" s="1"/>
  <c r="N68" i="48"/>
  <c r="O68" i="48" s="1"/>
  <c r="N67" i="48"/>
  <c r="O67" i="48"/>
  <c r="N66" i="48"/>
  <c r="O66" i="48"/>
  <c r="N65" i="48"/>
  <c r="O65" i="48" s="1"/>
  <c r="N64" i="48"/>
  <c r="O64" i="48" s="1"/>
  <c r="N63" i="48"/>
  <c r="O63" i="48" s="1"/>
  <c r="N62" i="48"/>
  <c r="O62" i="48" s="1"/>
  <c r="N61" i="48"/>
  <c r="O61" i="48"/>
  <c r="N60" i="48"/>
  <c r="O60" i="48"/>
  <c r="N59" i="48"/>
  <c r="O59" i="48" s="1"/>
  <c r="N58" i="48"/>
  <c r="O58" i="48" s="1"/>
  <c r="N57" i="48"/>
  <c r="O57" i="48" s="1"/>
  <c r="N56" i="48"/>
  <c r="O56" i="48" s="1"/>
  <c r="N55" i="48"/>
  <c r="O55" i="48"/>
  <c r="N54" i="48"/>
  <c r="O54" i="48"/>
  <c r="N53" i="48"/>
  <c r="O53" i="48" s="1"/>
  <c r="N52" i="48"/>
  <c r="O52" i="48" s="1"/>
  <c r="N51" i="48"/>
  <c r="O51" i="48" s="1"/>
  <c r="M50" i="48"/>
  <c r="L50" i="48"/>
  <c r="K50" i="48"/>
  <c r="J50" i="48"/>
  <c r="I50" i="48"/>
  <c r="H50" i="48"/>
  <c r="G50" i="48"/>
  <c r="F50" i="48"/>
  <c r="E50" i="48"/>
  <c r="D50" i="48"/>
  <c r="N49" i="48"/>
  <c r="O49" i="48" s="1"/>
  <c r="N48" i="48"/>
  <c r="O48" i="48" s="1"/>
  <c r="N47" i="48"/>
  <c r="O47" i="48"/>
  <c r="M46" i="48"/>
  <c r="L46" i="48"/>
  <c r="K46" i="48"/>
  <c r="J46" i="48"/>
  <c r="I46" i="48"/>
  <c r="H46" i="48"/>
  <c r="G46" i="48"/>
  <c r="F46" i="48"/>
  <c r="E46" i="48"/>
  <c r="D46" i="48"/>
  <c r="N45" i="48"/>
  <c r="O45" i="48"/>
  <c r="N44" i="48"/>
  <c r="O44" i="48"/>
  <c r="N43" i="48"/>
  <c r="O43" i="48" s="1"/>
  <c r="M42" i="48"/>
  <c r="L42" i="48"/>
  <c r="K42" i="48"/>
  <c r="J42" i="48"/>
  <c r="I42" i="48"/>
  <c r="H42" i="48"/>
  <c r="G42" i="48"/>
  <c r="F42" i="48"/>
  <c r="E42" i="48"/>
  <c r="D42" i="48"/>
  <c r="N41" i="48"/>
  <c r="O41" i="48" s="1"/>
  <c r="N40" i="48"/>
  <c r="O40" i="48" s="1"/>
  <c r="N39" i="48"/>
  <c r="O39" i="48" s="1"/>
  <c r="N38" i="48"/>
  <c r="O38" i="48" s="1"/>
  <c r="N37" i="48"/>
  <c r="O37" i="48"/>
  <c r="M36" i="48"/>
  <c r="L36" i="48"/>
  <c r="K36" i="48"/>
  <c r="J36" i="48"/>
  <c r="I36" i="48"/>
  <c r="H36" i="48"/>
  <c r="G36" i="48"/>
  <c r="F36" i="48"/>
  <c r="E36" i="48"/>
  <c r="D36" i="48"/>
  <c r="N35" i="48"/>
  <c r="O35" i="48"/>
  <c r="N34" i="48"/>
  <c r="O34" i="48"/>
  <c r="N33" i="48"/>
  <c r="O33" i="48" s="1"/>
  <c r="N32" i="48"/>
  <c r="O32" i="48" s="1"/>
  <c r="M31" i="48"/>
  <c r="L31" i="48"/>
  <c r="K31" i="48"/>
  <c r="J31" i="48"/>
  <c r="I31" i="48"/>
  <c r="H31" i="48"/>
  <c r="G31" i="48"/>
  <c r="F31" i="48"/>
  <c r="F79" i="48" s="1"/>
  <c r="E31" i="48"/>
  <c r="E79" i="48" s="1"/>
  <c r="N79" i="48" s="1"/>
  <c r="O79" i="48" s="1"/>
  <c r="D31" i="48"/>
  <c r="N30" i="48"/>
  <c r="O30" i="48" s="1"/>
  <c r="N29" i="48"/>
  <c r="O29" i="48" s="1"/>
  <c r="N28" i="48"/>
  <c r="O28" i="48" s="1"/>
  <c r="M27" i="48"/>
  <c r="L27" i="48"/>
  <c r="K27" i="48"/>
  <c r="J27" i="48"/>
  <c r="I27" i="48"/>
  <c r="H27" i="48"/>
  <c r="G27" i="48"/>
  <c r="F27" i="48"/>
  <c r="E27" i="48"/>
  <c r="D27" i="48"/>
  <c r="N26" i="48"/>
  <c r="O26" i="48" s="1"/>
  <c r="N25" i="48"/>
  <c r="O25" i="48"/>
  <c r="N24" i="48"/>
  <c r="O24" i="48"/>
  <c r="N23" i="48"/>
  <c r="O23" i="48" s="1"/>
  <c r="N22" i="48"/>
  <c r="O22" i="48" s="1"/>
  <c r="M21" i="48"/>
  <c r="L21" i="48"/>
  <c r="K21" i="48"/>
  <c r="J21" i="48"/>
  <c r="I21" i="48"/>
  <c r="H21" i="48"/>
  <c r="G21" i="48"/>
  <c r="F21" i="48"/>
  <c r="E21" i="48"/>
  <c r="D21" i="48"/>
  <c r="N20" i="48"/>
  <c r="O20" i="48" s="1"/>
  <c r="N19" i="48"/>
  <c r="O19" i="48" s="1"/>
  <c r="N18" i="48"/>
  <c r="O18" i="48"/>
  <c r="N17" i="48"/>
  <c r="O17" i="48" s="1"/>
  <c r="N16" i="48"/>
  <c r="O16" i="48"/>
  <c r="N15" i="48"/>
  <c r="O15" i="48"/>
  <c r="N14" i="48"/>
  <c r="O14" i="48" s="1"/>
  <c r="N13" i="48"/>
  <c r="O13" i="48" s="1"/>
  <c r="M12" i="48"/>
  <c r="L12" i="48"/>
  <c r="K12" i="48"/>
  <c r="J12" i="48"/>
  <c r="I12" i="48"/>
  <c r="I79" i="48" s="1"/>
  <c r="H12" i="48"/>
  <c r="G12" i="48"/>
  <c r="F12" i="48"/>
  <c r="E12" i="48"/>
  <c r="D12" i="48"/>
  <c r="N11" i="48"/>
  <c r="O11" i="48" s="1"/>
  <c r="N10" i="48"/>
  <c r="O10" i="48"/>
  <c r="N9" i="48"/>
  <c r="O9" i="48" s="1"/>
  <c r="N8" i="48"/>
  <c r="O8" i="48"/>
  <c r="N7" i="48"/>
  <c r="O7" i="48"/>
  <c r="N6" i="48"/>
  <c r="O6" i="48" s="1"/>
  <c r="M5" i="48"/>
  <c r="L5" i="48"/>
  <c r="K5" i="48"/>
  <c r="J5" i="48"/>
  <c r="I5" i="48"/>
  <c r="H5" i="48"/>
  <c r="G5" i="48"/>
  <c r="G79" i="48" s="1"/>
  <c r="F5" i="48"/>
  <c r="E5" i="48"/>
  <c r="D5" i="48"/>
  <c r="N77" i="47"/>
  <c r="O77" i="47" s="1"/>
  <c r="N76" i="47"/>
  <c r="O76" i="47"/>
  <c r="N75" i="47"/>
  <c r="O75" i="47" s="1"/>
  <c r="N74" i="47"/>
  <c r="O74" i="47" s="1"/>
  <c r="N73" i="47"/>
  <c r="O73" i="47" s="1"/>
  <c r="N72" i="47"/>
  <c r="O72" i="47" s="1"/>
  <c r="N71" i="47"/>
  <c r="O71" i="47" s="1"/>
  <c r="N70" i="47"/>
  <c r="O70" i="47"/>
  <c r="N69" i="47"/>
  <c r="O69" i="47" s="1"/>
  <c r="N68" i="47"/>
  <c r="O68" i="47"/>
  <c r="N67" i="47"/>
  <c r="O67" i="47" s="1"/>
  <c r="N66" i="47"/>
  <c r="O66" i="47" s="1"/>
  <c r="N65" i="47"/>
  <c r="O65" i="47" s="1"/>
  <c r="N64" i="47"/>
  <c r="O64" i="47"/>
  <c r="N63" i="47"/>
  <c r="O63" i="47" s="1"/>
  <c r="N62" i="47"/>
  <c r="O62" i="47" s="1"/>
  <c r="N61" i="47"/>
  <c r="O61" i="47" s="1"/>
  <c r="N60" i="47"/>
  <c r="O60" i="47" s="1"/>
  <c r="N59" i="47"/>
  <c r="O59" i="47" s="1"/>
  <c r="N58" i="47"/>
  <c r="O58" i="47"/>
  <c r="N57" i="47"/>
  <c r="O57" i="47" s="1"/>
  <c r="N56" i="47"/>
  <c r="O56" i="47" s="1"/>
  <c r="N55" i="47"/>
  <c r="O55" i="47" s="1"/>
  <c r="N54" i="47"/>
  <c r="O54" i="47" s="1"/>
  <c r="N53" i="47"/>
  <c r="O53" i="47" s="1"/>
  <c r="N52" i="47"/>
  <c r="O52" i="47"/>
  <c r="N51" i="47"/>
  <c r="O51" i="47" s="1"/>
  <c r="N50" i="47"/>
  <c r="O50" i="47" s="1"/>
  <c r="M49" i="47"/>
  <c r="L49" i="47"/>
  <c r="K49" i="47"/>
  <c r="J49" i="47"/>
  <c r="I49" i="47"/>
  <c r="H49" i="47"/>
  <c r="G49" i="47"/>
  <c r="F49" i="47"/>
  <c r="E49" i="47"/>
  <c r="D49" i="47"/>
  <c r="N48" i="47"/>
  <c r="O48" i="47" s="1"/>
  <c r="N47" i="47"/>
  <c r="O47" i="47" s="1"/>
  <c r="M46" i="47"/>
  <c r="L46" i="47"/>
  <c r="K46" i="47"/>
  <c r="J46" i="47"/>
  <c r="I46" i="47"/>
  <c r="H46" i="47"/>
  <c r="G46" i="47"/>
  <c r="F46" i="47"/>
  <c r="E46" i="47"/>
  <c r="D46" i="47"/>
  <c r="N45" i="47"/>
  <c r="O45" i="47" s="1"/>
  <c r="N44" i="47"/>
  <c r="O44" i="47" s="1"/>
  <c r="N43" i="47"/>
  <c r="O43" i="47" s="1"/>
  <c r="M42" i="47"/>
  <c r="L42" i="47"/>
  <c r="K42" i="47"/>
  <c r="J42" i="47"/>
  <c r="I42" i="47"/>
  <c r="H42" i="47"/>
  <c r="G42" i="47"/>
  <c r="F42" i="47"/>
  <c r="E42" i="47"/>
  <c r="D42" i="47"/>
  <c r="N41" i="47"/>
  <c r="O41" i="47" s="1"/>
  <c r="N40" i="47"/>
  <c r="O40" i="47"/>
  <c r="N39" i="47"/>
  <c r="O39" i="47" s="1"/>
  <c r="N38" i="47"/>
  <c r="O38" i="47"/>
  <c r="N37" i="47"/>
  <c r="O37" i="47" s="1"/>
  <c r="M36" i="47"/>
  <c r="L36" i="47"/>
  <c r="K36" i="47"/>
  <c r="J36" i="47"/>
  <c r="I36" i="47"/>
  <c r="H36" i="47"/>
  <c r="G36" i="47"/>
  <c r="F36" i="47"/>
  <c r="E36" i="47"/>
  <c r="D36" i="47"/>
  <c r="N35" i="47"/>
  <c r="O35" i="47" s="1"/>
  <c r="N34" i="47"/>
  <c r="O34" i="47" s="1"/>
  <c r="N33" i="47"/>
  <c r="O33" i="47" s="1"/>
  <c r="N32" i="47"/>
  <c r="O32" i="47"/>
  <c r="M31" i="47"/>
  <c r="L31" i="47"/>
  <c r="K31" i="47"/>
  <c r="J31" i="47"/>
  <c r="I31" i="47"/>
  <c r="H31" i="47"/>
  <c r="G31" i="47"/>
  <c r="F31" i="47"/>
  <c r="E31" i="47"/>
  <c r="D31" i="47"/>
  <c r="N30" i="47"/>
  <c r="O30" i="47"/>
  <c r="N29" i="47"/>
  <c r="O29" i="47" s="1"/>
  <c r="N28" i="47"/>
  <c r="O28" i="47"/>
  <c r="M27" i="47"/>
  <c r="L27" i="47"/>
  <c r="K27" i="47"/>
  <c r="J27" i="47"/>
  <c r="I27" i="47"/>
  <c r="H27" i="47"/>
  <c r="G27" i="47"/>
  <c r="F27" i="47"/>
  <c r="E27" i="47"/>
  <c r="D27" i="47"/>
  <c r="N26" i="47"/>
  <c r="O26" i="47" s="1"/>
  <c r="N25" i="47"/>
  <c r="O25" i="47" s="1"/>
  <c r="N24" i="47"/>
  <c r="O24" i="47" s="1"/>
  <c r="N23" i="47"/>
  <c r="O23" i="47" s="1"/>
  <c r="N22" i="47"/>
  <c r="O22" i="47"/>
  <c r="M21" i="47"/>
  <c r="L21" i="47"/>
  <c r="K21" i="47"/>
  <c r="J21" i="47"/>
  <c r="I21" i="47"/>
  <c r="H21" i="47"/>
  <c r="G21" i="47"/>
  <c r="F21" i="47"/>
  <c r="E21" i="47"/>
  <c r="D21" i="47"/>
  <c r="N20" i="47"/>
  <c r="O20" i="47"/>
  <c r="N19" i="47"/>
  <c r="O19" i="47" s="1"/>
  <c r="N18" i="47"/>
  <c r="O18" i="47"/>
  <c r="N17" i="47"/>
  <c r="O17" i="47" s="1"/>
  <c r="N16" i="47"/>
  <c r="O16" i="47" s="1"/>
  <c r="N15" i="47"/>
  <c r="O15" i="47" s="1"/>
  <c r="N14" i="47"/>
  <c r="O14" i="47"/>
  <c r="N13" i="47"/>
  <c r="O13" i="47" s="1"/>
  <c r="M12" i="47"/>
  <c r="L12" i="47"/>
  <c r="K12" i="47"/>
  <c r="J12" i="47"/>
  <c r="I12" i="47"/>
  <c r="H12" i="47"/>
  <c r="G12" i="47"/>
  <c r="F12" i="47"/>
  <c r="E12" i="47"/>
  <c r="D12" i="47"/>
  <c r="N11" i="47"/>
  <c r="O11" i="47" s="1"/>
  <c r="N10" i="47"/>
  <c r="O10" i="47" s="1"/>
  <c r="N9" i="47"/>
  <c r="O9" i="47" s="1"/>
  <c r="N8" i="47"/>
  <c r="O8" i="47" s="1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78" i="46"/>
  <c r="O78" i="46" s="1"/>
  <c r="N77" i="46"/>
  <c r="O77" i="46" s="1"/>
  <c r="N76" i="46"/>
  <c r="O76" i="46" s="1"/>
  <c r="N75" i="46"/>
  <c r="O75" i="46" s="1"/>
  <c r="N74" i="46"/>
  <c r="O74" i="46" s="1"/>
  <c r="N73" i="46"/>
  <c r="O73" i="46" s="1"/>
  <c r="N72" i="46"/>
  <c r="O72" i="46" s="1"/>
  <c r="N71" i="46"/>
  <c r="O71" i="46" s="1"/>
  <c r="N70" i="46"/>
  <c r="O70" i="46"/>
  <c r="N69" i="46"/>
  <c r="O69" i="46" s="1"/>
  <c r="N68" i="46"/>
  <c r="O68" i="46" s="1"/>
  <c r="N67" i="46"/>
  <c r="O67" i="46" s="1"/>
  <c r="N66" i="46"/>
  <c r="O66" i="46" s="1"/>
  <c r="N65" i="46"/>
  <c r="O65" i="46" s="1"/>
  <c r="N64" i="46"/>
  <c r="O64" i="46" s="1"/>
  <c r="N63" i="46"/>
  <c r="O63" i="46" s="1"/>
  <c r="N62" i="46"/>
  <c r="O62" i="46" s="1"/>
  <c r="N61" i="46"/>
  <c r="O61" i="46" s="1"/>
  <c r="N60" i="46"/>
  <c r="O60" i="46" s="1"/>
  <c r="N59" i="46"/>
  <c r="O59" i="46" s="1"/>
  <c r="N58" i="46"/>
  <c r="O58" i="46" s="1"/>
  <c r="N57" i="46"/>
  <c r="O57" i="46" s="1"/>
  <c r="N56" i="46"/>
  <c r="O56" i="46" s="1"/>
  <c r="N55" i="46"/>
  <c r="O55" i="46" s="1"/>
  <c r="N54" i="46"/>
  <c r="O54" i="46" s="1"/>
  <c r="N53" i="46"/>
  <c r="O53" i="46" s="1"/>
  <c r="N52" i="46"/>
  <c r="O52" i="46" s="1"/>
  <c r="N51" i="46"/>
  <c r="O51" i="46" s="1"/>
  <c r="M50" i="46"/>
  <c r="L50" i="46"/>
  <c r="K50" i="46"/>
  <c r="J50" i="46"/>
  <c r="I50" i="46"/>
  <c r="H50" i="46"/>
  <c r="G50" i="46"/>
  <c r="F50" i="46"/>
  <c r="E50" i="46"/>
  <c r="D50" i="46"/>
  <c r="N49" i="46"/>
  <c r="O49" i="46" s="1"/>
  <c r="N48" i="46"/>
  <c r="O48" i="46" s="1"/>
  <c r="N47" i="46"/>
  <c r="O47" i="46" s="1"/>
  <c r="M46" i="46"/>
  <c r="L46" i="46"/>
  <c r="K46" i="46"/>
  <c r="J46" i="46"/>
  <c r="I46" i="46"/>
  <c r="N46" i="46" s="1"/>
  <c r="O46" i="46" s="1"/>
  <c r="H46" i="46"/>
  <c r="G46" i="46"/>
  <c r="F46" i="46"/>
  <c r="E46" i="46"/>
  <c r="D46" i="46"/>
  <c r="N45" i="46"/>
  <c r="O45" i="46" s="1"/>
  <c r="N44" i="46"/>
  <c r="O44" i="46" s="1"/>
  <c r="N43" i="46"/>
  <c r="O43" i="46" s="1"/>
  <c r="M42" i="46"/>
  <c r="L42" i="46"/>
  <c r="K42" i="46"/>
  <c r="J42" i="46"/>
  <c r="I42" i="46"/>
  <c r="H42" i="46"/>
  <c r="G42" i="46"/>
  <c r="F42" i="46"/>
  <c r="E42" i="46"/>
  <c r="D42" i="46"/>
  <c r="N41" i="46"/>
  <c r="O41" i="46" s="1"/>
  <c r="N40" i="46"/>
  <c r="O40" i="46"/>
  <c r="N39" i="46"/>
  <c r="O39" i="46" s="1"/>
  <c r="N38" i="46"/>
  <c r="O38" i="46" s="1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5" i="46"/>
  <c r="O35" i="46" s="1"/>
  <c r="N34" i="46"/>
  <c r="O34" i="46" s="1"/>
  <c r="N33" i="46"/>
  <c r="O33" i="46" s="1"/>
  <c r="N32" i="46"/>
  <c r="O32" i="46"/>
  <c r="M31" i="46"/>
  <c r="L31" i="46"/>
  <c r="K31" i="46"/>
  <c r="J31" i="46"/>
  <c r="I31" i="46"/>
  <c r="H31" i="46"/>
  <c r="G31" i="46"/>
  <c r="F31" i="46"/>
  <c r="E31" i="46"/>
  <c r="E79" i="46" s="1"/>
  <c r="D31" i="46"/>
  <c r="N30" i="46"/>
  <c r="O30" i="46"/>
  <c r="N29" i="46"/>
  <c r="O29" i="46" s="1"/>
  <c r="N28" i="46"/>
  <c r="O28" i="46" s="1"/>
  <c r="M27" i="46"/>
  <c r="L27" i="46"/>
  <c r="K27" i="46"/>
  <c r="J27" i="46"/>
  <c r="I27" i="46"/>
  <c r="H27" i="46"/>
  <c r="G27" i="46"/>
  <c r="N27" i="46" s="1"/>
  <c r="O27" i="46" s="1"/>
  <c r="F27" i="46"/>
  <c r="E27" i="46"/>
  <c r="D27" i="46"/>
  <c r="N26" i="46"/>
  <c r="O26" i="46" s="1"/>
  <c r="N25" i="46"/>
  <c r="O25" i="46" s="1"/>
  <c r="N24" i="46"/>
  <c r="O24" i="46" s="1"/>
  <c r="N23" i="46"/>
  <c r="O23" i="46" s="1"/>
  <c r="N22" i="46"/>
  <c r="O22" i="46"/>
  <c r="M21" i="46"/>
  <c r="L21" i="46"/>
  <c r="K21" i="46"/>
  <c r="J21" i="46"/>
  <c r="I21" i="46"/>
  <c r="H21" i="46"/>
  <c r="G21" i="46"/>
  <c r="F21" i="46"/>
  <c r="E21" i="46"/>
  <c r="D21" i="46"/>
  <c r="N20" i="46"/>
  <c r="O20" i="46"/>
  <c r="N19" i="46"/>
  <c r="O19" i="46" s="1"/>
  <c r="N18" i="46"/>
  <c r="O18" i="46" s="1"/>
  <c r="N17" i="46"/>
  <c r="O17" i="46" s="1"/>
  <c r="N16" i="46"/>
  <c r="O16" i="46" s="1"/>
  <c r="N15" i="46"/>
  <c r="O15" i="46" s="1"/>
  <c r="N14" i="46"/>
  <c r="O14" i="46" s="1"/>
  <c r="N13" i="46"/>
  <c r="O13" i="46" s="1"/>
  <c r="M12" i="46"/>
  <c r="L12" i="46"/>
  <c r="K12" i="46"/>
  <c r="J12" i="46"/>
  <c r="I12" i="46"/>
  <c r="H12" i="46"/>
  <c r="G12" i="46"/>
  <c r="G79" i="46" s="1"/>
  <c r="F12" i="46"/>
  <c r="E12" i="46"/>
  <c r="D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75" i="45"/>
  <c r="O75" i="45" s="1"/>
  <c r="N74" i="45"/>
  <c r="O74" i="45" s="1"/>
  <c r="N73" i="45"/>
  <c r="O73" i="45" s="1"/>
  <c r="N72" i="45"/>
  <c r="O72" i="45" s="1"/>
  <c r="N71" i="45"/>
  <c r="O71" i="45" s="1"/>
  <c r="N70" i="45"/>
  <c r="O70" i="45" s="1"/>
  <c r="N69" i="45"/>
  <c r="O69" i="45" s="1"/>
  <c r="N68" i="45"/>
  <c r="O68" i="45" s="1"/>
  <c r="N67" i="45"/>
  <c r="O67" i="45" s="1"/>
  <c r="N66" i="45"/>
  <c r="O66" i="45" s="1"/>
  <c r="N65" i="45"/>
  <c r="O65" i="45" s="1"/>
  <c r="N64" i="45"/>
  <c r="O64" i="45" s="1"/>
  <c r="N63" i="45"/>
  <c r="O63" i="45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/>
  <c r="N50" i="45"/>
  <c r="O50" i="45" s="1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 s="1"/>
  <c r="M45" i="45"/>
  <c r="L45" i="45"/>
  <c r="K45" i="45"/>
  <c r="J45" i="45"/>
  <c r="I45" i="45"/>
  <c r="H45" i="45"/>
  <c r="G45" i="45"/>
  <c r="F45" i="45"/>
  <c r="E45" i="45"/>
  <c r="D45" i="45"/>
  <c r="N44" i="45"/>
  <c r="O44" i="45" s="1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 s="1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 s="1"/>
  <c r="N14" i="45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40" i="44"/>
  <c r="N42" i="44"/>
  <c r="O42" i="44" s="1"/>
  <c r="N43" i="44"/>
  <c r="O43" i="44" s="1"/>
  <c r="N44" i="44"/>
  <c r="N77" i="44"/>
  <c r="O77" i="44" s="1"/>
  <c r="N76" i="44"/>
  <c r="O76" i="44" s="1"/>
  <c r="N75" i="44"/>
  <c r="O75" i="44"/>
  <c r="N74" i="44"/>
  <c r="O74" i="44" s="1"/>
  <c r="N73" i="44"/>
  <c r="O73" i="44" s="1"/>
  <c r="N72" i="44"/>
  <c r="O72" i="44" s="1"/>
  <c r="N71" i="44"/>
  <c r="O71" i="44" s="1"/>
  <c r="N70" i="44"/>
  <c r="O70" i="44" s="1"/>
  <c r="N69" i="44"/>
  <c r="O69" i="44"/>
  <c r="N68" i="44"/>
  <c r="O68" i="44" s="1"/>
  <c r="N67" i="44"/>
  <c r="O67" i="44"/>
  <c r="N66" i="44"/>
  <c r="O66" i="44" s="1"/>
  <c r="N65" i="44"/>
  <c r="O65" i="44" s="1"/>
  <c r="N64" i="44"/>
  <c r="O64" i="44" s="1"/>
  <c r="N63" i="44"/>
  <c r="O63" i="44"/>
  <c r="N62" i="44"/>
  <c r="O62" i="44" s="1"/>
  <c r="N61" i="44"/>
  <c r="O61" i="44"/>
  <c r="N60" i="44"/>
  <c r="O60" i="44" s="1"/>
  <c r="N59" i="44"/>
  <c r="O59" i="44" s="1"/>
  <c r="N58" i="44"/>
  <c r="O58" i="44" s="1"/>
  <c r="N57" i="44"/>
  <c r="O57" i="44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/>
  <c r="N50" i="44"/>
  <c r="O50" i="44" s="1"/>
  <c r="M49" i="44"/>
  <c r="L49" i="44"/>
  <c r="K49" i="44"/>
  <c r="J49" i="44"/>
  <c r="I49" i="44"/>
  <c r="H49" i="44"/>
  <c r="G49" i="44"/>
  <c r="F49" i="44"/>
  <c r="E49" i="44"/>
  <c r="D49" i="44"/>
  <c r="N48" i="44"/>
  <c r="O48" i="44" s="1"/>
  <c r="N47" i="44"/>
  <c r="O47" i="44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O44" i="44"/>
  <c r="M41" i="44"/>
  <c r="L41" i="44"/>
  <c r="K41" i="44"/>
  <c r="J41" i="44"/>
  <c r="I41" i="44"/>
  <c r="H41" i="44"/>
  <c r="G41" i="44"/>
  <c r="F41" i="44"/>
  <c r="E41" i="44"/>
  <c r="N41" i="44" s="1"/>
  <c r="D41" i="44"/>
  <c r="O40" i="44"/>
  <c r="N39" i="44"/>
  <c r="O39" i="44" s="1"/>
  <c r="N38" i="44"/>
  <c r="O38" i="44" s="1"/>
  <c r="N37" i="44"/>
  <c r="O37" i="44"/>
  <c r="N36" i="44"/>
  <c r="O36" i="44" s="1"/>
  <c r="M35" i="44"/>
  <c r="L35" i="44"/>
  <c r="K35" i="44"/>
  <c r="J35" i="44"/>
  <c r="I35" i="44"/>
  <c r="H35" i="44"/>
  <c r="G35" i="44"/>
  <c r="F35" i="44"/>
  <c r="E35" i="44"/>
  <c r="D35" i="44"/>
  <c r="N34" i="44"/>
  <c r="O34" i="44" s="1"/>
  <c r="N33" i="44"/>
  <c r="O33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N28" i="44"/>
  <c r="O28" i="44" s="1"/>
  <c r="M27" i="44"/>
  <c r="L27" i="44"/>
  <c r="K27" i="44"/>
  <c r="J27" i="44"/>
  <c r="I27" i="44"/>
  <c r="N27" i="44" s="1"/>
  <c r="O27" i="44" s="1"/>
  <c r="H27" i="44"/>
  <c r="G27" i="44"/>
  <c r="F27" i="44"/>
  <c r="E27" i="44"/>
  <c r="D27" i="44"/>
  <c r="N26" i="44"/>
  <c r="O26" i="44" s="1"/>
  <c r="N25" i="44"/>
  <c r="O25" i="44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 s="1"/>
  <c r="N17" i="44"/>
  <c r="O17" i="44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N12" i="44" s="1"/>
  <c r="O12" i="44" s="1"/>
  <c r="H12" i="44"/>
  <c r="G12" i="44"/>
  <c r="F12" i="44"/>
  <c r="E12" i="44"/>
  <c r="D12" i="44"/>
  <c r="N11" i="44"/>
  <c r="O11" i="44" s="1"/>
  <c r="N10" i="44"/>
  <c r="O10" i="44" s="1"/>
  <c r="N9" i="44"/>
  <c r="O9" i="44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74" i="43"/>
  <c r="O74" i="43" s="1"/>
  <c r="N73" i="43"/>
  <c r="O73" i="43" s="1"/>
  <c r="N72" i="43"/>
  <c r="O72" i="43" s="1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 s="1"/>
  <c r="N38" i="43"/>
  <c r="O38" i="43" s="1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N24" i="43"/>
  <c r="O24" i="43" s="1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L75" i="43" s="1"/>
  <c r="K5" i="43"/>
  <c r="J5" i="43"/>
  <c r="I5" i="43"/>
  <c r="H5" i="43"/>
  <c r="G5" i="43"/>
  <c r="F5" i="43"/>
  <c r="E5" i="43"/>
  <c r="D5" i="43"/>
  <c r="N103" i="42"/>
  <c r="O103" i="42" s="1"/>
  <c r="N102" i="42"/>
  <c r="O102" i="42" s="1"/>
  <c r="N101" i="42"/>
  <c r="O101" i="42" s="1"/>
  <c r="N100" i="42"/>
  <c r="O100" i="42" s="1"/>
  <c r="N99" i="42"/>
  <c r="O99" i="42" s="1"/>
  <c r="N98" i="42"/>
  <c r="O98" i="42"/>
  <c r="N97" i="42"/>
  <c r="O97" i="42" s="1"/>
  <c r="N96" i="42"/>
  <c r="O96" i="42" s="1"/>
  <c r="N95" i="42"/>
  <c r="O95" i="42" s="1"/>
  <c r="N94" i="42"/>
  <c r="O94" i="42" s="1"/>
  <c r="N93" i="42"/>
  <c r="O93" i="42" s="1"/>
  <c r="N92" i="42"/>
  <c r="O92" i="42" s="1"/>
  <c r="N91" i="42"/>
  <c r="O91" i="42" s="1"/>
  <c r="N90" i="42"/>
  <c r="O90" i="42" s="1"/>
  <c r="N89" i="42"/>
  <c r="O89" i="42" s="1"/>
  <c r="N88" i="42"/>
  <c r="O88" i="42" s="1"/>
  <c r="N87" i="42"/>
  <c r="O87" i="42" s="1"/>
  <c r="N86" i="42"/>
  <c r="O86" i="42" s="1"/>
  <c r="N85" i="42"/>
  <c r="O85" i="42" s="1"/>
  <c r="N84" i="42"/>
  <c r="O84" i="42" s="1"/>
  <c r="N83" i="42"/>
  <c r="O83" i="42" s="1"/>
  <c r="N82" i="42"/>
  <c r="O82" i="42" s="1"/>
  <c r="N81" i="42"/>
  <c r="O81" i="42" s="1"/>
  <c r="N80" i="42"/>
  <c r="O80" i="42"/>
  <c r="N79" i="42"/>
  <c r="O79" i="42" s="1"/>
  <c r="N78" i="42"/>
  <c r="O78" i="42" s="1"/>
  <c r="N77" i="42"/>
  <c r="O77" i="42" s="1"/>
  <c r="N76" i="42"/>
  <c r="O76" i="42" s="1"/>
  <c r="N75" i="42"/>
  <c r="O75" i="42" s="1"/>
  <c r="N74" i="42"/>
  <c r="O74" i="42"/>
  <c r="N73" i="42"/>
  <c r="O73" i="42" s="1"/>
  <c r="N72" i="42"/>
  <c r="O72" i="42" s="1"/>
  <c r="N71" i="42"/>
  <c r="O71" i="42" s="1"/>
  <c r="N70" i="42"/>
  <c r="O70" i="42" s="1"/>
  <c r="N69" i="42"/>
  <c r="O69" i="42" s="1"/>
  <c r="N68" i="42"/>
  <c r="O68" i="42" s="1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M48" i="42"/>
  <c r="L48" i="42"/>
  <c r="K48" i="42"/>
  <c r="J48" i="42"/>
  <c r="I48" i="42"/>
  <c r="H48" i="42"/>
  <c r="G48" i="42"/>
  <c r="F48" i="42"/>
  <c r="E48" i="42"/>
  <c r="D48" i="42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 s="1"/>
  <c r="N44" i="42"/>
  <c r="O44" i="42" s="1"/>
  <c r="N43" i="42"/>
  <c r="O43" i="42" s="1"/>
  <c r="N42" i="42"/>
  <c r="O42" i="42" s="1"/>
  <c r="M41" i="42"/>
  <c r="L41" i="42"/>
  <c r="K41" i="42"/>
  <c r="K104" i="42" s="1"/>
  <c r="J41" i="42"/>
  <c r="I41" i="42"/>
  <c r="H41" i="42"/>
  <c r="G41" i="42"/>
  <c r="F41" i="42"/>
  <c r="E41" i="42"/>
  <c r="D41" i="42"/>
  <c r="N40" i="42"/>
  <c r="O40" i="42" s="1"/>
  <c r="N39" i="42"/>
  <c r="O39" i="42" s="1"/>
  <c r="N38" i="42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5" i="42"/>
  <c r="O35" i="42" s="1"/>
  <c r="N34" i="42"/>
  <c r="O34" i="42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N31" i="42" s="1"/>
  <c r="O31" i="42" s="1"/>
  <c r="D31" i="42"/>
  <c r="N30" i="42"/>
  <c r="O30" i="42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J104" i="42" s="1"/>
  <c r="I5" i="42"/>
  <c r="H5" i="42"/>
  <c r="G5" i="42"/>
  <c r="F5" i="42"/>
  <c r="E5" i="42"/>
  <c r="D5" i="42"/>
  <c r="N77" i="41"/>
  <c r="O77" i="41" s="1"/>
  <c r="N76" i="41"/>
  <c r="O76" i="41" s="1"/>
  <c r="N75" i="41"/>
  <c r="O75" i="41" s="1"/>
  <c r="N74" i="41"/>
  <c r="O74" i="41" s="1"/>
  <c r="N73" i="41"/>
  <c r="O73" i="41" s="1"/>
  <c r="N72" i="41"/>
  <c r="O72" i="41"/>
  <c r="N71" i="41"/>
  <c r="O71" i="41" s="1"/>
  <c r="N70" i="41"/>
  <c r="O70" i="41" s="1"/>
  <c r="N69" i="41"/>
  <c r="O69" i="41" s="1"/>
  <c r="N68" i="41"/>
  <c r="O68" i="41" s="1"/>
  <c r="N67" i="41"/>
  <c r="O67" i="41" s="1"/>
  <c r="N66" i="41"/>
  <c r="O66" i="41"/>
  <c r="N65" i="41"/>
  <c r="O65" i="41" s="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/>
  <c r="N57" i="41"/>
  <c r="O57" i="41" s="1"/>
  <c r="N56" i="41"/>
  <c r="O56" i="41"/>
  <c r="N55" i="41"/>
  <c r="O55" i="41" s="1"/>
  <c r="N54" i="41"/>
  <c r="O54" i="41"/>
  <c r="N53" i="41"/>
  <c r="O53" i="41" s="1"/>
  <c r="N52" i="41"/>
  <c r="O52" i="41"/>
  <c r="N51" i="41"/>
  <c r="O51" i="41"/>
  <c r="N50" i="41"/>
  <c r="O50" i="41"/>
  <c r="M49" i="41"/>
  <c r="L49" i="41"/>
  <c r="K49" i="41"/>
  <c r="J49" i="41"/>
  <c r="I49" i="41"/>
  <c r="H49" i="41"/>
  <c r="G49" i="41"/>
  <c r="F49" i="41"/>
  <c r="E49" i="41"/>
  <c r="D49" i="41"/>
  <c r="N48" i="41"/>
  <c r="O48" i="41"/>
  <c r="N47" i="41"/>
  <c r="O47" i="41" s="1"/>
  <c r="M46" i="41"/>
  <c r="L46" i="41"/>
  <c r="K46" i="41"/>
  <c r="J46" i="41"/>
  <c r="I46" i="41"/>
  <c r="H46" i="41"/>
  <c r="G46" i="41"/>
  <c r="F46" i="41"/>
  <c r="E46" i="41"/>
  <c r="N46" i="41"/>
  <c r="O46" i="41"/>
  <c r="D46" i="41"/>
  <c r="N45" i="41"/>
  <c r="O45" i="41"/>
  <c r="N44" i="41"/>
  <c r="O44" i="41" s="1"/>
  <c r="N43" i="41"/>
  <c r="O43" i="4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 s="1"/>
  <c r="N39" i="41"/>
  <c r="O39" i="41"/>
  <c r="N38" i="41"/>
  <c r="O38" i="41" s="1"/>
  <c r="N37" i="41"/>
  <c r="O37" i="41" s="1"/>
  <c r="M36" i="41"/>
  <c r="L36" i="41"/>
  <c r="K36" i="41"/>
  <c r="J36" i="41"/>
  <c r="I36" i="41"/>
  <c r="H36" i="41"/>
  <c r="G36" i="41"/>
  <c r="F36" i="41"/>
  <c r="E36" i="41"/>
  <c r="D36" i="41"/>
  <c r="N35" i="41"/>
  <c r="O35" i="41" s="1"/>
  <c r="N34" i="41"/>
  <c r="O34" i="41" s="1"/>
  <c r="N33" i="41"/>
  <c r="O33" i="41" s="1"/>
  <c r="N32" i="41"/>
  <c r="O32" i="41"/>
  <c r="M31" i="41"/>
  <c r="L31" i="41"/>
  <c r="K31" i="41"/>
  <c r="J31" i="41"/>
  <c r="I31" i="41"/>
  <c r="H31" i="41"/>
  <c r="G31" i="41"/>
  <c r="F31" i="41"/>
  <c r="E31" i="41"/>
  <c r="D31" i="41"/>
  <c r="N30" i="41"/>
  <c r="O30" i="41"/>
  <c r="N29" i="41"/>
  <c r="O29" i="41" s="1"/>
  <c r="N28" i="41"/>
  <c r="O28" i="41" s="1"/>
  <c r="M27" i="41"/>
  <c r="L27" i="41"/>
  <c r="K27" i="41"/>
  <c r="J27" i="41"/>
  <c r="I27" i="41"/>
  <c r="H27" i="41"/>
  <c r="H78" i="41"/>
  <c r="G27" i="41"/>
  <c r="F27" i="41"/>
  <c r="E27" i="41"/>
  <c r="D27" i="41"/>
  <c r="N26" i="41"/>
  <c r="O26" i="41"/>
  <c r="N25" i="41"/>
  <c r="O25" i="41"/>
  <c r="N24" i="41"/>
  <c r="O24" i="41" s="1"/>
  <c r="N23" i="41"/>
  <c r="O23" i="41"/>
  <c r="N22" i="41"/>
  <c r="O22" i="41"/>
  <c r="M21" i="41"/>
  <c r="L21" i="41"/>
  <c r="K21" i="41"/>
  <c r="J21" i="41"/>
  <c r="I21" i="41"/>
  <c r="H21" i="41"/>
  <c r="G21" i="41"/>
  <c r="F21" i="41"/>
  <c r="E21" i="41"/>
  <c r="E78" i="41" s="1"/>
  <c r="N78" i="41" s="1"/>
  <c r="O78" i="41" s="1"/>
  <c r="D21" i="41"/>
  <c r="N21" i="41" s="1"/>
  <c r="O21" i="41" s="1"/>
  <c r="N20" i="41"/>
  <c r="O20" i="41" s="1"/>
  <c r="N19" i="41"/>
  <c r="O19" i="41" s="1"/>
  <c r="N18" i="41"/>
  <c r="O18" i="41" s="1"/>
  <c r="N17" i="41"/>
  <c r="O17" i="41"/>
  <c r="N16" i="41"/>
  <c r="O16" i="41" s="1"/>
  <c r="N15" i="41"/>
  <c r="O15" i="41" s="1"/>
  <c r="N14" i="41"/>
  <c r="O14" i="41" s="1"/>
  <c r="N13" i="41"/>
  <c r="O13" i="41" s="1"/>
  <c r="M12" i="41"/>
  <c r="L12" i="41"/>
  <c r="K12" i="41"/>
  <c r="K78" i="4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L78" i="41" s="1"/>
  <c r="K5" i="41"/>
  <c r="J5" i="41"/>
  <c r="J78" i="41" s="1"/>
  <c r="I5" i="41"/>
  <c r="I78" i="41" s="1"/>
  <c r="H5" i="41"/>
  <c r="G5" i="41"/>
  <c r="G78" i="41" s="1"/>
  <c r="F5" i="41"/>
  <c r="F78" i="41" s="1"/>
  <c r="E5" i="41"/>
  <c r="D5" i="41"/>
  <c r="D78" i="41" s="1"/>
  <c r="N93" i="40"/>
  <c r="O93" i="40" s="1"/>
  <c r="N92" i="40"/>
  <c r="O92" i="40" s="1"/>
  <c r="N91" i="40"/>
  <c r="O91" i="40"/>
  <c r="N90" i="40"/>
  <c r="O90" i="40" s="1"/>
  <c r="N89" i="40"/>
  <c r="O89" i="40" s="1"/>
  <c r="N88" i="40"/>
  <c r="O88" i="40" s="1"/>
  <c r="N87" i="40"/>
  <c r="O87" i="40" s="1"/>
  <c r="N86" i="40"/>
  <c r="O86" i="40" s="1"/>
  <c r="N85" i="40"/>
  <c r="O85" i="40"/>
  <c r="N84" i="40"/>
  <c r="O84" i="40" s="1"/>
  <c r="N83" i="40"/>
  <c r="O83" i="40" s="1"/>
  <c r="N82" i="40"/>
  <c r="O82" i="40" s="1"/>
  <c r="N81" i="40"/>
  <c r="O81" i="40" s="1"/>
  <c r="N80" i="40"/>
  <c r="O80" i="40" s="1"/>
  <c r="N79" i="40"/>
  <c r="O79" i="40"/>
  <c r="N78" i="40"/>
  <c r="O78" i="40" s="1"/>
  <c r="N77" i="40"/>
  <c r="O77" i="40" s="1"/>
  <c r="N76" i="40"/>
  <c r="O76" i="40" s="1"/>
  <c r="N75" i="40"/>
  <c r="O75" i="40" s="1"/>
  <c r="N74" i="40"/>
  <c r="O74" i="40" s="1"/>
  <c r="N73" i="40"/>
  <c r="O73" i="40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/>
  <c r="N48" i="40"/>
  <c r="O48" i="40" s="1"/>
  <c r="N47" i="40"/>
  <c r="O47" i="40" s="1"/>
  <c r="M46" i="40"/>
  <c r="L46" i="40"/>
  <c r="K46" i="40"/>
  <c r="J46" i="40"/>
  <c r="I46" i="40"/>
  <c r="H46" i="40"/>
  <c r="G46" i="40"/>
  <c r="F46" i="40"/>
  <c r="E46" i="40"/>
  <c r="D46" i="40"/>
  <c r="N45" i="40"/>
  <c r="O45" i="40" s="1"/>
  <c r="M44" i="40"/>
  <c r="L44" i="40"/>
  <c r="K44" i="40"/>
  <c r="J44" i="40"/>
  <c r="I44" i="40"/>
  <c r="H44" i="40"/>
  <c r="G44" i="40"/>
  <c r="F44" i="40"/>
  <c r="E44" i="40"/>
  <c r="N44" i="40" s="1"/>
  <c r="O44" i="40" s="1"/>
  <c r="D44" i="40"/>
  <c r="N43" i="40"/>
  <c r="O43" i="40" s="1"/>
  <c r="N42" i="40"/>
  <c r="O42" i="40" s="1"/>
  <c r="N41" i="40"/>
  <c r="O41" i="40"/>
  <c r="M40" i="40"/>
  <c r="L40" i="40"/>
  <c r="K40" i="40"/>
  <c r="J40" i="40"/>
  <c r="I40" i="40"/>
  <c r="H40" i="40"/>
  <c r="G40" i="40"/>
  <c r="F40" i="40"/>
  <c r="E40" i="40"/>
  <c r="D40" i="40"/>
  <c r="N39" i="40"/>
  <c r="O39" i="40" s="1"/>
  <c r="N38" i="40"/>
  <c r="O38" i="40" s="1"/>
  <c r="N37" i="40"/>
  <c r="O37" i="40" s="1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N33" i="40"/>
  <c r="O33" i="40"/>
  <c r="N32" i="40"/>
  <c r="O32" i="40" s="1"/>
  <c r="N31" i="40"/>
  <c r="O31" i="40" s="1"/>
  <c r="M30" i="40"/>
  <c r="L30" i="40"/>
  <c r="K30" i="40"/>
  <c r="J30" i="40"/>
  <c r="I30" i="40"/>
  <c r="H30" i="40"/>
  <c r="H94" i="40" s="1"/>
  <c r="G30" i="40"/>
  <c r="G94" i="40" s="1"/>
  <c r="F30" i="40"/>
  <c r="E30" i="40"/>
  <c r="D30" i="40"/>
  <c r="N30" i="40" s="1"/>
  <c r="O30" i="40" s="1"/>
  <c r="N29" i="40"/>
  <c r="O29" i="40" s="1"/>
  <c r="N28" i="40"/>
  <c r="O28" i="40" s="1"/>
  <c r="N27" i="40"/>
  <c r="O27" i="40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/>
  <c r="N18" i="40"/>
  <c r="O18" i="40"/>
  <c r="N17" i="40"/>
  <c r="O17" i="40" s="1"/>
  <c r="N16" i="40"/>
  <c r="O16" i="40"/>
  <c r="N15" i="40"/>
  <c r="O15" i="40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/>
  <c r="N10" i="40"/>
  <c r="O10" i="40" s="1"/>
  <c r="N9" i="40"/>
  <c r="O9" i="40"/>
  <c r="N8" i="40"/>
  <c r="O8" i="40"/>
  <c r="N7" i="40"/>
  <c r="O7" i="40" s="1"/>
  <c r="N6" i="40"/>
  <c r="O6" i="40" s="1"/>
  <c r="M5" i="40"/>
  <c r="L5" i="40"/>
  <c r="L94" i="40" s="1"/>
  <c r="K5" i="40"/>
  <c r="K94" i="40" s="1"/>
  <c r="J5" i="40"/>
  <c r="I5" i="40"/>
  <c r="H5" i="40"/>
  <c r="G5" i="40"/>
  <c r="F5" i="40"/>
  <c r="E5" i="40"/>
  <c r="N5" i="40"/>
  <c r="O5" i="40" s="1"/>
  <c r="D5" i="40"/>
  <c r="D94" i="40" s="1"/>
  <c r="N80" i="39"/>
  <c r="O80" i="39" s="1"/>
  <c r="N79" i="39"/>
  <c r="O79" i="39" s="1"/>
  <c r="N78" i="39"/>
  <c r="O78" i="39"/>
  <c r="N77" i="39"/>
  <c r="O77" i="39" s="1"/>
  <c r="N76" i="39"/>
  <c r="O76" i="39" s="1"/>
  <c r="N75" i="39"/>
  <c r="O75" i="39"/>
  <c r="N74" i="39"/>
  <c r="O74" i="39" s="1"/>
  <c r="N73" i="39"/>
  <c r="O73" i="39" s="1"/>
  <c r="N72" i="39"/>
  <c r="O72" i="39"/>
  <c r="N71" i="39"/>
  <c r="O71" i="39" s="1"/>
  <c r="N70" i="39"/>
  <c r="O70" i="39"/>
  <c r="N69" i="39"/>
  <c r="O69" i="39"/>
  <c r="N68" i="39"/>
  <c r="O68" i="39" s="1"/>
  <c r="N67" i="39"/>
  <c r="O67" i="39" s="1"/>
  <c r="N66" i="39"/>
  <c r="O66" i="39"/>
  <c r="N65" i="39"/>
  <c r="O65" i="39" s="1"/>
  <c r="N64" i="39"/>
  <c r="O64" i="39" s="1"/>
  <c r="N63" i="39"/>
  <c r="O63" i="39"/>
  <c r="N62" i="39"/>
  <c r="O62" i="39" s="1"/>
  <c r="N61" i="39"/>
  <c r="O61" i="39" s="1"/>
  <c r="N60" i="39"/>
  <c r="O60" i="39"/>
  <c r="N59" i="39"/>
  <c r="O59" i="39" s="1"/>
  <c r="N58" i="39"/>
  <c r="O58" i="39"/>
  <c r="N57" i="39"/>
  <c r="O57" i="39"/>
  <c r="N56" i="39"/>
  <c r="O56" i="39" s="1"/>
  <c r="N55" i="39"/>
  <c r="O55" i="39" s="1"/>
  <c r="N54" i="39"/>
  <c r="O54" i="39"/>
  <c r="N53" i="39"/>
  <c r="O53" i="39" s="1"/>
  <c r="N52" i="39"/>
  <c r="O52" i="39"/>
  <c r="N51" i="39"/>
  <c r="O51" i="39"/>
  <c r="N50" i="39"/>
  <c r="O50" i="39" s="1"/>
  <c r="N49" i="39"/>
  <c r="O49" i="39" s="1"/>
  <c r="M48" i="39"/>
  <c r="L48" i="39"/>
  <c r="K48" i="39"/>
  <c r="J48" i="39"/>
  <c r="I48" i="39"/>
  <c r="H48" i="39"/>
  <c r="G48" i="39"/>
  <c r="F48" i="39"/>
  <c r="E48" i="39"/>
  <c r="N48" i="39" s="1"/>
  <c r="O48" i="39" s="1"/>
  <c r="D48" i="39"/>
  <c r="N47" i="39"/>
  <c r="O47" i="39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/>
  <c r="N43" i="39"/>
  <c r="O43" i="39" s="1"/>
  <c r="N42" i="39"/>
  <c r="O42" i="39" s="1"/>
  <c r="M41" i="39"/>
  <c r="L41" i="39"/>
  <c r="K41" i="39"/>
  <c r="J41" i="39"/>
  <c r="I41" i="39"/>
  <c r="H41" i="39"/>
  <c r="G41" i="39"/>
  <c r="N41" i="39"/>
  <c r="O41" i="39"/>
  <c r="F41" i="39"/>
  <c r="E41" i="39"/>
  <c r="D41" i="39"/>
  <c r="N40" i="39"/>
  <c r="O40" i="39"/>
  <c r="N39" i="39"/>
  <c r="O39" i="39"/>
  <c r="N38" i="39"/>
  <c r="O38" i="39" s="1"/>
  <c r="N37" i="39"/>
  <c r="O37" i="39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 s="1"/>
  <c r="N32" i="39"/>
  <c r="O32" i="39" s="1"/>
  <c r="M31" i="39"/>
  <c r="L31" i="39"/>
  <c r="K31" i="39"/>
  <c r="J31" i="39"/>
  <c r="I31" i="39"/>
  <c r="H31" i="39"/>
  <c r="H81" i="39" s="1"/>
  <c r="G31" i="39"/>
  <c r="F31" i="39"/>
  <c r="E31" i="39"/>
  <c r="D31" i="39"/>
  <c r="N30" i="39"/>
  <c r="O30" i="39" s="1"/>
  <c r="N29" i="39"/>
  <c r="O29" i="39" s="1"/>
  <c r="N28" i="39"/>
  <c r="O28" i="39" s="1"/>
  <c r="M27" i="39"/>
  <c r="L27" i="39"/>
  <c r="L81" i="39" s="1"/>
  <c r="K27" i="39"/>
  <c r="J27" i="39"/>
  <c r="N27" i="39" s="1"/>
  <c r="O27" i="39" s="1"/>
  <c r="I27" i="39"/>
  <c r="H27" i="39"/>
  <c r="G27" i="39"/>
  <c r="F27" i="39"/>
  <c r="E27" i="39"/>
  <c r="D27" i="39"/>
  <c r="N26" i="39"/>
  <c r="O26" i="39"/>
  <c r="N25" i="39"/>
  <c r="O25" i="39"/>
  <c r="N24" i="39"/>
  <c r="O24" i="39" s="1"/>
  <c r="N23" i="39"/>
  <c r="O23" i="39" s="1"/>
  <c r="N22" i="39"/>
  <c r="O22" i="39" s="1"/>
  <c r="M21" i="39"/>
  <c r="L21" i="39"/>
  <c r="K21" i="39"/>
  <c r="K81" i="39" s="1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D81" i="39" s="1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/>
  <c r="N6" i="39"/>
  <c r="O6" i="39" s="1"/>
  <c r="M5" i="39"/>
  <c r="M81" i="39" s="1"/>
  <c r="L5" i="39"/>
  <c r="K5" i="39"/>
  <c r="J5" i="39"/>
  <c r="J81" i="39" s="1"/>
  <c r="I5" i="39"/>
  <c r="H5" i="39"/>
  <c r="G5" i="39"/>
  <c r="F5" i="39"/>
  <c r="F81" i="39" s="1"/>
  <c r="E5" i="39"/>
  <c r="D5" i="39"/>
  <c r="N75" i="38"/>
  <c r="O75" i="38" s="1"/>
  <c r="N74" i="38"/>
  <c r="O74" i="38" s="1"/>
  <c r="N73" i="38"/>
  <c r="O73" i="38" s="1"/>
  <c r="N72" i="38"/>
  <c r="O72" i="38"/>
  <c r="N71" i="38"/>
  <c r="O71" i="38" s="1"/>
  <c r="N70" i="38"/>
  <c r="O70" i="38"/>
  <c r="N69" i="38"/>
  <c r="O69" i="38" s="1"/>
  <c r="N68" i="38"/>
  <c r="O68" i="38" s="1"/>
  <c r="N67" i="38"/>
  <c r="O67" i="38" s="1"/>
  <c r="N66" i="38"/>
  <c r="O66" i="38"/>
  <c r="N65" i="38"/>
  <c r="O65" i="38" s="1"/>
  <c r="N64" i="38"/>
  <c r="O64" i="38"/>
  <c r="N63" i="38"/>
  <c r="O63" i="38" s="1"/>
  <c r="N62" i="38"/>
  <c r="O62" i="38" s="1"/>
  <c r="N61" i="38"/>
  <c r="O61" i="38" s="1"/>
  <c r="N60" i="38"/>
  <c r="O60" i="38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/>
  <c r="N53" i="38"/>
  <c r="O53" i="38" s="1"/>
  <c r="N52" i="38"/>
  <c r="O52" i="38" s="1"/>
  <c r="N51" i="38"/>
  <c r="O51" i="38" s="1"/>
  <c r="N50" i="38"/>
  <c r="O50" i="38" s="1"/>
  <c r="N49" i="38"/>
  <c r="O49" i="38" s="1"/>
  <c r="M48" i="38"/>
  <c r="L48" i="38"/>
  <c r="L76" i="38" s="1"/>
  <c r="K48" i="38"/>
  <c r="J48" i="38"/>
  <c r="I48" i="38"/>
  <c r="H48" i="38"/>
  <c r="G48" i="38"/>
  <c r="F48" i="38"/>
  <c r="E48" i="38"/>
  <c r="N48" i="38" s="1"/>
  <c r="O48" i="38" s="1"/>
  <c r="D48" i="38"/>
  <c r="N47" i="38"/>
  <c r="O47" i="38"/>
  <c r="N46" i="38"/>
  <c r="O46" i="38" s="1"/>
  <c r="M45" i="38"/>
  <c r="L45" i="38"/>
  <c r="K45" i="38"/>
  <c r="J45" i="38"/>
  <c r="I45" i="38"/>
  <c r="H45" i="38"/>
  <c r="G45" i="38"/>
  <c r="F45" i="38"/>
  <c r="O45" i="38"/>
  <c r="E45" i="38"/>
  <c r="N45" i="38" s="1"/>
  <c r="D45" i="38"/>
  <c r="N44" i="38"/>
  <c r="O44" i="38" s="1"/>
  <c r="N43" i="38"/>
  <c r="O43" i="38" s="1"/>
  <c r="N42" i="38"/>
  <c r="O42" i="38" s="1"/>
  <c r="M41" i="38"/>
  <c r="L41" i="38"/>
  <c r="K41" i="38"/>
  <c r="J41" i="38"/>
  <c r="J76" i="38" s="1"/>
  <c r="I41" i="38"/>
  <c r="H41" i="38"/>
  <c r="G41" i="38"/>
  <c r="F41" i="38"/>
  <c r="E41" i="38"/>
  <c r="D41" i="38"/>
  <c r="N40" i="38"/>
  <c r="O40" i="38" s="1"/>
  <c r="N39" i="38"/>
  <c r="O39" i="38"/>
  <c r="N38" i="38"/>
  <c r="O38" i="38" s="1"/>
  <c r="N37" i="38"/>
  <c r="O37" i="38" s="1"/>
  <c r="N36" i="38"/>
  <c r="O36" i="38" s="1"/>
  <c r="M35" i="38"/>
  <c r="L35" i="38"/>
  <c r="K35" i="38"/>
  <c r="J35" i="38"/>
  <c r="I35" i="38"/>
  <c r="H35" i="38"/>
  <c r="G35" i="38"/>
  <c r="N35" i="38" s="1"/>
  <c r="O35" i="38" s="1"/>
  <c r="F35" i="38"/>
  <c r="E35" i="38"/>
  <c r="D35" i="38"/>
  <c r="N34" i="38"/>
  <c r="O34" i="38" s="1"/>
  <c r="N33" i="38"/>
  <c r="O33" i="38" s="1"/>
  <c r="N32" i="38"/>
  <c r="O32" i="38"/>
  <c r="M31" i="38"/>
  <c r="M76" i="38" s="1"/>
  <c r="L31" i="38"/>
  <c r="K31" i="38"/>
  <c r="J31" i="38"/>
  <c r="I31" i="38"/>
  <c r="H31" i="38"/>
  <c r="G31" i="38"/>
  <c r="F31" i="38"/>
  <c r="E31" i="38"/>
  <c r="D31" i="38"/>
  <c r="N31" i="38" s="1"/>
  <c r="O31" i="38" s="1"/>
  <c r="N30" i="38"/>
  <c r="O30" i="38" s="1"/>
  <c r="N29" i="38"/>
  <c r="O29" i="38" s="1"/>
  <c r="N28" i="38"/>
  <c r="O28" i="38" s="1"/>
  <c r="M27" i="38"/>
  <c r="L27" i="38"/>
  <c r="K27" i="38"/>
  <c r="J27" i="38"/>
  <c r="I27" i="38"/>
  <c r="H27" i="38"/>
  <c r="G27" i="38"/>
  <c r="G76" i="38" s="1"/>
  <c r="F27" i="38"/>
  <c r="E27" i="38"/>
  <c r="D27" i="38"/>
  <c r="N26" i="38"/>
  <c r="O26" i="38" s="1"/>
  <c r="N25" i="38"/>
  <c r="O25" i="38" s="1"/>
  <c r="N24" i="38"/>
  <c r="O24" i="38" s="1"/>
  <c r="N23" i="38"/>
  <c r="O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 s="1"/>
  <c r="N18" i="38"/>
  <c r="O18" i="38" s="1"/>
  <c r="N17" i="38"/>
  <c r="O17" i="38" s="1"/>
  <c r="N16" i="38"/>
  <c r="O16" i="38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H76" i="38"/>
  <c r="G12" i="38"/>
  <c r="F12" i="38"/>
  <c r="E12" i="38"/>
  <c r="D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I76" i="38" s="1"/>
  <c r="H5" i="38"/>
  <c r="G5" i="38"/>
  <c r="F5" i="38"/>
  <c r="E5" i="38"/>
  <c r="D5" i="38"/>
  <c r="N90" i="37"/>
  <c r="O90" i="37"/>
  <c r="N89" i="37"/>
  <c r="O89" i="37"/>
  <c r="N88" i="37"/>
  <c r="O88" i="37"/>
  <c r="N87" i="37"/>
  <c r="O87" i="37"/>
  <c r="N86" i="37"/>
  <c r="O86" i="37"/>
  <c r="N85" i="37"/>
  <c r="O85" i="37"/>
  <c r="N84" i="37"/>
  <c r="O84" i="37"/>
  <c r="N83" i="37"/>
  <c r="O83" i="37"/>
  <c r="N82" i="37"/>
  <c r="O82" i="37"/>
  <c r="N81" i="37"/>
  <c r="O81" i="37"/>
  <c r="N80" i="37"/>
  <c r="O80" i="37" s="1"/>
  <c r="N79" i="37"/>
  <c r="O79" i="37"/>
  <c r="N78" i="37"/>
  <c r="O78" i="37"/>
  <c r="N77" i="37"/>
  <c r="O77" i="37"/>
  <c r="N76" i="37"/>
  <c r="O76" i="37"/>
  <c r="N75" i="37"/>
  <c r="O75" i="37"/>
  <c r="N74" i="37"/>
  <c r="O74" i="37" s="1"/>
  <c r="N73" i="37"/>
  <c r="O73" i="37"/>
  <c r="N72" i="37"/>
  <c r="O72" i="37"/>
  <c r="N71" i="37"/>
  <c r="O71" i="37"/>
  <c r="N70" i="37"/>
  <c r="O70" i="37" s="1"/>
  <c r="N69" i="37"/>
  <c r="O69" i="37"/>
  <c r="N68" i="37"/>
  <c r="O68" i="37" s="1"/>
  <c r="N67" i="37"/>
  <c r="O67" i="37"/>
  <c r="N66" i="37"/>
  <c r="O66" i="37"/>
  <c r="N65" i="37"/>
  <c r="O65" i="37"/>
  <c r="N64" i="37"/>
  <c r="O64" i="37"/>
  <c r="N63" i="37"/>
  <c r="O63" i="37"/>
  <c r="N62" i="37"/>
  <c r="O62" i="37" s="1"/>
  <c r="N61" i="37"/>
  <c r="O61" i="37"/>
  <c r="N60" i="37"/>
  <c r="O60" i="37"/>
  <c r="N59" i="37"/>
  <c r="O59" i="37"/>
  <c r="N58" i="37"/>
  <c r="O58" i="37"/>
  <c r="N57" i="37"/>
  <c r="O57" i="37"/>
  <c r="N56" i="37"/>
  <c r="O56" i="37" s="1"/>
  <c r="N55" i="37"/>
  <c r="O55" i="37"/>
  <c r="N54" i="37"/>
  <c r="O54" i="37"/>
  <c r="N53" i="37"/>
  <c r="O53" i="37"/>
  <c r="N52" i="37"/>
  <c r="O52" i="37" s="1"/>
  <c r="N51" i="37"/>
  <c r="O51" i="37"/>
  <c r="N50" i="37"/>
  <c r="O50" i="37" s="1"/>
  <c r="M49" i="37"/>
  <c r="L49" i="37"/>
  <c r="K49" i="37"/>
  <c r="J49" i="37"/>
  <c r="I49" i="37"/>
  <c r="H49" i="37"/>
  <c r="G49" i="37"/>
  <c r="F49" i="37"/>
  <c r="E49" i="37"/>
  <c r="D49" i="37"/>
  <c r="N48" i="37"/>
  <c r="O48" i="37"/>
  <c r="N47" i="37"/>
  <c r="O47" i="37" s="1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4" i="37"/>
  <c r="O44" i="37"/>
  <c r="N43" i="37"/>
  <c r="O43" i="37"/>
  <c r="N42" i="37"/>
  <c r="O42" i="37" s="1"/>
  <c r="M41" i="37"/>
  <c r="L41" i="37"/>
  <c r="K41" i="37"/>
  <c r="J41" i="37"/>
  <c r="I41" i="37"/>
  <c r="H41" i="37"/>
  <c r="G41" i="37"/>
  <c r="F41" i="37"/>
  <c r="E41" i="37"/>
  <c r="D41" i="37"/>
  <c r="N41" i="37" s="1"/>
  <c r="O41" i="37" s="1"/>
  <c r="N40" i="37"/>
  <c r="O40" i="37" s="1"/>
  <c r="N39" i="37"/>
  <c r="O39" i="37" s="1"/>
  <c r="N38" i="37"/>
  <c r="O38" i="37" s="1"/>
  <c r="N37" i="37"/>
  <c r="O37" i="37"/>
  <c r="N36" i="37"/>
  <c r="O36" i="37"/>
  <c r="M35" i="37"/>
  <c r="L35" i="37"/>
  <c r="K35" i="37"/>
  <c r="J35" i="37"/>
  <c r="I35" i="37"/>
  <c r="H35" i="37"/>
  <c r="G35" i="37"/>
  <c r="F35" i="37"/>
  <c r="N35" i="37"/>
  <c r="O35" i="37"/>
  <c r="E35" i="37"/>
  <c r="D35" i="37"/>
  <c r="N34" i="37"/>
  <c r="O34" i="37" s="1"/>
  <c r="N33" i="37"/>
  <c r="O33" i="37" s="1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N12" i="37" s="1"/>
  <c r="O12" i="37" s="1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J91" i="37"/>
  <c r="I5" i="37"/>
  <c r="H5" i="37"/>
  <c r="H91" i="37" s="1"/>
  <c r="G5" i="37"/>
  <c r="G91" i="37" s="1"/>
  <c r="F5" i="37"/>
  <c r="E5" i="37"/>
  <c r="D5" i="37"/>
  <c r="N75" i="36"/>
  <c r="O75" i="36" s="1"/>
  <c r="N74" i="36"/>
  <c r="O74" i="36" s="1"/>
  <c r="N73" i="36"/>
  <c r="O73" i="36" s="1"/>
  <c r="N72" i="36"/>
  <c r="O72" i="36"/>
  <c r="N71" i="36"/>
  <c r="O71" i="36" s="1"/>
  <c r="N70" i="36"/>
  <c r="O70" i="36" s="1"/>
  <c r="N69" i="36"/>
  <c r="O69" i="36" s="1"/>
  <c r="N68" i="36"/>
  <c r="O68" i="36" s="1"/>
  <c r="N67" i="36"/>
  <c r="O67" i="36" s="1"/>
  <c r="N66" i="36"/>
  <c r="O66" i="36" s="1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/>
  <c r="N53" i="36"/>
  <c r="O53" i="36" s="1"/>
  <c r="N52" i="36"/>
  <c r="O52" i="36" s="1"/>
  <c r="N51" i="36"/>
  <c r="O51" i="36" s="1"/>
  <c r="N50" i="36"/>
  <c r="O50" i="36" s="1"/>
  <c r="N49" i="36"/>
  <c r="O49" i="36" s="1"/>
  <c r="M48" i="36"/>
  <c r="M76" i="36" s="1"/>
  <c r="L48" i="36"/>
  <c r="N48" i="36" s="1"/>
  <c r="O48" i="36" s="1"/>
  <c r="K48" i="36"/>
  <c r="J48" i="36"/>
  <c r="I48" i="36"/>
  <c r="H48" i="36"/>
  <c r="G48" i="36"/>
  <c r="F48" i="36"/>
  <c r="E48" i="36"/>
  <c r="D48" i="36"/>
  <c r="N47" i="36"/>
  <c r="O47" i="36" s="1"/>
  <c r="N46" i="36"/>
  <c r="O46" i="36"/>
  <c r="M45" i="36"/>
  <c r="L45" i="36"/>
  <c r="K45" i="36"/>
  <c r="J45" i="36"/>
  <c r="I45" i="36"/>
  <c r="H45" i="36"/>
  <c r="G45" i="36"/>
  <c r="F45" i="36"/>
  <c r="E45" i="36"/>
  <c r="D45" i="36"/>
  <c r="N45" i="36" s="1"/>
  <c r="O45" i="36" s="1"/>
  <c r="N44" i="36"/>
  <c r="O44" i="36" s="1"/>
  <c r="N43" i="36"/>
  <c r="O43" i="36" s="1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1" i="36" s="1"/>
  <c r="O41" i="36" s="1"/>
  <c r="N40" i="36"/>
  <c r="O40" i="36" s="1"/>
  <c r="N39" i="36"/>
  <c r="O39" i="36" s="1"/>
  <c r="N38" i="36"/>
  <c r="O38" i="36" s="1"/>
  <c r="N37" i="36"/>
  <c r="O37" i="36" s="1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4" i="36"/>
  <c r="O34" i="36" s="1"/>
  <c r="N33" i="36"/>
  <c r="O33" i="36"/>
  <c r="N32" i="36"/>
  <c r="O32" i="36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30" i="36"/>
  <c r="O30" i="36" s="1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/>
  <c r="N24" i="36"/>
  <c r="O24" i="36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N18" i="36"/>
  <c r="O18" i="36" s="1"/>
  <c r="N17" i="36"/>
  <c r="O17" i="36"/>
  <c r="N16" i="36"/>
  <c r="O16" i="36" s="1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/>
  <c r="N10" i="36"/>
  <c r="O10" i="36" s="1"/>
  <c r="N9" i="36"/>
  <c r="O9" i="36"/>
  <c r="N8" i="36"/>
  <c r="O8" i="36" s="1"/>
  <c r="N7" i="36"/>
  <c r="O7" i="36"/>
  <c r="N6" i="36"/>
  <c r="O6" i="36"/>
  <c r="M5" i="36"/>
  <c r="L5" i="36"/>
  <c r="K5" i="36"/>
  <c r="K76" i="36" s="1"/>
  <c r="J5" i="36"/>
  <c r="J76" i="36" s="1"/>
  <c r="I5" i="36"/>
  <c r="H5" i="36"/>
  <c r="G5" i="36"/>
  <c r="F5" i="36"/>
  <c r="E5" i="36"/>
  <c r="D5" i="36"/>
  <c r="N76" i="35"/>
  <c r="O76" i="35"/>
  <c r="N75" i="35"/>
  <c r="O75" i="35" s="1"/>
  <c r="N74" i="35"/>
  <c r="O74" i="35" s="1"/>
  <c r="N73" i="35"/>
  <c r="O73" i="35" s="1"/>
  <c r="N72" i="35"/>
  <c r="O72" i="35" s="1"/>
  <c r="N71" i="35"/>
  <c r="O71" i="35" s="1"/>
  <c r="N70" i="35"/>
  <c r="O70" i="35"/>
  <c r="N69" i="35"/>
  <c r="O69" i="35" s="1"/>
  <c r="N68" i="35"/>
  <c r="O68" i="35" s="1"/>
  <c r="N67" i="35"/>
  <c r="O67" i="35" s="1"/>
  <c r="N66" i="35"/>
  <c r="O66" i="35" s="1"/>
  <c r="N65" i="35"/>
  <c r="O65" i="35" s="1"/>
  <c r="N64" i="35"/>
  <c r="O64" i="35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/>
  <c r="N51" i="35"/>
  <c r="O51" i="35" s="1"/>
  <c r="N50" i="35"/>
  <c r="O50" i="35" s="1"/>
  <c r="N49" i="35"/>
  <c r="O49" i="35" s="1"/>
  <c r="M48" i="35"/>
  <c r="L48" i="35"/>
  <c r="K48" i="35"/>
  <c r="J48" i="35"/>
  <c r="I48" i="35"/>
  <c r="H48" i="35"/>
  <c r="G48" i="35"/>
  <c r="F48" i="35"/>
  <c r="E48" i="35"/>
  <c r="N48" i="35" s="1"/>
  <c r="O48" i="35" s="1"/>
  <c r="D48" i="35"/>
  <c r="N47" i="35"/>
  <c r="O47" i="35" s="1"/>
  <c r="N46" i="35"/>
  <c r="O46" i="35" s="1"/>
  <c r="N45" i="35"/>
  <c r="O45" i="35"/>
  <c r="M44" i="35"/>
  <c r="L44" i="35"/>
  <c r="K44" i="35"/>
  <c r="J44" i="35"/>
  <c r="I44" i="35"/>
  <c r="H44" i="35"/>
  <c r="G44" i="35"/>
  <c r="F44" i="35"/>
  <c r="E44" i="35"/>
  <c r="N44" i="35" s="1"/>
  <c r="D44" i="35"/>
  <c r="O44" i="35"/>
  <c r="N43" i="35"/>
  <c r="O43" i="35" s="1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N40" i="35" s="1"/>
  <c r="O40" i="35" s="1"/>
  <c r="D40" i="35"/>
  <c r="N39" i="35"/>
  <c r="O39" i="35" s="1"/>
  <c r="N38" i="35"/>
  <c r="O38" i="35" s="1"/>
  <c r="N37" i="35"/>
  <c r="O37" i="35"/>
  <c r="N36" i="35"/>
  <c r="O36" i="35" s="1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3" i="35"/>
  <c r="O33" i="35" s="1"/>
  <c r="N32" i="35"/>
  <c r="O32" i="35" s="1"/>
  <c r="N31" i="35"/>
  <c r="O31" i="35" s="1"/>
  <c r="M30" i="35"/>
  <c r="L30" i="35"/>
  <c r="L77" i="35" s="1"/>
  <c r="K30" i="35"/>
  <c r="J30" i="35"/>
  <c r="I30" i="35"/>
  <c r="H30" i="35"/>
  <c r="G30" i="35"/>
  <c r="F30" i="35"/>
  <c r="E30" i="35"/>
  <c r="N30" i="35" s="1"/>
  <c r="O30" i="35" s="1"/>
  <c r="D30" i="35"/>
  <c r="N29" i="35"/>
  <c r="O29" i="35"/>
  <c r="N28" i="35"/>
  <c r="O28" i="35" s="1"/>
  <c r="N27" i="35"/>
  <c r="O27" i="35" s="1"/>
  <c r="M26" i="35"/>
  <c r="L26" i="35"/>
  <c r="K26" i="35"/>
  <c r="J26" i="35"/>
  <c r="I26" i="35"/>
  <c r="H26" i="35"/>
  <c r="G26" i="35"/>
  <c r="G77" i="35"/>
  <c r="F26" i="35"/>
  <c r="E26" i="35"/>
  <c r="D26" i="35"/>
  <c r="N25" i="35"/>
  <c r="O25" i="35" s="1"/>
  <c r="N24" i="35"/>
  <c r="O24" i="35" s="1"/>
  <c r="N23" i="35"/>
  <c r="O23" i="35"/>
  <c r="N22" i="35"/>
  <c r="O22" i="35" s="1"/>
  <c r="M21" i="35"/>
  <c r="L21" i="35"/>
  <c r="K21" i="35"/>
  <c r="J21" i="35"/>
  <c r="I21" i="35"/>
  <c r="H21" i="35"/>
  <c r="G21" i="35"/>
  <c r="F21" i="35"/>
  <c r="E21" i="35"/>
  <c r="N21" i="35"/>
  <c r="O21" i="35"/>
  <c r="D21" i="35"/>
  <c r="N20" i="35"/>
  <c r="O20" i="35" s="1"/>
  <c r="N19" i="35"/>
  <c r="O19" i="35" s="1"/>
  <c r="N18" i="35"/>
  <c r="O18" i="35" s="1"/>
  <c r="N17" i="35"/>
  <c r="O17" i="35" s="1"/>
  <c r="N16" i="35"/>
  <c r="O16" i="35"/>
  <c r="N15" i="35"/>
  <c r="O15" i="35" s="1"/>
  <c r="N14" i="35"/>
  <c r="O14" i="35" s="1"/>
  <c r="N13" i="35"/>
  <c r="O13" i="35" s="1"/>
  <c r="M12" i="35"/>
  <c r="L12" i="35"/>
  <c r="K12" i="35"/>
  <c r="J12" i="35"/>
  <c r="J77" i="35"/>
  <c r="I12" i="35"/>
  <c r="H12" i="35"/>
  <c r="G12" i="35"/>
  <c r="F12" i="35"/>
  <c r="E12" i="35"/>
  <c r="D12" i="35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M77" i="35" s="1"/>
  <c r="L5" i="35"/>
  <c r="K5" i="35"/>
  <c r="K77" i="35" s="1"/>
  <c r="J5" i="35"/>
  <c r="I5" i="35"/>
  <c r="H5" i="35"/>
  <c r="G5" i="35"/>
  <c r="F5" i="35"/>
  <c r="E5" i="35"/>
  <c r="D5" i="35"/>
  <c r="D77" i="35" s="1"/>
  <c r="N80" i="34"/>
  <c r="O80" i="34"/>
  <c r="N79" i="34"/>
  <c r="O79" i="34" s="1"/>
  <c r="N78" i="34"/>
  <c r="O78" i="34" s="1"/>
  <c r="N77" i="34"/>
  <c r="O77" i="34" s="1"/>
  <c r="N76" i="34"/>
  <c r="O76" i="34" s="1"/>
  <c r="N75" i="34"/>
  <c r="O75" i="34" s="1"/>
  <c r="N74" i="34"/>
  <c r="O74" i="34"/>
  <c r="N73" i="34"/>
  <c r="O73" i="34" s="1"/>
  <c r="N72" i="34"/>
  <c r="O72" i="34" s="1"/>
  <c r="N71" i="34"/>
  <c r="O71" i="34" s="1"/>
  <c r="N70" i="34"/>
  <c r="O70" i="34" s="1"/>
  <c r="N69" i="34"/>
  <c r="O69" i="34" s="1"/>
  <c r="N68" i="34"/>
  <c r="O68" i="34"/>
  <c r="N67" i="34"/>
  <c r="O67" i="34" s="1"/>
  <c r="N66" i="34"/>
  <c r="O66" i="34" s="1"/>
  <c r="N65" i="34"/>
  <c r="O65" i="34" s="1"/>
  <c r="N64" i="34"/>
  <c r="O64" i="34" s="1"/>
  <c r="N63" i="34"/>
  <c r="O63" i="34" s="1"/>
  <c r="N62" i="34"/>
  <c r="O62" i="34"/>
  <c r="N61" i="34"/>
  <c r="O61" i="34" s="1"/>
  <c r="N60" i="34"/>
  <c r="O60" i="34" s="1"/>
  <c r="N59" i="34"/>
  <c r="O59" i="34" s="1"/>
  <c r="N58" i="34"/>
  <c r="O58" i="34" s="1"/>
  <c r="N57" i="34"/>
  <c r="O57" i="34" s="1"/>
  <c r="N56" i="34"/>
  <c r="O56" i="34"/>
  <c r="N55" i="34"/>
  <c r="O55" i="34" s="1"/>
  <c r="N54" i="34"/>
  <c r="O54" i="34" s="1"/>
  <c r="N53" i="34"/>
  <c r="O53" i="34" s="1"/>
  <c r="N52" i="34"/>
  <c r="O52" i="34" s="1"/>
  <c r="N51" i="34"/>
  <c r="O51" i="34" s="1"/>
  <c r="M50" i="34"/>
  <c r="L50" i="34"/>
  <c r="K50" i="34"/>
  <c r="J50" i="34"/>
  <c r="I50" i="34"/>
  <c r="H50" i="34"/>
  <c r="G50" i="34"/>
  <c r="F50" i="34"/>
  <c r="E50" i="34"/>
  <c r="D50" i="34"/>
  <c r="N49" i="34"/>
  <c r="O49" i="34"/>
  <c r="N48" i="34"/>
  <c r="O48" i="34" s="1"/>
  <c r="N47" i="34"/>
  <c r="O47" i="34" s="1"/>
  <c r="N46" i="34"/>
  <c r="O46" i="34" s="1"/>
  <c r="M45" i="34"/>
  <c r="L45" i="34"/>
  <c r="K45" i="34"/>
  <c r="J45" i="34"/>
  <c r="I45" i="34"/>
  <c r="H45" i="34"/>
  <c r="N45" i="34"/>
  <c r="O45" i="34" s="1"/>
  <c r="G45" i="34"/>
  <c r="F45" i="34"/>
  <c r="E45" i="34"/>
  <c r="D45" i="34"/>
  <c r="N44" i="34"/>
  <c r="O44" i="34" s="1"/>
  <c r="N43" i="34"/>
  <c r="O43" i="34" s="1"/>
  <c r="N42" i="34"/>
  <c r="O42" i="34"/>
  <c r="M41" i="34"/>
  <c r="L41" i="34"/>
  <c r="K41" i="34"/>
  <c r="J41" i="34"/>
  <c r="I41" i="34"/>
  <c r="H41" i="34"/>
  <c r="G41" i="34"/>
  <c r="F41" i="34"/>
  <c r="E41" i="34"/>
  <c r="D41" i="34"/>
  <c r="N41" i="34" s="1"/>
  <c r="O41" i="34" s="1"/>
  <c r="N40" i="34"/>
  <c r="O40" i="34" s="1"/>
  <c r="N39" i="34"/>
  <c r="O39" i="34" s="1"/>
  <c r="N38" i="34"/>
  <c r="O38" i="34" s="1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N35" i="34" s="1"/>
  <c r="O35" i="34" s="1"/>
  <c r="D35" i="34"/>
  <c r="N34" i="34"/>
  <c r="O34" i="34"/>
  <c r="N33" i="34"/>
  <c r="O33" i="34" s="1"/>
  <c r="N32" i="34"/>
  <c r="O32" i="34" s="1"/>
  <c r="N31" i="34"/>
  <c r="O31" i="34" s="1"/>
  <c r="M30" i="34"/>
  <c r="L30" i="34"/>
  <c r="K30" i="34"/>
  <c r="J30" i="34"/>
  <c r="I30" i="34"/>
  <c r="N30" i="34" s="1"/>
  <c r="O30" i="34" s="1"/>
  <c r="H30" i="34"/>
  <c r="G30" i="34"/>
  <c r="F30" i="34"/>
  <c r="E30" i="34"/>
  <c r="D30" i="34"/>
  <c r="N29" i="34"/>
  <c r="O29" i="34" s="1"/>
  <c r="N28" i="34"/>
  <c r="O28" i="34" s="1"/>
  <c r="N27" i="34"/>
  <c r="O27" i="34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 s="1"/>
  <c r="N23" i="34"/>
  <c r="O23" i="34" s="1"/>
  <c r="N22" i="34"/>
  <c r="O22" i="34" s="1"/>
  <c r="M21" i="34"/>
  <c r="L21" i="34"/>
  <c r="K21" i="34"/>
  <c r="J21" i="34"/>
  <c r="J81" i="34" s="1"/>
  <c r="I21" i="34"/>
  <c r="H21" i="34"/>
  <c r="G21" i="34"/>
  <c r="F21" i="34"/>
  <c r="E21" i="34"/>
  <c r="D21" i="34"/>
  <c r="N20" i="34"/>
  <c r="O20" i="34" s="1"/>
  <c r="N19" i="34"/>
  <c r="O19" i="34"/>
  <c r="N18" i="34"/>
  <c r="O18" i="34" s="1"/>
  <c r="N17" i="34"/>
  <c r="O17" i="34" s="1"/>
  <c r="N16" i="34"/>
  <c r="O16" i="34" s="1"/>
  <c r="N15" i="34"/>
  <c r="O15" i="34" s="1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G81" i="34" s="1"/>
  <c r="F5" i="34"/>
  <c r="F81" i="34" s="1"/>
  <c r="E5" i="34"/>
  <c r="E81" i="34" s="1"/>
  <c r="D5" i="34"/>
  <c r="N5" i="34" s="1"/>
  <c r="O5" i="34" s="1"/>
  <c r="E49" i="33"/>
  <c r="F49" i="33"/>
  <c r="G49" i="33"/>
  <c r="H49" i="33"/>
  <c r="N49" i="33"/>
  <c r="O49" i="33" s="1"/>
  <c r="I49" i="33"/>
  <c r="J49" i="33"/>
  <c r="K49" i="33"/>
  <c r="L49" i="33"/>
  <c r="M49" i="33"/>
  <c r="D49" i="33"/>
  <c r="N77" i="33"/>
  <c r="O77" i="33"/>
  <c r="N78" i="33"/>
  <c r="O78" i="33"/>
  <c r="E45" i="33"/>
  <c r="F45" i="33"/>
  <c r="G45" i="33"/>
  <c r="H45" i="33"/>
  <c r="I45" i="33"/>
  <c r="J45" i="33"/>
  <c r="K45" i="33"/>
  <c r="L45" i="33"/>
  <c r="M45" i="33"/>
  <c r="D45" i="33"/>
  <c r="N66" i="33"/>
  <c r="O66" i="33"/>
  <c r="N67" i="33"/>
  <c r="O67" i="33"/>
  <c r="N68" i="33"/>
  <c r="O68" i="33"/>
  <c r="N69" i="33"/>
  <c r="O69" i="33"/>
  <c r="N70" i="33"/>
  <c r="O70" i="33"/>
  <c r="N71" i="33"/>
  <c r="O71" i="33"/>
  <c r="N72" i="33"/>
  <c r="O72" i="33"/>
  <c r="N73" i="33"/>
  <c r="O73" i="33"/>
  <c r="N74" i="33"/>
  <c r="O74" i="33"/>
  <c r="N75" i="33"/>
  <c r="O75" i="33"/>
  <c r="N76" i="33"/>
  <c r="O76" i="33"/>
  <c r="N55" i="33"/>
  <c r="O55" i="33"/>
  <c r="N56" i="33"/>
  <c r="O56" i="33"/>
  <c r="N57" i="33"/>
  <c r="O57" i="33"/>
  <c r="N58" i="33"/>
  <c r="O58" i="33"/>
  <c r="N59" i="33"/>
  <c r="O59" i="33"/>
  <c r="N60" i="33"/>
  <c r="O60" i="33"/>
  <c r="N61" i="33"/>
  <c r="O61" i="33"/>
  <c r="N62" i="33"/>
  <c r="O62" i="33"/>
  <c r="N63" i="33"/>
  <c r="O63" i="33"/>
  <c r="N64" i="33"/>
  <c r="O64" i="33"/>
  <c r="N65" i="33"/>
  <c r="O65" i="33"/>
  <c r="E41" i="33"/>
  <c r="F41" i="33"/>
  <c r="G41" i="33"/>
  <c r="H41" i="33"/>
  <c r="N41" i="33"/>
  <c r="O41" i="33"/>
  <c r="I41" i="33"/>
  <c r="J41" i="33"/>
  <c r="K41" i="33"/>
  <c r="L41" i="33"/>
  <c r="M41" i="33"/>
  <c r="E35" i="33"/>
  <c r="F35" i="33"/>
  <c r="G35" i="33"/>
  <c r="H35" i="33"/>
  <c r="H79" i="33" s="1"/>
  <c r="I35" i="33"/>
  <c r="J35" i="33"/>
  <c r="K35" i="33"/>
  <c r="L35" i="33"/>
  <c r="M35" i="33"/>
  <c r="E30" i="33"/>
  <c r="F30" i="33"/>
  <c r="G30" i="33"/>
  <c r="H30" i="33"/>
  <c r="I30" i="33"/>
  <c r="I79" i="33" s="1"/>
  <c r="J30" i="33"/>
  <c r="J79" i="33" s="1"/>
  <c r="K30" i="33"/>
  <c r="L30" i="33"/>
  <c r="M30" i="33"/>
  <c r="E26" i="33"/>
  <c r="F26" i="33"/>
  <c r="G26" i="33"/>
  <c r="H26" i="33"/>
  <c r="I26" i="33"/>
  <c r="J26" i="33"/>
  <c r="N26" i="33" s="1"/>
  <c r="O26" i="33" s="1"/>
  <c r="K26" i="33"/>
  <c r="L26" i="33"/>
  <c r="M26" i="33"/>
  <c r="E21" i="33"/>
  <c r="F21" i="33"/>
  <c r="G21" i="33"/>
  <c r="H21" i="33"/>
  <c r="I21" i="33"/>
  <c r="J21" i="33"/>
  <c r="K21" i="33"/>
  <c r="K79" i="33" s="1"/>
  <c r="L21" i="33"/>
  <c r="M21" i="33"/>
  <c r="E12" i="33"/>
  <c r="F12" i="33"/>
  <c r="G12" i="33"/>
  <c r="H12" i="33"/>
  <c r="I12" i="33"/>
  <c r="J12" i="33"/>
  <c r="K12" i="33"/>
  <c r="L12" i="33"/>
  <c r="M12" i="33"/>
  <c r="N12" i="33" s="1"/>
  <c r="O12" i="33" s="1"/>
  <c r="E5" i="33"/>
  <c r="E79" i="33" s="1"/>
  <c r="F5" i="33"/>
  <c r="F79" i="33" s="1"/>
  <c r="G5" i="33"/>
  <c r="G79" i="33" s="1"/>
  <c r="H5" i="33"/>
  <c r="I5" i="33"/>
  <c r="J5" i="33"/>
  <c r="K5" i="33"/>
  <c r="L5" i="33"/>
  <c r="M5" i="33"/>
  <c r="M79" i="33" s="1"/>
  <c r="D41" i="33"/>
  <c r="D35" i="33"/>
  <c r="D26" i="33"/>
  <c r="D21" i="33"/>
  <c r="D12" i="33"/>
  <c r="D5" i="33"/>
  <c r="N5" i="33"/>
  <c r="O5" i="33" s="1"/>
  <c r="N51" i="33"/>
  <c r="O51" i="33"/>
  <c r="N52" i="33"/>
  <c r="O52" i="33"/>
  <c r="N53" i="33"/>
  <c r="O53" i="33"/>
  <c r="N54" i="33"/>
  <c r="O54" i="33"/>
  <c r="N47" i="33"/>
  <c r="O47" i="33"/>
  <c r="N48" i="33"/>
  <c r="O48" i="33" s="1"/>
  <c r="N50" i="33"/>
  <c r="O50" i="33"/>
  <c r="N46" i="33"/>
  <c r="O46" i="33"/>
  <c r="N37" i="33"/>
  <c r="N38" i="33"/>
  <c r="O38" i="33" s="1"/>
  <c r="N39" i="33"/>
  <c r="O39" i="33"/>
  <c r="N40" i="33"/>
  <c r="O40" i="33"/>
  <c r="N42" i="33"/>
  <c r="O42" i="33" s="1"/>
  <c r="N43" i="33"/>
  <c r="O43" i="33"/>
  <c r="N44" i="33"/>
  <c r="O44" i="33"/>
  <c r="N36" i="33"/>
  <c r="O36" i="33"/>
  <c r="D30" i="33"/>
  <c r="N31" i="33"/>
  <c r="O31" i="33" s="1"/>
  <c r="N32" i="33"/>
  <c r="O32" i="33"/>
  <c r="N33" i="33"/>
  <c r="O33" i="33" s="1"/>
  <c r="N34" i="33"/>
  <c r="O34" i="33" s="1"/>
  <c r="N28" i="33"/>
  <c r="N29" i="33"/>
  <c r="O29" i="33"/>
  <c r="N27" i="33"/>
  <c r="O27" i="33" s="1"/>
  <c r="O28" i="33"/>
  <c r="O37" i="33"/>
  <c r="N14" i="33"/>
  <c r="O14" i="33" s="1"/>
  <c r="N15" i="33"/>
  <c r="O15" i="33" s="1"/>
  <c r="N16" i="33"/>
  <c r="O16" i="33" s="1"/>
  <c r="N17" i="33"/>
  <c r="O17" i="33" s="1"/>
  <c r="N18" i="33"/>
  <c r="O18" i="33" s="1"/>
  <c r="N19" i="33"/>
  <c r="O19" i="33"/>
  <c r="N20" i="33"/>
  <c r="O20" i="33" s="1"/>
  <c r="N7" i="33"/>
  <c r="O7" i="33" s="1"/>
  <c r="N8" i="33"/>
  <c r="O8" i="33" s="1"/>
  <c r="N9" i="33"/>
  <c r="O9" i="33" s="1"/>
  <c r="N10" i="33"/>
  <c r="O10" i="33" s="1"/>
  <c r="N11" i="33"/>
  <c r="O11" i="33"/>
  <c r="N6" i="33"/>
  <c r="O6" i="33" s="1"/>
  <c r="N22" i="33"/>
  <c r="O22" i="33" s="1"/>
  <c r="N23" i="33"/>
  <c r="O23" i="33" s="1"/>
  <c r="N24" i="33"/>
  <c r="O24" i="33" s="1"/>
  <c r="N25" i="33"/>
  <c r="O25" i="33" s="1"/>
  <c r="N13" i="33"/>
  <c r="O13" i="33"/>
  <c r="E76" i="36"/>
  <c r="I91" i="37"/>
  <c r="N26" i="37"/>
  <c r="O26" i="37" s="1"/>
  <c r="K91" i="37"/>
  <c r="E91" i="37"/>
  <c r="K76" i="38"/>
  <c r="N27" i="38"/>
  <c r="O27" i="38" s="1"/>
  <c r="F76" i="38"/>
  <c r="E81" i="39"/>
  <c r="N35" i="39"/>
  <c r="O35" i="39"/>
  <c r="J94" i="40"/>
  <c r="N45" i="39"/>
  <c r="O45" i="39" s="1"/>
  <c r="F94" i="40"/>
  <c r="N21" i="33"/>
  <c r="O21" i="33" s="1"/>
  <c r="E77" i="35"/>
  <c r="H77" i="35"/>
  <c r="M78" i="41"/>
  <c r="N49" i="41"/>
  <c r="O49" i="41" s="1"/>
  <c r="N31" i="41"/>
  <c r="O31" i="41"/>
  <c r="N27" i="41"/>
  <c r="O27" i="41"/>
  <c r="N12" i="41"/>
  <c r="O12" i="41" s="1"/>
  <c r="N5" i="41"/>
  <c r="O5" i="41"/>
  <c r="H104" i="42"/>
  <c r="L104" i="42"/>
  <c r="M104" i="42"/>
  <c r="I104" i="42"/>
  <c r="N48" i="42"/>
  <c r="O48" i="42"/>
  <c r="N46" i="42"/>
  <c r="O46" i="42"/>
  <c r="G104" i="42"/>
  <c r="N36" i="42"/>
  <c r="O36" i="42" s="1"/>
  <c r="N27" i="42"/>
  <c r="O27" i="42"/>
  <c r="N22" i="42"/>
  <c r="O22" i="42"/>
  <c r="N13" i="42"/>
  <c r="O13" i="42" s="1"/>
  <c r="E104" i="42"/>
  <c r="D104" i="42"/>
  <c r="K75" i="43"/>
  <c r="I75" i="43"/>
  <c r="H75" i="43"/>
  <c r="J75" i="43"/>
  <c r="M75" i="43"/>
  <c r="F75" i="43"/>
  <c r="N48" i="43"/>
  <c r="O48" i="43" s="1"/>
  <c r="N45" i="43"/>
  <c r="O45" i="43"/>
  <c r="N41" i="43"/>
  <c r="O41" i="43" s="1"/>
  <c r="G75" i="43"/>
  <c r="N35" i="43"/>
  <c r="O35" i="43"/>
  <c r="N31" i="43"/>
  <c r="O31" i="43" s="1"/>
  <c r="E75" i="43"/>
  <c r="N27" i="43"/>
  <c r="O27" i="43" s="1"/>
  <c r="N21" i="43"/>
  <c r="O21" i="43"/>
  <c r="N12" i="43"/>
  <c r="O12" i="43" s="1"/>
  <c r="N5" i="43"/>
  <c r="O5" i="43" s="1"/>
  <c r="D79" i="33"/>
  <c r="E94" i="40"/>
  <c r="N5" i="39"/>
  <c r="O5" i="39"/>
  <c r="D91" i="37"/>
  <c r="N12" i="35"/>
  <c r="O12" i="35" s="1"/>
  <c r="N31" i="39"/>
  <c r="O31" i="39"/>
  <c r="N12" i="36"/>
  <c r="O12" i="36" s="1"/>
  <c r="N5" i="42"/>
  <c r="O5" i="42"/>
  <c r="F76" i="36"/>
  <c r="N12" i="38"/>
  <c r="O12" i="38"/>
  <c r="L78" i="44"/>
  <c r="K78" i="44"/>
  <c r="M78" i="44"/>
  <c r="N49" i="44"/>
  <c r="O49" i="44" s="1"/>
  <c r="N45" i="44"/>
  <c r="O45" i="44"/>
  <c r="O41" i="44"/>
  <c r="N35" i="44"/>
  <c r="O35" i="44" s="1"/>
  <c r="N31" i="44"/>
  <c r="O31" i="44"/>
  <c r="N21" i="44"/>
  <c r="O21" i="44"/>
  <c r="H78" i="44"/>
  <c r="F78" i="44"/>
  <c r="J78" i="44"/>
  <c r="G78" i="44"/>
  <c r="E78" i="44"/>
  <c r="D78" i="44"/>
  <c r="N5" i="44"/>
  <c r="O5" i="44"/>
  <c r="N45" i="45"/>
  <c r="O45" i="45"/>
  <c r="N48" i="45"/>
  <c r="O48" i="45"/>
  <c r="N41" i="45"/>
  <c r="O41" i="45" s="1"/>
  <c r="N35" i="45"/>
  <c r="O35" i="45"/>
  <c r="N31" i="45"/>
  <c r="O31" i="45" s="1"/>
  <c r="N27" i="45"/>
  <c r="O27" i="45"/>
  <c r="H76" i="45"/>
  <c r="N21" i="45"/>
  <c r="O21" i="45"/>
  <c r="K76" i="45"/>
  <c r="F76" i="45"/>
  <c r="D76" i="45"/>
  <c r="G76" i="45"/>
  <c r="I76" i="45"/>
  <c r="M76" i="45"/>
  <c r="N12" i="45"/>
  <c r="O12" i="45"/>
  <c r="J76" i="45"/>
  <c r="L76" i="45"/>
  <c r="N5" i="45"/>
  <c r="O5" i="45"/>
  <c r="E76" i="45"/>
  <c r="N76" i="45" s="1"/>
  <c r="O76" i="45" s="1"/>
  <c r="N50" i="46"/>
  <c r="O50" i="46"/>
  <c r="N42" i="46"/>
  <c r="O42" i="46"/>
  <c r="N36" i="46"/>
  <c r="O36" i="46"/>
  <c r="D79" i="46"/>
  <c r="N21" i="46"/>
  <c r="O21" i="46"/>
  <c r="H79" i="46"/>
  <c r="J79" i="46"/>
  <c r="F79" i="46"/>
  <c r="K79" i="46"/>
  <c r="N12" i="46"/>
  <c r="O12" i="46" s="1"/>
  <c r="L79" i="46"/>
  <c r="M79" i="46"/>
  <c r="N5" i="46"/>
  <c r="O5" i="46"/>
  <c r="N42" i="47"/>
  <c r="O42" i="47"/>
  <c r="N49" i="47"/>
  <c r="O49" i="47"/>
  <c r="N46" i="47"/>
  <c r="O46" i="47" s="1"/>
  <c r="N36" i="47"/>
  <c r="O36" i="47"/>
  <c r="N31" i="47"/>
  <c r="O31" i="47" s="1"/>
  <c r="N27" i="47"/>
  <c r="O27" i="47"/>
  <c r="J78" i="47"/>
  <c r="N21" i="47"/>
  <c r="O21" i="47"/>
  <c r="M78" i="47"/>
  <c r="N12" i="47"/>
  <c r="O12" i="47" s="1"/>
  <c r="I78" i="47"/>
  <c r="F78" i="47"/>
  <c r="L78" i="47"/>
  <c r="G78" i="47"/>
  <c r="H78" i="47"/>
  <c r="K78" i="47"/>
  <c r="D78" i="47"/>
  <c r="N5" i="47"/>
  <c r="O5" i="47"/>
  <c r="E78" i="47"/>
  <c r="N78" i="47" s="1"/>
  <c r="O78" i="47" s="1"/>
  <c r="N50" i="48"/>
  <c r="O50" i="48"/>
  <c r="N46" i="48"/>
  <c r="O46" i="48" s="1"/>
  <c r="N42" i="48"/>
  <c r="O42" i="48"/>
  <c r="N36" i="48"/>
  <c r="O36" i="48"/>
  <c r="N27" i="48"/>
  <c r="O27" i="48" s="1"/>
  <c r="N21" i="48"/>
  <c r="O21" i="48"/>
  <c r="D79" i="48"/>
  <c r="J79" i="48"/>
  <c r="H79" i="48"/>
  <c r="L79" i="48"/>
  <c r="M79" i="48"/>
  <c r="K79" i="48"/>
  <c r="O46" i="50"/>
  <c r="P46" i="50"/>
  <c r="O36" i="50"/>
  <c r="P36" i="50"/>
  <c r="O31" i="50"/>
  <c r="P31" i="50"/>
  <c r="O27" i="50"/>
  <c r="P27" i="50" s="1"/>
  <c r="J77" i="50"/>
  <c r="D77" i="50"/>
  <c r="E77" i="50"/>
  <c r="I77" i="50"/>
  <c r="O12" i="50"/>
  <c r="P12" i="50"/>
  <c r="K77" i="50"/>
  <c r="M77" i="50"/>
  <c r="G77" i="50"/>
  <c r="H77" i="50"/>
  <c r="O5" i="50"/>
  <c r="P5" i="50"/>
  <c r="O77" i="51" l="1"/>
  <c r="P77" i="51" s="1"/>
  <c r="N91" i="37"/>
  <c r="O91" i="37" s="1"/>
  <c r="N79" i="33"/>
  <c r="O79" i="33" s="1"/>
  <c r="O77" i="50"/>
  <c r="P77" i="50" s="1"/>
  <c r="I78" i="44"/>
  <c r="L76" i="36"/>
  <c r="N31" i="46"/>
  <c r="O31" i="46" s="1"/>
  <c r="N5" i="37"/>
  <c r="O5" i="37" s="1"/>
  <c r="N34" i="35"/>
  <c r="O34" i="35" s="1"/>
  <c r="N26" i="36"/>
  <c r="O26" i="36" s="1"/>
  <c r="N45" i="37"/>
  <c r="O45" i="37" s="1"/>
  <c r="N21" i="39"/>
  <c r="O21" i="39" s="1"/>
  <c r="N36" i="41"/>
  <c r="O36" i="41" s="1"/>
  <c r="N31" i="48"/>
  <c r="O31" i="48" s="1"/>
  <c r="N30" i="33"/>
  <c r="O30" i="33" s="1"/>
  <c r="O42" i="50"/>
  <c r="P42" i="50" s="1"/>
  <c r="N35" i="33"/>
  <c r="O35" i="33" s="1"/>
  <c r="H81" i="34"/>
  <c r="N26" i="34"/>
  <c r="O26" i="34" s="1"/>
  <c r="K81" i="34"/>
  <c r="N49" i="37"/>
  <c r="O49" i="37" s="1"/>
  <c r="N40" i="40"/>
  <c r="O40" i="40" s="1"/>
  <c r="O21" i="50"/>
  <c r="P21" i="50" s="1"/>
  <c r="N12" i="48"/>
  <c r="O12" i="48" s="1"/>
  <c r="I81" i="34"/>
  <c r="N21" i="34"/>
  <c r="O21" i="34" s="1"/>
  <c r="F77" i="35"/>
  <c r="D76" i="36"/>
  <c r="L91" i="37"/>
  <c r="I94" i="40"/>
  <c r="N94" i="40" s="1"/>
  <c r="O94" i="40" s="1"/>
  <c r="N35" i="40"/>
  <c r="O35" i="40" s="1"/>
  <c r="N46" i="40"/>
  <c r="O46" i="40" s="1"/>
  <c r="I79" i="46"/>
  <c r="N79" i="46" s="1"/>
  <c r="O79" i="46" s="1"/>
  <c r="O48" i="50"/>
  <c r="P48" i="50" s="1"/>
  <c r="N78" i="44"/>
  <c r="O78" i="44" s="1"/>
  <c r="D81" i="34"/>
  <c r="N5" i="36"/>
  <c r="O5" i="36" s="1"/>
  <c r="N5" i="38"/>
  <c r="O5" i="38" s="1"/>
  <c r="M94" i="40"/>
  <c r="L79" i="33"/>
  <c r="N50" i="34"/>
  <c r="O50" i="34" s="1"/>
  <c r="M91" i="37"/>
  <c r="L81" i="34"/>
  <c r="I77" i="35"/>
  <c r="N35" i="36"/>
  <c r="O35" i="36" s="1"/>
  <c r="E76" i="38"/>
  <c r="N21" i="38"/>
  <c r="O21" i="38" s="1"/>
  <c r="N41" i="38"/>
  <c r="O41" i="38" s="1"/>
  <c r="G81" i="39"/>
  <c r="N81" i="39" s="1"/>
  <c r="O81" i="39" s="1"/>
  <c r="N12" i="40"/>
  <c r="O12" i="40" s="1"/>
  <c r="N21" i="40"/>
  <c r="O21" i="40" s="1"/>
  <c r="N45" i="33"/>
  <c r="O45" i="33" s="1"/>
  <c r="M81" i="34"/>
  <c r="H76" i="36"/>
  <c r="N21" i="36"/>
  <c r="O21" i="36" s="1"/>
  <c r="N26" i="40"/>
  <c r="O26" i="40" s="1"/>
  <c r="N42" i="41"/>
  <c r="O42" i="41" s="1"/>
  <c r="G76" i="36"/>
  <c r="N26" i="35"/>
  <c r="O26" i="35" s="1"/>
  <c r="I76" i="36"/>
  <c r="F91" i="37"/>
  <c r="N21" i="37"/>
  <c r="O21" i="37" s="1"/>
  <c r="N30" i="37"/>
  <c r="O30" i="37" s="1"/>
  <c r="I81" i="39"/>
  <c r="N5" i="48"/>
  <c r="O5" i="48" s="1"/>
  <c r="N5" i="35"/>
  <c r="O5" i="35" s="1"/>
  <c r="N41" i="42"/>
  <c r="O41" i="42" s="1"/>
  <c r="D76" i="38"/>
  <c r="F104" i="42"/>
  <c r="N104" i="42" s="1"/>
  <c r="O104" i="42" s="1"/>
  <c r="D75" i="43"/>
  <c r="N75" i="43" s="1"/>
  <c r="O75" i="43" s="1"/>
  <c r="N76" i="38" l="1"/>
  <c r="O76" i="38" s="1"/>
  <c r="N76" i="36"/>
  <c r="O76" i="36" s="1"/>
  <c r="N77" i="35"/>
  <c r="O77" i="35" s="1"/>
  <c r="N81" i="34"/>
  <c r="O81" i="34" s="1"/>
  <c r="K46" i="52" l="1"/>
  <c r="K71" i="52" s="1"/>
  <c r="J46" i="52"/>
  <c r="J71" i="52" s="1"/>
  <c r="I46" i="52"/>
  <c r="I71" i="52" s="1"/>
  <c r="H46" i="52"/>
  <c r="H71" i="52" s="1"/>
  <c r="N46" i="52"/>
  <c r="N71" i="52" s="1"/>
  <c r="D46" i="52"/>
  <c r="O47" i="52"/>
  <c r="P47" i="52" s="1"/>
  <c r="M46" i="52"/>
  <c r="M71" i="52" s="1"/>
  <c r="G46" i="52"/>
  <c r="G71" i="52" s="1"/>
  <c r="F46" i="52"/>
  <c r="F71" i="52" s="1"/>
  <c r="E46" i="52"/>
  <c r="E71" i="52" s="1"/>
  <c r="L46" i="52"/>
  <c r="L71" i="52" s="1"/>
  <c r="O46" i="52" l="1"/>
  <c r="P46" i="52" s="1"/>
  <c r="D71" i="52"/>
  <c r="O71" i="52" s="1"/>
  <c r="P71" i="52" s="1"/>
</calcChain>
</file>

<file path=xl/sharedStrings.xml><?xml version="1.0" encoding="utf-8"?>
<sst xmlns="http://schemas.openxmlformats.org/spreadsheetml/2006/main" count="1834" uniqueCount="222">
  <si>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</si>
  <si>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</si>
  <si>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</si>
  <si>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</si>
  <si>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</si>
  <si>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</si>
  <si>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</si>
  <si>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</si>
  <si>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</si>
  <si>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</si>
  <si>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</si>
  <si>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</si>
  <si>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</si>
  <si>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</si>
  <si>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</si>
  <si>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</si>
  <si>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</si>
  <si>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</si>
  <si>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</si>
  <si>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</si>
  <si>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</si>
  <si>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</si>
  <si>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</si>
  <si>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</si>
  <si>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</si>
  <si>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</si>
  <si>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</si>
  <si>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</si>
  <si>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</si>
  <si>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</si>
  <si>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</si>
  <si>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</si>
  <si>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</si>
  <si>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</si>
  <si>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</si>
  <si>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</si>
  <si>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</si>
  <si>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Water-Sewer Combination Services</t>
  </si>
  <si>
    <t>Conservation and Resource Management</t>
  </si>
  <si>
    <t>Other Physical Environment</t>
  </si>
  <si>
    <t>Transportation</t>
  </si>
  <si>
    <t>Road and Street Facilities</t>
  </si>
  <si>
    <t>Mass Transit Systems</t>
  </si>
  <si>
    <t>Other Transportation Systems / Services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</si>
  <si>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</si>
  <si>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</si>
  <si>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</si>
  <si>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</si>
  <si>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</si>
  <si>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</si>
  <si>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Hospital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</si>
  <si>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</si>
  <si>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</si>
  <si>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</si>
  <si>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</si>
  <si>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</si>
  <si>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</si>
  <si>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</si>
  <si>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Other Culture / Recreation</t>
  </si>
  <si>
    <t>Inter-Fund Group Transfers Out</t>
  </si>
  <si>
    <t>Clerk of Court Excess Remittance</t>
  </si>
  <si>
    <t>Non-Cash Transfers Out from General Fixed Asset Account Group</t>
  </si>
  <si>
    <t>Court-Related Expenditures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</si>
  <si>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</si>
  <si>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</si>
  <si>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</si>
  <si>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</si>
  <si>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</si>
  <si>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</si>
  <si>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Criminal - Pre-Trial Release</t>
  </si>
  <si>
    <t>Circuit Court - Civil - Clerk of Court Administration</t>
  </si>
  <si>
    <t>Circuit Court - Family (Excluding Juvenile) - Clerk of Court Administration</t>
  </si>
  <si>
    <t>Circuit Court - Family (Excluding Juvenile) - Pro Se Services</t>
  </si>
  <si>
    <t>Circuit Court - Juvenile - Court Administration</t>
  </si>
  <si>
    <t>Circuit Court - Juvenile - Clerk of Court Administration</t>
  </si>
  <si>
    <t>Circuit Court - Juvenile - Drug Court</t>
  </si>
  <si>
    <t>Circuit Court - Juvenile - Guardian Ad Litem</t>
  </si>
  <si>
    <t>Circuit Court - Juvenile - Other Costs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</si>
  <si>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</si>
  <si>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</si>
  <si>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</si>
  <si>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</si>
  <si>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</si>
  <si>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</si>
  <si>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Clerk of Court-Related Technology</t>
  </si>
  <si>
    <t>General Court-Related Operations - Other Costs</t>
  </si>
  <si>
    <t>County Court - Criminal - Clerk of Court Administration</t>
  </si>
  <si>
    <t>County Court - Criminal - Misdemeanor Probation</t>
  </si>
  <si>
    <t>County Court - Criminal - Other Costs</t>
  </si>
  <si>
    <t>Other Uses and Non-Operating</t>
  </si>
  <si>
    <t>County Court - Civil - Clerk of Court Administration</t>
  </si>
  <si>
    <t>County Court - Civil - Masters / Hearing Officers</t>
  </si>
  <si>
    <t>County Court - Traffic - Clerk of Court Administration</t>
  </si>
  <si>
    <t>Polk County Government Expenditures Reported by Account Code and Fund Type</t>
  </si>
  <si>
    <t>Local Fiscal Year Ended September 30, 2010</t>
  </si>
  <si>
    <t>Proprietary - Other Non-Operating Disbursements</t>
  </si>
  <si>
    <t>General Administration - Court Administration</t>
  </si>
  <si>
    <t>2010 Countywide Census Population:</t>
  </si>
  <si>
    <t>Local Fiscal Year Ended September 30, 2011</t>
  </si>
  <si>
    <t>Payment to Refunded Bond Escrow Agent</t>
  </si>
  <si>
    <t>Circuit Court - Criminal - Drug Court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</si>
  <si>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</si>
  <si>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</si>
  <si>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</si>
  <si>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Circuit Court - Criminal - Court Administration</t>
  </si>
  <si>
    <t>Circuit Court - Family (Excluding Juvenile) - Court Administration</t>
  </si>
  <si>
    <t>Circuit Court - Family (Excluding Juvenile) - Other Costs</t>
  </si>
  <si>
    <t>County Court - Criminal - Court Administration</t>
  </si>
  <si>
    <t>2008 Countywide Population:</t>
  </si>
  <si>
    <t>Local Fiscal Year Ended September 30, 2007</t>
  </si>
  <si>
    <t>Circuit Court - Criminal - State Attorney Administration</t>
  </si>
  <si>
    <t>Circuit Court - Criminal - Public Defender Administration</t>
  </si>
  <si>
    <t>Circuit Court - Civil - Court Administration</t>
  </si>
  <si>
    <t>Circuit Court - Family (Excluding Juvenile) - Alternative Dispute Resolution</t>
  </si>
  <si>
    <t>Circuit Court - Juvenile - Public Defender Administration</t>
  </si>
  <si>
    <t>Circuit Court - Probate - Court Administration</t>
  </si>
  <si>
    <t>County Court - Criminal - State Attorney Administration</t>
  </si>
  <si>
    <t>County Court - Criminal - Community Service Programs</t>
  </si>
  <si>
    <t>County Court - Civil - Court Administration</t>
  </si>
  <si>
    <t>County Court - Civil - Alternative Dispute Resolution</t>
  </si>
  <si>
    <t>County Court - Traffic - Court Administration</t>
  </si>
  <si>
    <t>County Court - Traffic - Public Defender Administration</t>
  </si>
  <si>
    <t>2007 Countywide Population:</t>
  </si>
  <si>
    <t>Local Fiscal Year Ended September 30, 2012</t>
  </si>
  <si>
    <t>Flood Control / Stormwater Management</t>
  </si>
  <si>
    <t>County Court - Criminal - Drug Court</t>
  </si>
  <si>
    <t>2012 Countywide Population:</t>
  </si>
  <si>
    <t>Local Fiscal Year Ended September 30, 2013</t>
  </si>
  <si>
    <t>Detention and/or Corrections</t>
  </si>
  <si>
    <t>Circuit Court - Criminal - Court Reporter Services</t>
  </si>
  <si>
    <t>Circuit Court - Criminal - Clinical Evaluations</t>
  </si>
  <si>
    <t>Circuit Court - Criminal - Expert Witness Fees</t>
  </si>
  <si>
    <t>Circuit Court - Family - Court Administration</t>
  </si>
  <si>
    <t>Circuit Court - Family - Clerk of Court Administration</t>
  </si>
  <si>
    <t>Circuit Court - Family - Other Programs</t>
  </si>
  <si>
    <t>Circuit Court - Juvenile - Court Reporter Services</t>
  </si>
  <si>
    <t>Circuit Court - Probate - Attorney Fees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</si>
  <si>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</si>
  <si>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</si>
  <si>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</si>
  <si>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</si>
  <si>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Legal Aid</t>
  </si>
  <si>
    <t>General Court Operations - Clerk of Court-Related Technology</t>
  </si>
  <si>
    <t>County Court - Criminal - Court Reporter Services</t>
  </si>
  <si>
    <t>2013 Countywide Population:</t>
  </si>
  <si>
    <t>Local Fiscal Year Ended September 30, 2006</t>
  </si>
  <si>
    <t>Circuit Court - Criminal - Public Defender Conflicts</t>
  </si>
  <si>
    <t>Circuit Court - Juvenile - Public Defender Conflicts</t>
  </si>
  <si>
    <t>County Court - Criminal - Public Defender Administration</t>
  </si>
  <si>
    <t>2006 Countywide Population:</t>
  </si>
  <si>
    <t>Local Fiscal Year Ended September 30, 2014</t>
  </si>
  <si>
    <t>Debt Service Payments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</si>
  <si>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</si>
  <si>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</si>
  <si>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</si>
  <si>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</si>
  <si>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</si>
  <si>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</si>
  <si>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</si>
  <si>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Mass Transit</t>
  </si>
  <si>
    <t>Other Transportation</t>
  </si>
  <si>
    <t>Veterans Services</t>
  </si>
  <si>
    <t>Hospitals</t>
  </si>
  <si>
    <t>Health</t>
  </si>
  <si>
    <t>Mental Health</t>
  </si>
  <si>
    <t>Public Assistance</t>
  </si>
  <si>
    <t>Parks / Recreation</t>
  </si>
  <si>
    <t>Cultural Services</t>
  </si>
  <si>
    <t>Other Uses</t>
  </si>
  <si>
    <t>Interfund Transfers Out</t>
  </si>
  <si>
    <t>Non-Cash Transfer Out from General Fixed Asset Account Group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</si>
  <si>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</si>
  <si>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</si>
  <si>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</si>
  <si>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</si>
  <si>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</si>
  <si>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</si>
  <si>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</si>
  <si>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</si>
  <si>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</si>
  <si>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Juvenile - Clinical Evaluations</t>
  </si>
  <si>
    <t>Circuit Court - Juvenile - Expert Witness Fees</t>
  </si>
  <si>
    <t>Circuit Court - Probate - Clerk of Court</t>
  </si>
  <si>
    <t>Circuit Court - Probate - Court Reporter Services</t>
  </si>
  <si>
    <t>General Court Operations - Information Systems</t>
  </si>
  <si>
    <t>County Court - Criminal - Clerk of Court</t>
  </si>
  <si>
    <t>County Court - Criminal - Clinical Evaluations</t>
  </si>
  <si>
    <t>County Court - Criminal - Expert Witness Fees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</si>
  <si>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</si>
  <si>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</si>
  <si>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</si>
  <si>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</si>
  <si>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Circuit Court - Juvenile - State Attorney Administration</t>
  </si>
  <si>
    <t>County Court - Criminal - Public Defender Conflicts</t>
  </si>
  <si>
    <t>2005 Countywide Population:</t>
  </si>
  <si>
    <t>Local Fiscal Year Ended September 30, 2015</t>
  </si>
  <si>
    <t>2015 Countywide Population:</t>
  </si>
  <si>
    <t>Local Fiscal Year Ended September 30, 2016</t>
  </si>
  <si>
    <t>General Court Operations - Other Costs</t>
  </si>
  <si>
    <t>County Court - Civil - Alternative Dispute Resolutions</t>
  </si>
  <si>
    <t>2016 Countywide Population:</t>
  </si>
  <si>
    <t>Local Fiscal Year Ended September 30, 2017</t>
  </si>
  <si>
    <t>2017 Countywide Population:</t>
  </si>
  <si>
    <t>Local Fiscal Year Ended September 30, 2018</t>
  </si>
  <si>
    <t>Clerk of Court Excess Fee Functions</t>
  </si>
  <si>
    <t>2018 Countywide Population:</t>
  </si>
  <si>
    <t>Local Fiscal Year Ended September 30, 2019</t>
  </si>
  <si>
    <t>Circuit Court - Civil - Alternative Dispute Resolutions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</si>
  <si>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</si>
  <si>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</si>
  <si>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</si>
  <si>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</si>
  <si>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</si>
  <si>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</si>
  <si>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</si>
  <si>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</si>
  <si>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</si>
  <si>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Circuit Court - Civil - Alternative Dispute Resolution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</si>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</sst>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213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214</v>
      </c>
      <c r="N4" s="34" t="s">
        <v>5</v>
      </c>
      <c r="O4" s="34" t="s">
        <v>215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121359612</v>
      </c>
      <c r="E5" s="26">
        <f t="shared" si="0"/>
        <v>4518296</v>
      </c>
      <c r="F5" s="26">
        <f t="shared" si="0"/>
        <v>7990435</v>
      </c>
      <c r="G5" s="26">
        <f t="shared" si="0"/>
        <v>9339448</v>
      </c>
      <c r="H5" s="26">
        <f t="shared" si="0"/>
        <v>0</v>
      </c>
      <c r="I5" s="26">
        <f t="shared" si="0"/>
        <v>0</v>
      </c>
      <c r="J5" s="26">
        <f t="shared" si="0"/>
        <v>100791329</v>
      </c>
      <c r="K5" s="26">
        <f t="shared" si="0"/>
        <v>0</v>
      </c>
      <c r="L5" s="26">
        <f t="shared" si="0"/>
        <v>0</v>
      </c>
      <c r="M5" s="26">
        <f t="shared" si="0"/>
        <v>299679948</v>
      </c>
      <c r="N5" s="26">
        <f t="shared" si="0"/>
        <v>0</v>
      </c>
      <c r="O5" s="27">
        <f>SUM(D5:N5)</f>
        <v>543679068</v>
      </c>
      <c r="P5" s="32">
        <f t="shared" ref="P5:P36" si="1">(O5/P$73)</f>
        <v>681.63009267617497</v>
      </c>
      <c r="Q5" s="6"/>
    </row>
    <row r="6" spans="1:134">
      <c r="A6" s="12"/>
      <c r="B6" s="44">
        <v>511</v>
      </c>
      <c r="C6" s="20" t="s">
        <v>20</v>
      </c>
      <c r="D6" s="46">
        <v>720400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720400</v>
      </c>
      <c r="P6" s="47">
        <f t="shared" si="1"/>
        <v>0.90319151070189163</v>
      </c>
      <c r="Q6" s="9"/>
    </row>
    <row r="7" spans="1:134">
      <c r="A7" s="12"/>
      <c r="B7" s="44">
        <v>512</v>
      </c>
      <c r="C7" s="20" t="s">
        <v>21</v>
      </c>
      <c r="D7" s="46">
        <v>4628673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513658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5142331</v>
      </c>
      <c r="P7" s="47">
        <f t="shared" si="1"/>
        <v>6.4471261860343825</v>
      </c>
      <c r="Q7" s="9"/>
    </row>
    <row r="8" spans="1:134">
      <c r="A8" s="12"/>
      <c r="B8" s="44">
        <v>513</v>
      </c>
      <c r="C8" s="20" t="s">
        <v>22</v>
      </c>
      <c r="D8" s="46">
        <v>22170861</v>
      </c>
      <c r="E8" s="46">
        <v>3583422</v>
      </c>
      <c r="F8" s="46">
        <v>0</v>
      </c>
      <c r="G8" s="46">
        <v>547952</v>
      </c>
      <c r="H8" s="46">
        <v>0</v>
      </c>
      <c r="I8" s="46">
        <v>0</v>
      </c>
      <c r="J8" s="46">
        <v>80569464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106871699</v>
      </c>
      <c r="P8" s="47">
        <f t="shared" si="1"/>
        <v>133.9889107038976</v>
      </c>
      <c r="Q8" s="9"/>
    </row>
    <row r="9" spans="1:134">
      <c r="A9" s="12"/>
      <c r="B9" s="44">
        <v>514</v>
      </c>
      <c r="C9" s="20" t="s">
        <v>23</v>
      </c>
      <c r="D9" s="46">
        <v>1612726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1612726</v>
      </c>
      <c r="P9" s="47">
        <f t="shared" si="1"/>
        <v>2.0219328599225692</v>
      </c>
      <c r="Q9" s="9"/>
    </row>
    <row r="10" spans="1:134">
      <c r="A10" s="12"/>
      <c r="B10" s="44">
        <v>515</v>
      </c>
      <c r="C10" s="20" t="s">
        <v>24</v>
      </c>
      <c r="D10" s="46">
        <v>4745847</v>
      </c>
      <c r="E10" s="46">
        <v>45885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4791732</v>
      </c>
      <c r="P10" s="47">
        <f t="shared" si="1"/>
        <v>6.0075675513028823</v>
      </c>
      <c r="Q10" s="9"/>
    </row>
    <row r="11" spans="1:134">
      <c r="A11" s="12"/>
      <c r="B11" s="44">
        <v>519</v>
      </c>
      <c r="C11" s="20" t="s">
        <v>25</v>
      </c>
      <c r="D11" s="46">
        <v>87481105</v>
      </c>
      <c r="E11" s="46">
        <v>888989</v>
      </c>
      <c r="F11" s="46">
        <v>7990435</v>
      </c>
      <c r="G11" s="46">
        <v>8791496</v>
      </c>
      <c r="H11" s="46">
        <v>0</v>
      </c>
      <c r="I11" s="46">
        <v>0</v>
      </c>
      <c r="J11" s="46">
        <v>19708207</v>
      </c>
      <c r="K11" s="46">
        <v>0</v>
      </c>
      <c r="L11" s="46">
        <v>0</v>
      </c>
      <c r="M11" s="46">
        <v>299679948</v>
      </c>
      <c r="N11" s="46">
        <v>0</v>
      </c>
      <c r="O11" s="46">
        <f t="shared" si="2"/>
        <v>424540180</v>
      </c>
      <c r="P11" s="47">
        <f t="shared" si="1"/>
        <v>532.26136386431563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SUM(D13:D20)</f>
        <v>271896506</v>
      </c>
      <c r="E12" s="31">
        <f t="shared" si="3"/>
        <v>100996194</v>
      </c>
      <c r="F12" s="31">
        <f t="shared" si="3"/>
        <v>5391000</v>
      </c>
      <c r="G12" s="31">
        <f t="shared" si="3"/>
        <v>9688972</v>
      </c>
      <c r="H12" s="31">
        <f t="shared" si="3"/>
        <v>0</v>
      </c>
      <c r="I12" s="31">
        <f t="shared" si="3"/>
        <v>0</v>
      </c>
      <c r="J12" s="31">
        <f t="shared" si="3"/>
        <v>1041744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389014416</v>
      </c>
      <c r="P12" s="43">
        <f t="shared" si="1"/>
        <v>487.72142986098572</v>
      </c>
      <c r="Q12" s="10"/>
    </row>
    <row r="13" spans="1:134">
      <c r="A13" s="12"/>
      <c r="B13" s="44">
        <v>521</v>
      </c>
      <c r="C13" s="20" t="s">
        <v>27</v>
      </c>
      <c r="D13" s="46">
        <v>147690995</v>
      </c>
      <c r="E13" s="46">
        <v>2225063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149916058</v>
      </c>
      <c r="P13" s="47">
        <f t="shared" si="1"/>
        <v>187.95517893322099</v>
      </c>
      <c r="Q13" s="9"/>
    </row>
    <row r="14" spans="1:134">
      <c r="A14" s="12"/>
      <c r="B14" s="44">
        <v>522</v>
      </c>
      <c r="C14" s="20" t="s">
        <v>28</v>
      </c>
      <c r="D14" s="46">
        <v>3713739</v>
      </c>
      <c r="E14" s="46">
        <v>58967114</v>
      </c>
      <c r="F14" s="46">
        <v>0</v>
      </c>
      <c r="G14" s="46">
        <v>3192326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65873179</v>
      </c>
      <c r="P14" s="47">
        <f t="shared" si="1"/>
        <v>82.587584752562634</v>
      </c>
      <c r="Q14" s="9"/>
    </row>
    <row r="15" spans="1:134">
      <c r="A15" s="12"/>
      <c r="B15" s="44">
        <v>523</v>
      </c>
      <c r="C15" s="20" t="s">
        <v>29</v>
      </c>
      <c r="D15" s="46">
        <v>72297666</v>
      </c>
      <c r="E15" s="46">
        <v>1254333</v>
      </c>
      <c r="F15" s="46">
        <v>0</v>
      </c>
      <c r="G15" s="46">
        <v>972954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74524953</v>
      </c>
      <c r="P15" s="47">
        <f t="shared" si="1"/>
        <v>93.434626436781613</v>
      </c>
      <c r="Q15" s="9"/>
    </row>
    <row r="16" spans="1:134">
      <c r="A16" s="12"/>
      <c r="B16" s="44">
        <v>524</v>
      </c>
      <c r="C16" s="20" t="s">
        <v>30</v>
      </c>
      <c r="D16" s="46">
        <v>3816239</v>
      </c>
      <c r="E16" s="46">
        <v>9472738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13288977</v>
      </c>
      <c r="P16" s="47">
        <f t="shared" si="1"/>
        <v>16.660870644520671</v>
      </c>
      <c r="Q16" s="9"/>
    </row>
    <row r="17" spans="1:17">
      <c r="A17" s="12"/>
      <c r="B17" s="44">
        <v>525</v>
      </c>
      <c r="C17" s="20" t="s">
        <v>31</v>
      </c>
      <c r="D17" s="46">
        <v>484448</v>
      </c>
      <c r="E17" s="46">
        <v>15481336</v>
      </c>
      <c r="F17" s="46">
        <v>0</v>
      </c>
      <c r="G17" s="46">
        <v>703310</v>
      </c>
      <c r="H17" s="46">
        <v>0</v>
      </c>
      <c r="I17" s="46">
        <v>0</v>
      </c>
      <c r="J17" s="46">
        <v>375176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17044270</v>
      </c>
      <c r="P17" s="47">
        <f t="shared" si="1"/>
        <v>21.369017171170086</v>
      </c>
      <c r="Q17" s="9"/>
    </row>
    <row r="18" spans="1:17">
      <c r="A18" s="12"/>
      <c r="B18" s="44">
        <v>526</v>
      </c>
      <c r="C18" s="20" t="s">
        <v>32</v>
      </c>
      <c r="D18" s="46">
        <v>41045196</v>
      </c>
      <c r="E18" s="46">
        <v>7970394</v>
      </c>
      <c r="F18" s="46">
        <v>0</v>
      </c>
      <c r="G18" s="46">
        <v>4820382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53835972</v>
      </c>
      <c r="P18" s="47">
        <f t="shared" si="1"/>
        <v>67.496103388096529</v>
      </c>
      <c r="Q18" s="9"/>
    </row>
    <row r="19" spans="1:17">
      <c r="A19" s="12"/>
      <c r="B19" s="44">
        <v>527</v>
      </c>
      <c r="C19" s="20" t="s">
        <v>33</v>
      </c>
      <c r="D19" s="46">
        <v>2570983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2570983</v>
      </c>
      <c r="P19" s="47">
        <f t="shared" si="1"/>
        <v>3.2233342861727947</v>
      </c>
      <c r="Q19" s="9"/>
    </row>
    <row r="20" spans="1:17">
      <c r="A20" s="12"/>
      <c r="B20" s="44">
        <v>529</v>
      </c>
      <c r="C20" s="20" t="s">
        <v>34</v>
      </c>
      <c r="D20" s="46">
        <v>277240</v>
      </c>
      <c r="E20" s="46">
        <v>5625216</v>
      </c>
      <c r="F20" s="46">
        <v>5391000</v>
      </c>
      <c r="G20" s="46">
        <v>0</v>
      </c>
      <c r="H20" s="46">
        <v>0</v>
      </c>
      <c r="I20" s="46">
        <v>0</v>
      </c>
      <c r="J20" s="46">
        <v>666568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11960024</v>
      </c>
      <c r="P20" s="47">
        <f t="shared" si="1"/>
        <v>14.994714248460411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SUM(D22:D26)</f>
        <v>6850453</v>
      </c>
      <c r="E21" s="31">
        <f t="shared" si="5"/>
        <v>19856637</v>
      </c>
      <c r="F21" s="31">
        <f t="shared" si="5"/>
        <v>0</v>
      </c>
      <c r="G21" s="31">
        <f t="shared" si="5"/>
        <v>848567</v>
      </c>
      <c r="H21" s="31">
        <f t="shared" si="5"/>
        <v>0</v>
      </c>
      <c r="I21" s="31">
        <f t="shared" si="5"/>
        <v>163911841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191467498</v>
      </c>
      <c r="P21" s="43">
        <f t="shared" si="1"/>
        <v>240.04972066758941</v>
      </c>
      <c r="Q21" s="10"/>
    </row>
    <row r="22" spans="1:17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71758984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45" si="6">SUM(D22:N22)</f>
        <v>71758984</v>
      </c>
      <c r="P22" s="47">
        <f t="shared" si="1"/>
        <v>89.966831156847405</v>
      </c>
      <c r="Q22" s="9"/>
    </row>
    <row r="23" spans="1:17">
      <c r="A23" s="12"/>
      <c r="B23" s="44">
        <v>536</v>
      </c>
      <c r="C23" s="20" t="s">
        <v>37</v>
      </c>
      <c r="D23" s="46">
        <v>0</v>
      </c>
      <c r="E23" s="46">
        <v>3116134</v>
      </c>
      <c r="F23" s="46">
        <v>0</v>
      </c>
      <c r="G23" s="46">
        <v>0</v>
      </c>
      <c r="H23" s="46">
        <v>0</v>
      </c>
      <c r="I23" s="46">
        <v>92152857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95268991</v>
      </c>
      <c r="P23" s="47">
        <f t="shared" si="1"/>
        <v>119.44217643577862</v>
      </c>
      <c r="Q23" s="9"/>
    </row>
    <row r="24" spans="1:17">
      <c r="A24" s="12"/>
      <c r="B24" s="44">
        <v>537</v>
      </c>
      <c r="C24" s="20" t="s">
        <v>38</v>
      </c>
      <c r="D24" s="46">
        <v>2471695</v>
      </c>
      <c r="E24" s="46">
        <v>8329716</v>
      </c>
      <c r="F24" s="46">
        <v>0</v>
      </c>
      <c r="G24" s="46">
        <v>275625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11077036</v>
      </c>
      <c r="P24" s="47">
        <f t="shared" si="1"/>
        <v>13.887680287256023</v>
      </c>
      <c r="Q24" s="9"/>
    </row>
    <row r="25" spans="1:17">
      <c r="A25" s="12"/>
      <c r="B25" s="44">
        <v>538</v>
      </c>
      <c r="C25" s="20" t="s">
        <v>124</v>
      </c>
      <c r="D25" s="46">
        <v>4378758</v>
      </c>
      <c r="E25" s="46">
        <v>8307230</v>
      </c>
      <c r="F25" s="46">
        <v>0</v>
      </c>
      <c r="G25" s="46">
        <v>572942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13258930</v>
      </c>
      <c r="P25" s="47">
        <f t="shared" si="1"/>
        <v>16.623199634912037</v>
      </c>
      <c r="Q25" s="9"/>
    </row>
    <row r="26" spans="1:17">
      <c r="A26" s="12"/>
      <c r="B26" s="44">
        <v>539</v>
      </c>
      <c r="C26" s="20" t="s">
        <v>39</v>
      </c>
      <c r="D26" s="46">
        <v>0</v>
      </c>
      <c r="E26" s="46">
        <v>103557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103557</v>
      </c>
      <c r="P26" s="47">
        <f t="shared" si="1"/>
        <v>0.12983315279533009</v>
      </c>
      <c r="Q26" s="9"/>
    </row>
    <row r="27" spans="1:17" ht="15.75">
      <c r="A27" s="28" t="s">
        <v>40</v>
      </c>
      <c r="B27" s="29"/>
      <c r="C27" s="30"/>
      <c r="D27" s="31">
        <f t="shared" ref="D27:N27" si="7">SUM(D28:D30)</f>
        <v>2983507</v>
      </c>
      <c r="E27" s="31">
        <f t="shared" si="7"/>
        <v>122042189</v>
      </c>
      <c r="F27" s="31">
        <f t="shared" si="7"/>
        <v>2047975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127073671</v>
      </c>
      <c r="P27" s="43">
        <f t="shared" si="1"/>
        <v>159.31685297185612</v>
      </c>
      <c r="Q27" s="10"/>
    </row>
    <row r="28" spans="1:17">
      <c r="A28" s="12"/>
      <c r="B28" s="44">
        <v>541</v>
      </c>
      <c r="C28" s="20" t="s">
        <v>41</v>
      </c>
      <c r="D28" s="46">
        <v>12348</v>
      </c>
      <c r="E28" s="46">
        <v>120607144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120619492</v>
      </c>
      <c r="P28" s="47">
        <f t="shared" si="1"/>
        <v>151.22501554632805</v>
      </c>
      <c r="Q28" s="9"/>
    </row>
    <row r="29" spans="1:17">
      <c r="A29" s="12"/>
      <c r="B29" s="44">
        <v>544</v>
      </c>
      <c r="C29" s="20" t="s">
        <v>42</v>
      </c>
      <c r="D29" s="46">
        <v>2971159</v>
      </c>
      <c r="E29" s="46">
        <v>164966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3136125</v>
      </c>
      <c r="P29" s="47">
        <f t="shared" si="1"/>
        <v>3.9318732322320513</v>
      </c>
      <c r="Q29" s="9"/>
    </row>
    <row r="30" spans="1:17">
      <c r="A30" s="12"/>
      <c r="B30" s="44">
        <v>549</v>
      </c>
      <c r="C30" s="20" t="s">
        <v>43</v>
      </c>
      <c r="D30" s="46">
        <v>0</v>
      </c>
      <c r="E30" s="46">
        <v>1270079</v>
      </c>
      <c r="F30" s="46">
        <v>2047975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3318054</v>
      </c>
      <c r="P30" s="47">
        <f t="shared" si="1"/>
        <v>4.1599641932960223</v>
      </c>
      <c r="Q30" s="9"/>
    </row>
    <row r="31" spans="1:17" ht="15.75">
      <c r="A31" s="28" t="s">
        <v>44</v>
      </c>
      <c r="B31" s="29"/>
      <c r="C31" s="30"/>
      <c r="D31" s="31">
        <f t="shared" ref="D31:N31" si="8">SUM(D32:D35)</f>
        <v>1915109</v>
      </c>
      <c r="E31" s="31">
        <f t="shared" si="8"/>
        <v>33592251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6"/>
        <v>35507360</v>
      </c>
      <c r="P31" s="43">
        <f t="shared" si="1"/>
        <v>44.516860243525706</v>
      </c>
      <c r="Q31" s="10"/>
    </row>
    <row r="32" spans="1:17">
      <c r="A32" s="13"/>
      <c r="B32" s="45">
        <v>552</v>
      </c>
      <c r="C32" s="21" t="s">
        <v>45</v>
      </c>
      <c r="D32" s="46">
        <v>1270439</v>
      </c>
      <c r="E32" s="46">
        <v>18923308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20193747</v>
      </c>
      <c r="P32" s="47">
        <f t="shared" si="1"/>
        <v>25.317630288259011</v>
      </c>
      <c r="Q32" s="9"/>
    </row>
    <row r="33" spans="1:17">
      <c r="A33" s="13"/>
      <c r="B33" s="45">
        <v>553</v>
      </c>
      <c r="C33" s="21" t="s">
        <v>46</v>
      </c>
      <c r="D33" s="46">
        <v>582162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582162</v>
      </c>
      <c r="P33" s="47">
        <f t="shared" si="1"/>
        <v>0.72987753505446229</v>
      </c>
      <c r="Q33" s="9"/>
    </row>
    <row r="34" spans="1:17">
      <c r="A34" s="13"/>
      <c r="B34" s="45">
        <v>554</v>
      </c>
      <c r="C34" s="21" t="s">
        <v>47</v>
      </c>
      <c r="D34" s="46">
        <v>0</v>
      </c>
      <c r="E34" s="46">
        <v>14647456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14647456</v>
      </c>
      <c r="P34" s="47">
        <f t="shared" si="1"/>
        <v>18.36404485366392</v>
      </c>
      <c r="Q34" s="9"/>
    </row>
    <row r="35" spans="1:17">
      <c r="A35" s="13"/>
      <c r="B35" s="45">
        <v>559</v>
      </c>
      <c r="C35" s="21" t="s">
        <v>48</v>
      </c>
      <c r="D35" s="46">
        <v>62508</v>
      </c>
      <c r="E35" s="46">
        <v>21487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83995</v>
      </c>
      <c r="P35" s="47">
        <f t="shared" si="1"/>
        <v>0.10530756654831397</v>
      </c>
      <c r="Q35" s="9"/>
    </row>
    <row r="36" spans="1:17" ht="15.75">
      <c r="A36" s="28" t="s">
        <v>49</v>
      </c>
      <c r="B36" s="29"/>
      <c r="C36" s="30"/>
      <c r="D36" s="31">
        <f t="shared" ref="D36:N36" si="9">SUM(D37:D41)</f>
        <v>3854618</v>
      </c>
      <c r="E36" s="31">
        <f t="shared" si="9"/>
        <v>93265489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3384208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6"/>
        <v>100504315</v>
      </c>
      <c r="P36" s="43">
        <f t="shared" si="1"/>
        <v>126.00589130609215</v>
      </c>
      <c r="Q36" s="10"/>
    </row>
    <row r="37" spans="1:17">
      <c r="A37" s="12"/>
      <c r="B37" s="44">
        <v>561</v>
      </c>
      <c r="C37" s="20" t="s">
        <v>50</v>
      </c>
      <c r="D37" s="46">
        <v>0</v>
      </c>
      <c r="E37" s="46">
        <v>75152778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75152778</v>
      </c>
      <c r="P37" s="47">
        <f t="shared" ref="P37:P68" si="10">(O37/P$73)</f>
        <v>94.221753324908221</v>
      </c>
      <c r="Q37" s="9"/>
    </row>
    <row r="38" spans="1:17">
      <c r="A38" s="12"/>
      <c r="B38" s="44">
        <v>562</v>
      </c>
      <c r="C38" s="20" t="s">
        <v>51</v>
      </c>
      <c r="D38" s="46">
        <v>2092890</v>
      </c>
      <c r="E38" s="46">
        <v>1082077</v>
      </c>
      <c r="F38" s="46">
        <v>0</v>
      </c>
      <c r="G38" s="46">
        <v>0</v>
      </c>
      <c r="H38" s="46">
        <v>0</v>
      </c>
      <c r="I38" s="46">
        <v>3384208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6559175</v>
      </c>
      <c r="P38" s="47">
        <f t="shared" si="10"/>
        <v>8.2234747046197665</v>
      </c>
      <c r="Q38" s="9"/>
    </row>
    <row r="39" spans="1:17">
      <c r="A39" s="12"/>
      <c r="B39" s="44">
        <v>563</v>
      </c>
      <c r="C39" s="20" t="s">
        <v>52</v>
      </c>
      <c r="D39" s="46">
        <v>283120</v>
      </c>
      <c r="E39" s="46">
        <v>790933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1074053</v>
      </c>
      <c r="P39" s="47">
        <f t="shared" si="10"/>
        <v>1.3465790555856452</v>
      </c>
      <c r="Q39" s="9"/>
    </row>
    <row r="40" spans="1:17">
      <c r="A40" s="12"/>
      <c r="B40" s="44">
        <v>564</v>
      </c>
      <c r="C40" s="20" t="s">
        <v>53</v>
      </c>
      <c r="D40" s="46">
        <v>227760</v>
      </c>
      <c r="E40" s="46">
        <v>14578712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14806472</v>
      </c>
      <c r="P40" s="47">
        <f t="shared" si="10"/>
        <v>18.563408958696918</v>
      </c>
      <c r="Q40" s="9"/>
    </row>
    <row r="41" spans="1:17">
      <c r="A41" s="12"/>
      <c r="B41" s="44">
        <v>569</v>
      </c>
      <c r="C41" s="20" t="s">
        <v>54</v>
      </c>
      <c r="D41" s="46">
        <v>1250848</v>
      </c>
      <c r="E41" s="46">
        <v>1660989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2911837</v>
      </c>
      <c r="P41" s="47">
        <f t="shared" si="10"/>
        <v>3.6506752622815992</v>
      </c>
      <c r="Q41" s="9"/>
    </row>
    <row r="42" spans="1:17" ht="15.75">
      <c r="A42" s="28" t="s">
        <v>55</v>
      </c>
      <c r="B42" s="29"/>
      <c r="C42" s="30"/>
      <c r="D42" s="31">
        <f t="shared" ref="D42:N42" si="11">SUM(D43:D45)</f>
        <v>649910</v>
      </c>
      <c r="E42" s="31">
        <f t="shared" si="11"/>
        <v>25826252</v>
      </c>
      <c r="F42" s="31">
        <f t="shared" si="11"/>
        <v>0</v>
      </c>
      <c r="G42" s="31">
        <f t="shared" si="11"/>
        <v>0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11"/>
        <v>0</v>
      </c>
      <c r="O42" s="31">
        <f>SUM(D42:N42)</f>
        <v>26476162</v>
      </c>
      <c r="P42" s="43">
        <f t="shared" si="10"/>
        <v>33.194120980521959</v>
      </c>
      <c r="Q42" s="9"/>
    </row>
    <row r="43" spans="1:17">
      <c r="A43" s="12"/>
      <c r="B43" s="44">
        <v>571</v>
      </c>
      <c r="C43" s="20" t="s">
        <v>56</v>
      </c>
      <c r="D43" s="46">
        <v>33943</v>
      </c>
      <c r="E43" s="46">
        <v>6690383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6724326</v>
      </c>
      <c r="P43" s="47">
        <f t="shared" si="10"/>
        <v>8.430530480832882</v>
      </c>
      <c r="Q43" s="9"/>
    </row>
    <row r="44" spans="1:17">
      <c r="A44" s="12"/>
      <c r="B44" s="44">
        <v>572</v>
      </c>
      <c r="C44" s="20" t="s">
        <v>57</v>
      </c>
      <c r="D44" s="46">
        <v>0</v>
      </c>
      <c r="E44" s="46">
        <v>19135869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19135869</v>
      </c>
      <c r="P44" s="47">
        <f t="shared" si="10"/>
        <v>23.991330414635613</v>
      </c>
      <c r="Q44" s="9"/>
    </row>
    <row r="45" spans="1:17">
      <c r="A45" s="12"/>
      <c r="B45" s="44">
        <v>579</v>
      </c>
      <c r="C45" s="20" t="s">
        <v>58</v>
      </c>
      <c r="D45" s="46">
        <v>615967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615967</v>
      </c>
      <c r="P45" s="47">
        <f t="shared" si="10"/>
        <v>0.77226008505345933</v>
      </c>
      <c r="Q45" s="9"/>
    </row>
    <row r="46" spans="1:17" ht="15.75">
      <c r="A46" s="28" t="s">
        <v>89</v>
      </c>
      <c r="B46" s="29"/>
      <c r="C46" s="30"/>
      <c r="D46" s="31">
        <f t="shared" ref="D46:N46" si="12">SUM(D47:D47)</f>
        <v>82840691</v>
      </c>
      <c r="E46" s="31">
        <f t="shared" si="12"/>
        <v>23310646</v>
      </c>
      <c r="F46" s="31">
        <f t="shared" si="12"/>
        <v>0</v>
      </c>
      <c r="G46" s="31">
        <f t="shared" si="12"/>
        <v>147094</v>
      </c>
      <c r="H46" s="31">
        <f t="shared" si="12"/>
        <v>0</v>
      </c>
      <c r="I46" s="31">
        <f t="shared" si="12"/>
        <v>7511815</v>
      </c>
      <c r="J46" s="31">
        <f t="shared" si="12"/>
        <v>3251986</v>
      </c>
      <c r="K46" s="31">
        <f t="shared" si="12"/>
        <v>0</v>
      </c>
      <c r="L46" s="31">
        <f t="shared" si="12"/>
        <v>0</v>
      </c>
      <c r="M46" s="31">
        <f t="shared" si="12"/>
        <v>0</v>
      </c>
      <c r="N46" s="31">
        <f t="shared" si="12"/>
        <v>0</v>
      </c>
      <c r="O46" s="31">
        <f>SUM(D46:N46)</f>
        <v>117062232</v>
      </c>
      <c r="P46" s="43">
        <f t="shared" si="10"/>
        <v>146.76515014743936</v>
      </c>
      <c r="Q46" s="9"/>
    </row>
    <row r="47" spans="1:17">
      <c r="A47" s="12"/>
      <c r="B47" s="44">
        <v>581</v>
      </c>
      <c r="C47" s="20" t="s">
        <v>216</v>
      </c>
      <c r="D47" s="46">
        <v>82840691</v>
      </c>
      <c r="E47" s="46">
        <v>23310646</v>
      </c>
      <c r="F47" s="46">
        <v>0</v>
      </c>
      <c r="G47" s="46">
        <v>147094</v>
      </c>
      <c r="H47" s="46">
        <v>0</v>
      </c>
      <c r="I47" s="46">
        <v>7511815</v>
      </c>
      <c r="J47" s="46">
        <v>3251986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117062232</v>
      </c>
      <c r="P47" s="47">
        <f t="shared" si="10"/>
        <v>146.76515014743936</v>
      </c>
      <c r="Q47" s="9"/>
    </row>
    <row r="48" spans="1:17" ht="15.75">
      <c r="A48" s="28" t="s">
        <v>62</v>
      </c>
      <c r="B48" s="29"/>
      <c r="C48" s="30"/>
      <c r="D48" s="31">
        <f t="shared" ref="D48:N48" si="13">SUM(D49:D70)</f>
        <v>21995780</v>
      </c>
      <c r="E48" s="31">
        <f t="shared" si="13"/>
        <v>10219308</v>
      </c>
      <c r="F48" s="31">
        <f t="shared" si="13"/>
        <v>0</v>
      </c>
      <c r="G48" s="31">
        <f t="shared" si="13"/>
        <v>0</v>
      </c>
      <c r="H48" s="31">
        <f t="shared" si="13"/>
        <v>0</v>
      </c>
      <c r="I48" s="31">
        <f t="shared" si="13"/>
        <v>0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 t="shared" si="13"/>
        <v>0</v>
      </c>
      <c r="O48" s="31">
        <f>SUM(D48:N48)</f>
        <v>32215088</v>
      </c>
      <c r="P48" s="43">
        <f t="shared" si="10"/>
        <v>40.389219875228179</v>
      </c>
      <c r="Q48" s="9"/>
    </row>
    <row r="49" spans="1:17">
      <c r="A49" s="12"/>
      <c r="B49" s="44">
        <v>601</v>
      </c>
      <c r="C49" s="20" t="s">
        <v>96</v>
      </c>
      <c r="D49" s="46">
        <v>493075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3" si="14">SUM(D49:N49)</f>
        <v>493075</v>
      </c>
      <c r="P49" s="47">
        <f t="shared" si="10"/>
        <v>0.61818594411345806</v>
      </c>
      <c r="Q49" s="9"/>
    </row>
    <row r="50" spans="1:17">
      <c r="A50" s="12"/>
      <c r="B50" s="44">
        <v>602</v>
      </c>
      <c r="C50" s="20" t="s">
        <v>63</v>
      </c>
      <c r="D50" s="46">
        <v>126899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126899</v>
      </c>
      <c r="P50" s="47">
        <f t="shared" si="10"/>
        <v>0.15909786162765041</v>
      </c>
      <c r="Q50" s="9"/>
    </row>
    <row r="51" spans="1:17">
      <c r="A51" s="12"/>
      <c r="B51" s="44">
        <v>603</v>
      </c>
      <c r="C51" s="20" t="s">
        <v>64</v>
      </c>
      <c r="D51" s="46">
        <v>399350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399350</v>
      </c>
      <c r="P51" s="47">
        <f t="shared" si="10"/>
        <v>0.50067952498445367</v>
      </c>
      <c r="Q51" s="9"/>
    </row>
    <row r="52" spans="1:17">
      <c r="A52" s="12"/>
      <c r="B52" s="44">
        <v>604</v>
      </c>
      <c r="C52" s="20" t="s">
        <v>65</v>
      </c>
      <c r="D52" s="46">
        <v>2366990</v>
      </c>
      <c r="E52" s="46">
        <v>1058047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3425037</v>
      </c>
      <c r="P52" s="47">
        <f t="shared" si="10"/>
        <v>4.2940926460853346</v>
      </c>
      <c r="Q52" s="9"/>
    </row>
    <row r="53" spans="1:17">
      <c r="A53" s="12"/>
      <c r="B53" s="44">
        <v>608</v>
      </c>
      <c r="C53" s="20" t="s">
        <v>67</v>
      </c>
      <c r="D53" s="46">
        <v>0</v>
      </c>
      <c r="E53" s="46">
        <v>751848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751848</v>
      </c>
      <c r="P53" s="47">
        <f t="shared" si="10"/>
        <v>0.94261900463380877</v>
      </c>
      <c r="Q53" s="9"/>
    </row>
    <row r="54" spans="1:17">
      <c r="A54" s="12"/>
      <c r="B54" s="44">
        <v>614</v>
      </c>
      <c r="C54" s="20" t="s">
        <v>68</v>
      </c>
      <c r="D54" s="46">
        <v>0</v>
      </c>
      <c r="E54" s="46">
        <v>2096154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8" si="15">SUM(D54:N54)</f>
        <v>2096154</v>
      </c>
      <c r="P54" s="47">
        <f t="shared" si="10"/>
        <v>2.628024011554432</v>
      </c>
      <c r="Q54" s="9"/>
    </row>
    <row r="55" spans="1:17">
      <c r="A55" s="12"/>
      <c r="B55" s="44">
        <v>622</v>
      </c>
      <c r="C55" s="20" t="s">
        <v>100</v>
      </c>
      <c r="D55" s="46">
        <v>180485</v>
      </c>
      <c r="E55" s="46">
        <v>44884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225369</v>
      </c>
      <c r="P55" s="47">
        <f t="shared" si="10"/>
        <v>0.28255325871095865</v>
      </c>
      <c r="Q55" s="9"/>
    </row>
    <row r="56" spans="1:17">
      <c r="A56" s="12"/>
      <c r="B56" s="44">
        <v>623</v>
      </c>
      <c r="C56" s="20" t="s">
        <v>69</v>
      </c>
      <c r="D56" s="46">
        <v>1531640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1531640</v>
      </c>
      <c r="P56" s="47">
        <f t="shared" si="10"/>
        <v>1.9202724117871257</v>
      </c>
      <c r="Q56" s="9"/>
    </row>
    <row r="57" spans="1:17">
      <c r="A57" s="12"/>
      <c r="B57" s="44">
        <v>634</v>
      </c>
      <c r="C57" s="20" t="s">
        <v>70</v>
      </c>
      <c r="D57" s="46">
        <v>0</v>
      </c>
      <c r="E57" s="46">
        <v>848141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848141</v>
      </c>
      <c r="P57" s="47">
        <f t="shared" si="10"/>
        <v>1.0633450181540993</v>
      </c>
      <c r="Q57" s="9"/>
    </row>
    <row r="58" spans="1:17">
      <c r="A58" s="12"/>
      <c r="B58" s="44">
        <v>642</v>
      </c>
      <c r="C58" s="20" t="s">
        <v>217</v>
      </c>
      <c r="D58" s="46">
        <v>760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760</v>
      </c>
      <c r="P58" s="47">
        <f t="shared" si="10"/>
        <v>9.5283946159555478E-4</v>
      </c>
      <c r="Q58" s="9"/>
    </row>
    <row r="59" spans="1:17">
      <c r="A59" s="12"/>
      <c r="B59" s="44">
        <v>654</v>
      </c>
      <c r="C59" s="20" t="s">
        <v>133</v>
      </c>
      <c r="D59" s="46">
        <v>288003</v>
      </c>
      <c r="E59" s="46">
        <v>1206081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1494084</v>
      </c>
      <c r="P59" s="47">
        <f t="shared" si="10"/>
        <v>1.873187097550701</v>
      </c>
      <c r="Q59" s="9"/>
    </row>
    <row r="60" spans="1:17">
      <c r="A60" s="12"/>
      <c r="B60" s="44">
        <v>671</v>
      </c>
      <c r="C60" s="20" t="s">
        <v>73</v>
      </c>
      <c r="D60" s="46">
        <v>213268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213268</v>
      </c>
      <c r="P60" s="47">
        <f t="shared" si="10"/>
        <v>0.2673817977573168</v>
      </c>
      <c r="Q60" s="9"/>
    </row>
    <row r="61" spans="1:17">
      <c r="A61" s="12"/>
      <c r="B61" s="44">
        <v>674</v>
      </c>
      <c r="C61" s="20" t="s">
        <v>74</v>
      </c>
      <c r="D61" s="46">
        <v>0</v>
      </c>
      <c r="E61" s="46">
        <v>915228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915228</v>
      </c>
      <c r="P61" s="47">
        <f t="shared" si="10"/>
        <v>1.1474544141541794</v>
      </c>
      <c r="Q61" s="9"/>
    </row>
    <row r="62" spans="1:17">
      <c r="A62" s="12"/>
      <c r="B62" s="44">
        <v>684</v>
      </c>
      <c r="C62" s="20" t="s">
        <v>75</v>
      </c>
      <c r="D62" s="46">
        <v>180484</v>
      </c>
      <c r="E62" s="46">
        <v>167594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348078</v>
      </c>
      <c r="P62" s="47">
        <f t="shared" si="10"/>
        <v>0.43639796593849672</v>
      </c>
      <c r="Q62" s="9"/>
    </row>
    <row r="63" spans="1:17">
      <c r="A63" s="12"/>
      <c r="B63" s="44">
        <v>685</v>
      </c>
      <c r="C63" s="20" t="s">
        <v>76</v>
      </c>
      <c r="D63" s="46">
        <v>638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638</v>
      </c>
      <c r="P63" s="47">
        <f t="shared" si="10"/>
        <v>7.998836532867946E-4</v>
      </c>
      <c r="Q63" s="9"/>
    </row>
    <row r="64" spans="1:17">
      <c r="A64" s="12"/>
      <c r="B64" s="44">
        <v>694</v>
      </c>
      <c r="C64" s="20" t="s">
        <v>78</v>
      </c>
      <c r="D64" s="46">
        <v>0</v>
      </c>
      <c r="E64" s="46">
        <v>688498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688498</v>
      </c>
      <c r="P64" s="47">
        <f t="shared" si="10"/>
        <v>0.86319482056528452</v>
      </c>
      <c r="Q64" s="9"/>
    </row>
    <row r="65" spans="1:120">
      <c r="A65" s="12"/>
      <c r="B65" s="44">
        <v>711</v>
      </c>
      <c r="C65" s="20" t="s">
        <v>79</v>
      </c>
      <c r="D65" s="46">
        <v>8291262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8291262</v>
      </c>
      <c r="P65" s="47">
        <f t="shared" si="10"/>
        <v>10.395054763194318</v>
      </c>
      <c r="Q65" s="9"/>
    </row>
    <row r="66" spans="1:120">
      <c r="A66" s="12"/>
      <c r="B66" s="44">
        <v>712</v>
      </c>
      <c r="C66" s="20" t="s">
        <v>80</v>
      </c>
      <c r="D66" s="46">
        <v>2366033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2366033</v>
      </c>
      <c r="P66" s="47">
        <f t="shared" si="10"/>
        <v>2.9663810655754146</v>
      </c>
      <c r="Q66" s="9"/>
    </row>
    <row r="67" spans="1:120">
      <c r="A67" s="12"/>
      <c r="B67" s="44">
        <v>713</v>
      </c>
      <c r="C67" s="20" t="s">
        <v>81</v>
      </c>
      <c r="D67" s="46">
        <v>4846261</v>
      </c>
      <c r="E67" s="46">
        <v>5475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4851736</v>
      </c>
      <c r="P67" s="47">
        <f t="shared" si="10"/>
        <v>6.0827967342681193</v>
      </c>
      <c r="Q67" s="9"/>
    </row>
    <row r="68" spans="1:120">
      <c r="A68" s="12"/>
      <c r="B68" s="44">
        <v>714</v>
      </c>
      <c r="C68" s="20" t="s">
        <v>82</v>
      </c>
      <c r="D68" s="46">
        <v>367873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367873</v>
      </c>
      <c r="P68" s="47">
        <f t="shared" si="10"/>
        <v>0.46121567270465991</v>
      </c>
      <c r="Q68" s="9"/>
    </row>
    <row r="69" spans="1:120">
      <c r="A69" s="12"/>
      <c r="B69" s="44">
        <v>715</v>
      </c>
      <c r="C69" s="20" t="s">
        <v>83</v>
      </c>
      <c r="D69" s="46">
        <v>342759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ref="O69:O70" si="16">SUM(D69:N69)</f>
        <v>342759</v>
      </c>
      <c r="P69" s="47">
        <f t="shared" ref="P69:P100" si="17">(O69/P$73)</f>
        <v>0.42972934344346153</v>
      </c>
      <c r="Q69" s="9"/>
    </row>
    <row r="70" spans="1:120" ht="15.75" thickBot="1">
      <c r="A70" s="12"/>
      <c r="B70" s="44">
        <v>716</v>
      </c>
      <c r="C70" s="20" t="s">
        <v>84</v>
      </c>
      <c r="D70" s="46">
        <v>0</v>
      </c>
      <c r="E70" s="46">
        <v>2437358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2437358</v>
      </c>
      <c r="P70" s="47">
        <f t="shared" si="17"/>
        <v>3.0558037953100237</v>
      </c>
      <c r="Q70" s="9"/>
    </row>
    <row r="71" spans="1:120" ht="16.5" thickBot="1">
      <c r="A71" s="14" t="s">
        <v>10</v>
      </c>
      <c r="B71" s="23"/>
      <c r="C71" s="22"/>
      <c r="D71" s="15">
        <f t="shared" ref="D71:N71" si="18">SUM(D5,D12,D21,D27,D31,D36,D42,D46,D48)</f>
        <v>514346186</v>
      </c>
      <c r="E71" s="15">
        <f t="shared" si="18"/>
        <v>433627262</v>
      </c>
      <c r="F71" s="15">
        <f t="shared" si="18"/>
        <v>15429410</v>
      </c>
      <c r="G71" s="15">
        <f t="shared" si="18"/>
        <v>20024081</v>
      </c>
      <c r="H71" s="15">
        <f t="shared" si="18"/>
        <v>0</v>
      </c>
      <c r="I71" s="15">
        <f t="shared" si="18"/>
        <v>174807864</v>
      </c>
      <c r="J71" s="15">
        <f t="shared" si="18"/>
        <v>105085059</v>
      </c>
      <c r="K71" s="15">
        <f t="shared" si="18"/>
        <v>0</v>
      </c>
      <c r="L71" s="15">
        <f t="shared" si="18"/>
        <v>0</v>
      </c>
      <c r="M71" s="15">
        <f t="shared" si="18"/>
        <v>299679948</v>
      </c>
      <c r="N71" s="15">
        <f t="shared" si="18"/>
        <v>0</v>
      </c>
      <c r="O71" s="15">
        <f>SUM(D71:N71)</f>
        <v>1562999810</v>
      </c>
      <c r="P71" s="37">
        <f t="shared" si="17"/>
        <v>1959.5893387294136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0"/>
      <c r="M73" s="48" t="s">
        <v>221</v>
      </c>
      <c r="N73" s="48"/>
      <c r="O73" s="48"/>
      <c r="P73" s="41">
        <v>797616</v>
      </c>
    </row>
    <row r="74" spans="1:120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</row>
    <row r="75" spans="1:120" ht="15.75" customHeight="1" thickBot="1">
      <c r="A75" s="52" t="s">
        <v>102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82487930</v>
      </c>
      <c r="E5" s="26">
        <f t="shared" si="0"/>
        <v>335807</v>
      </c>
      <c r="F5" s="26">
        <f t="shared" si="0"/>
        <v>0</v>
      </c>
      <c r="G5" s="26">
        <f t="shared" si="0"/>
        <v>877315</v>
      </c>
      <c r="H5" s="26">
        <f t="shared" si="0"/>
        <v>0</v>
      </c>
      <c r="I5" s="26">
        <f t="shared" si="0"/>
        <v>0</v>
      </c>
      <c r="J5" s="26">
        <f t="shared" si="0"/>
        <v>63389628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147090680</v>
      </c>
      <c r="O5" s="32">
        <f t="shared" ref="O5:O36" si="2">(N5/O$80)</f>
        <v>236.03468694136791</v>
      </c>
      <c r="P5" s="6"/>
    </row>
    <row r="6" spans="1:133">
      <c r="A6" s="12"/>
      <c r="B6" s="44">
        <v>511</v>
      </c>
      <c r="C6" s="20" t="s">
        <v>20</v>
      </c>
      <c r="D6" s="46">
        <v>601678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601678</v>
      </c>
      <c r="O6" s="47">
        <f t="shared" si="2"/>
        <v>0.96550562122296502</v>
      </c>
      <c r="P6" s="9"/>
    </row>
    <row r="7" spans="1:133">
      <c r="A7" s="12"/>
      <c r="B7" s="44">
        <v>512</v>
      </c>
      <c r="C7" s="20" t="s">
        <v>21</v>
      </c>
      <c r="D7" s="46">
        <v>3522250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3522250</v>
      </c>
      <c r="O7" s="47">
        <f t="shared" si="2"/>
        <v>5.6521132139659231</v>
      </c>
      <c r="P7" s="9"/>
    </row>
    <row r="8" spans="1:133">
      <c r="A8" s="12"/>
      <c r="B8" s="44">
        <v>513</v>
      </c>
      <c r="C8" s="20" t="s">
        <v>22</v>
      </c>
      <c r="D8" s="46">
        <v>33338197</v>
      </c>
      <c r="E8" s="46">
        <v>254179</v>
      </c>
      <c r="F8" s="46">
        <v>0</v>
      </c>
      <c r="G8" s="46">
        <v>877315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34469691</v>
      </c>
      <c r="O8" s="47">
        <f t="shared" si="2"/>
        <v>55.313108377435519</v>
      </c>
      <c r="P8" s="9"/>
    </row>
    <row r="9" spans="1:133">
      <c r="A9" s="12"/>
      <c r="B9" s="44">
        <v>514</v>
      </c>
      <c r="C9" s="20" t="s">
        <v>23</v>
      </c>
      <c r="D9" s="46">
        <v>1225140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1225140</v>
      </c>
      <c r="O9" s="47">
        <f t="shared" si="2"/>
        <v>1.9659677714410422</v>
      </c>
      <c r="P9" s="9"/>
    </row>
    <row r="10" spans="1:133">
      <c r="A10" s="12"/>
      <c r="B10" s="44">
        <v>515</v>
      </c>
      <c r="C10" s="20" t="s">
        <v>24</v>
      </c>
      <c r="D10" s="46">
        <v>3167436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3167436</v>
      </c>
      <c r="O10" s="47">
        <f t="shared" si="2"/>
        <v>5.0827473546714081</v>
      </c>
      <c r="P10" s="9"/>
    </row>
    <row r="11" spans="1:133">
      <c r="A11" s="12"/>
      <c r="B11" s="44">
        <v>519</v>
      </c>
      <c r="C11" s="20" t="s">
        <v>152</v>
      </c>
      <c r="D11" s="46">
        <v>40633229</v>
      </c>
      <c r="E11" s="46">
        <v>81628</v>
      </c>
      <c r="F11" s="46">
        <v>0</v>
      </c>
      <c r="G11" s="46">
        <v>0</v>
      </c>
      <c r="H11" s="46">
        <v>0</v>
      </c>
      <c r="I11" s="46">
        <v>0</v>
      </c>
      <c r="J11" s="46">
        <v>63389628</v>
      </c>
      <c r="K11" s="46">
        <v>0</v>
      </c>
      <c r="L11" s="46">
        <v>0</v>
      </c>
      <c r="M11" s="46">
        <v>0</v>
      </c>
      <c r="N11" s="46">
        <f t="shared" si="1"/>
        <v>104104485</v>
      </c>
      <c r="O11" s="47">
        <f t="shared" si="2"/>
        <v>167.05524460263103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161418738</v>
      </c>
      <c r="E12" s="31">
        <f t="shared" si="3"/>
        <v>46821436</v>
      </c>
      <c r="F12" s="31">
        <f t="shared" si="3"/>
        <v>8664878</v>
      </c>
      <c r="G12" s="31">
        <f t="shared" si="3"/>
        <v>248479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217153531</v>
      </c>
      <c r="O12" s="43">
        <f t="shared" si="2"/>
        <v>348.46372120788095</v>
      </c>
      <c r="P12" s="10"/>
    </row>
    <row r="13" spans="1:133">
      <c r="A13" s="12"/>
      <c r="B13" s="44">
        <v>521</v>
      </c>
      <c r="C13" s="20" t="s">
        <v>27</v>
      </c>
      <c r="D13" s="46">
        <v>90642365</v>
      </c>
      <c r="E13" s="46">
        <v>2208568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92850933</v>
      </c>
      <c r="O13" s="47">
        <f t="shared" si="2"/>
        <v>148.99680185630336</v>
      </c>
      <c r="P13" s="9"/>
    </row>
    <row r="14" spans="1:133">
      <c r="A14" s="12"/>
      <c r="B14" s="44">
        <v>522</v>
      </c>
      <c r="C14" s="20" t="s">
        <v>28</v>
      </c>
      <c r="D14" s="46">
        <v>22734</v>
      </c>
      <c r="E14" s="46">
        <v>34985606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35008340</v>
      </c>
      <c r="O14" s="47">
        <f t="shared" si="2"/>
        <v>56.177472102494647</v>
      </c>
      <c r="P14" s="9"/>
    </row>
    <row r="15" spans="1:133">
      <c r="A15" s="12"/>
      <c r="B15" s="44">
        <v>523</v>
      </c>
      <c r="C15" s="20" t="s">
        <v>153</v>
      </c>
      <c r="D15" s="46">
        <v>48435582</v>
      </c>
      <c r="E15" s="46">
        <v>394200</v>
      </c>
      <c r="F15" s="46">
        <v>0</v>
      </c>
      <c r="G15" s="46">
        <v>248479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49078261</v>
      </c>
      <c r="O15" s="47">
        <f t="shared" si="2"/>
        <v>78.755309111098981</v>
      </c>
      <c r="P15" s="9"/>
    </row>
    <row r="16" spans="1:133">
      <c r="A16" s="12"/>
      <c r="B16" s="44">
        <v>524</v>
      </c>
      <c r="C16" s="20" t="s">
        <v>30</v>
      </c>
      <c r="D16" s="46">
        <v>2055494</v>
      </c>
      <c r="E16" s="46">
        <v>3657861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5713355</v>
      </c>
      <c r="O16" s="47">
        <f t="shared" si="2"/>
        <v>9.1681536777850159</v>
      </c>
      <c r="P16" s="9"/>
    </row>
    <row r="17" spans="1:16">
      <c r="A17" s="12"/>
      <c r="B17" s="44">
        <v>525</v>
      </c>
      <c r="C17" s="20" t="s">
        <v>31</v>
      </c>
      <c r="D17" s="46">
        <v>172639</v>
      </c>
      <c r="E17" s="46">
        <v>2617280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2789919</v>
      </c>
      <c r="O17" s="47">
        <f t="shared" si="2"/>
        <v>4.4769502578734031</v>
      </c>
      <c r="P17" s="9"/>
    </row>
    <row r="18" spans="1:16">
      <c r="A18" s="12"/>
      <c r="B18" s="44">
        <v>526</v>
      </c>
      <c r="C18" s="20" t="s">
        <v>32</v>
      </c>
      <c r="D18" s="46">
        <v>18511240</v>
      </c>
      <c r="E18" s="46">
        <v>19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18511259</v>
      </c>
      <c r="O18" s="47">
        <f t="shared" si="2"/>
        <v>29.704799943514974</v>
      </c>
      <c r="P18" s="9"/>
    </row>
    <row r="19" spans="1:16">
      <c r="A19" s="12"/>
      <c r="B19" s="44">
        <v>527</v>
      </c>
      <c r="C19" s="20" t="s">
        <v>33</v>
      </c>
      <c r="D19" s="46">
        <v>1228770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1228770</v>
      </c>
      <c r="O19" s="47">
        <f t="shared" si="2"/>
        <v>1.9717927898147227</v>
      </c>
      <c r="P19" s="9"/>
    </row>
    <row r="20" spans="1:16">
      <c r="A20" s="12"/>
      <c r="B20" s="44">
        <v>529</v>
      </c>
      <c r="C20" s="20" t="s">
        <v>34</v>
      </c>
      <c r="D20" s="46">
        <v>349914</v>
      </c>
      <c r="E20" s="46">
        <v>2957902</v>
      </c>
      <c r="F20" s="46">
        <v>8664878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11972694</v>
      </c>
      <c r="O20" s="47">
        <f t="shared" si="2"/>
        <v>19.212441468995817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4508061</v>
      </c>
      <c r="E21" s="31">
        <f t="shared" si="5"/>
        <v>2110210</v>
      </c>
      <c r="F21" s="31">
        <f t="shared" si="5"/>
        <v>0</v>
      </c>
      <c r="G21" s="31">
        <f t="shared" si="5"/>
        <v>595616</v>
      </c>
      <c r="H21" s="31">
        <f t="shared" si="5"/>
        <v>0</v>
      </c>
      <c r="I21" s="31">
        <f t="shared" si="5"/>
        <v>82749067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89962954</v>
      </c>
      <c r="O21" s="43">
        <f t="shared" si="2"/>
        <v>144.36249586792775</v>
      </c>
      <c r="P21" s="10"/>
    </row>
    <row r="22" spans="1:16">
      <c r="A22" s="12"/>
      <c r="B22" s="44">
        <v>534</v>
      </c>
      <c r="C22" s="20" t="s">
        <v>154</v>
      </c>
      <c r="D22" s="46">
        <v>0</v>
      </c>
      <c r="E22" s="46">
        <v>6496</v>
      </c>
      <c r="F22" s="46">
        <v>0</v>
      </c>
      <c r="G22" s="46">
        <v>0</v>
      </c>
      <c r="H22" s="46">
        <v>0</v>
      </c>
      <c r="I22" s="46">
        <v>29758352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29764848</v>
      </c>
      <c r="O22" s="47">
        <f t="shared" si="2"/>
        <v>47.76330206330816</v>
      </c>
      <c r="P22" s="9"/>
    </row>
    <row r="23" spans="1:16">
      <c r="A23" s="12"/>
      <c r="B23" s="44">
        <v>536</v>
      </c>
      <c r="C23" s="20" t="s">
        <v>155</v>
      </c>
      <c r="D23" s="46">
        <v>0</v>
      </c>
      <c r="E23" s="46">
        <v>666850</v>
      </c>
      <c r="F23" s="46">
        <v>0</v>
      </c>
      <c r="G23" s="46">
        <v>0</v>
      </c>
      <c r="H23" s="46">
        <v>0</v>
      </c>
      <c r="I23" s="46">
        <v>52990715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53657565</v>
      </c>
      <c r="O23" s="47">
        <f t="shared" si="2"/>
        <v>86.103664466104163</v>
      </c>
      <c r="P23" s="9"/>
    </row>
    <row r="24" spans="1:16">
      <c r="A24" s="12"/>
      <c r="B24" s="44">
        <v>537</v>
      </c>
      <c r="C24" s="20" t="s">
        <v>156</v>
      </c>
      <c r="D24" s="46">
        <v>2244138</v>
      </c>
      <c r="E24" s="46">
        <v>1042742</v>
      </c>
      <c r="F24" s="46">
        <v>0</v>
      </c>
      <c r="G24" s="46">
        <v>595616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3882496</v>
      </c>
      <c r="O24" s="47">
        <f t="shared" si="2"/>
        <v>6.230195739873615</v>
      </c>
      <c r="P24" s="9"/>
    </row>
    <row r="25" spans="1:16">
      <c r="A25" s="12"/>
      <c r="B25" s="44">
        <v>538</v>
      </c>
      <c r="C25" s="20" t="s">
        <v>157</v>
      </c>
      <c r="D25" s="46">
        <v>2263923</v>
      </c>
      <c r="E25" s="46">
        <v>311924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2575847</v>
      </c>
      <c r="O25" s="47">
        <f t="shared" si="2"/>
        <v>4.1334314332754571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82198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82198</v>
      </c>
      <c r="O26" s="47">
        <f t="shared" si="2"/>
        <v>0.13190216536633428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SUM(D28:D30)</f>
        <v>398094</v>
      </c>
      <c r="E27" s="31">
        <f t="shared" si="7"/>
        <v>77865236</v>
      </c>
      <c r="F27" s="31">
        <f t="shared" si="7"/>
        <v>7821391</v>
      </c>
      <c r="G27" s="31">
        <f t="shared" si="7"/>
        <v>3831499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7" si="8">SUM(D27:M27)</f>
        <v>89916220</v>
      </c>
      <c r="O27" s="43">
        <f t="shared" si="2"/>
        <v>144.28750236691519</v>
      </c>
      <c r="P27" s="10"/>
    </row>
    <row r="28" spans="1:16">
      <c r="A28" s="12"/>
      <c r="B28" s="44">
        <v>541</v>
      </c>
      <c r="C28" s="20" t="s">
        <v>158</v>
      </c>
      <c r="D28" s="46">
        <v>2348</v>
      </c>
      <c r="E28" s="46">
        <v>66090170</v>
      </c>
      <c r="F28" s="46">
        <v>0</v>
      </c>
      <c r="G28" s="46">
        <v>3831499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69924017</v>
      </c>
      <c r="O28" s="47">
        <f t="shared" si="2"/>
        <v>112.20624897701124</v>
      </c>
      <c r="P28" s="9"/>
    </row>
    <row r="29" spans="1:16">
      <c r="A29" s="12"/>
      <c r="B29" s="44">
        <v>544</v>
      </c>
      <c r="C29" s="20" t="s">
        <v>159</v>
      </c>
      <c r="D29" s="46">
        <v>395746</v>
      </c>
      <c r="E29" s="46">
        <v>9749851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10145597</v>
      </c>
      <c r="O29" s="47">
        <f t="shared" si="2"/>
        <v>16.28052036830805</v>
      </c>
      <c r="P29" s="9"/>
    </row>
    <row r="30" spans="1:16">
      <c r="A30" s="12"/>
      <c r="B30" s="44">
        <v>549</v>
      </c>
      <c r="C30" s="20" t="s">
        <v>160</v>
      </c>
      <c r="D30" s="46">
        <v>0</v>
      </c>
      <c r="E30" s="46">
        <v>2025215</v>
      </c>
      <c r="F30" s="46">
        <v>7821391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9846606</v>
      </c>
      <c r="O30" s="47">
        <f t="shared" si="2"/>
        <v>15.800733021595894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SUM(D32:D35)</f>
        <v>1052935</v>
      </c>
      <c r="E31" s="31">
        <f t="shared" si="9"/>
        <v>17336281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18389216</v>
      </c>
      <c r="O31" s="43">
        <f t="shared" si="2"/>
        <v>29.508958974540015</v>
      </c>
      <c r="P31" s="10"/>
    </row>
    <row r="32" spans="1:16">
      <c r="A32" s="13"/>
      <c r="B32" s="45">
        <v>552</v>
      </c>
      <c r="C32" s="21" t="s">
        <v>45</v>
      </c>
      <c r="D32" s="46">
        <v>756774</v>
      </c>
      <c r="E32" s="46">
        <v>7134876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7891650</v>
      </c>
      <c r="O32" s="47">
        <f t="shared" si="2"/>
        <v>12.663638085029222</v>
      </c>
      <c r="P32" s="9"/>
    </row>
    <row r="33" spans="1:16">
      <c r="A33" s="13"/>
      <c r="B33" s="45">
        <v>553</v>
      </c>
      <c r="C33" s="21" t="s">
        <v>161</v>
      </c>
      <c r="D33" s="46">
        <v>296121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296121</v>
      </c>
      <c r="O33" s="47">
        <f t="shared" si="2"/>
        <v>0.475181891413955</v>
      </c>
      <c r="P33" s="9"/>
    </row>
    <row r="34" spans="1:16">
      <c r="A34" s="13"/>
      <c r="B34" s="45">
        <v>554</v>
      </c>
      <c r="C34" s="21" t="s">
        <v>47</v>
      </c>
      <c r="D34" s="46">
        <v>40</v>
      </c>
      <c r="E34" s="46">
        <v>10201328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10201368</v>
      </c>
      <c r="O34" s="47">
        <f t="shared" si="2"/>
        <v>16.370015437101035</v>
      </c>
      <c r="P34" s="9"/>
    </row>
    <row r="35" spans="1:16">
      <c r="A35" s="13"/>
      <c r="B35" s="45">
        <v>559</v>
      </c>
      <c r="C35" s="21" t="s">
        <v>48</v>
      </c>
      <c r="D35" s="46">
        <v>0</v>
      </c>
      <c r="E35" s="46">
        <v>77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77</v>
      </c>
      <c r="O35" s="47">
        <f t="shared" si="2"/>
        <v>1.2356099580534488E-4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SUM(D37:D41)</f>
        <v>3355491</v>
      </c>
      <c r="E36" s="31">
        <f t="shared" si="10"/>
        <v>39367058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5699996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48422545</v>
      </c>
      <c r="O36" s="43">
        <f t="shared" si="2"/>
        <v>77.70308934583278</v>
      </c>
      <c r="P36" s="10"/>
    </row>
    <row r="37" spans="1:16">
      <c r="A37" s="12"/>
      <c r="B37" s="44">
        <v>561</v>
      </c>
      <c r="C37" s="20" t="s">
        <v>162</v>
      </c>
      <c r="D37" s="46">
        <v>0</v>
      </c>
      <c r="E37" s="46">
        <v>21670983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21670983</v>
      </c>
      <c r="O37" s="47">
        <f t="shared" ref="O37:O68" si="11">(N37/O$80)</f>
        <v>34.775171942346759</v>
      </c>
      <c r="P37" s="9"/>
    </row>
    <row r="38" spans="1:16">
      <c r="A38" s="12"/>
      <c r="B38" s="44">
        <v>562</v>
      </c>
      <c r="C38" s="20" t="s">
        <v>163</v>
      </c>
      <c r="D38" s="46">
        <v>1461473</v>
      </c>
      <c r="E38" s="46">
        <v>37030</v>
      </c>
      <c r="F38" s="46">
        <v>0</v>
      </c>
      <c r="G38" s="46">
        <v>0</v>
      </c>
      <c r="H38" s="46">
        <v>0</v>
      </c>
      <c r="I38" s="46">
        <v>5699996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7198499</v>
      </c>
      <c r="O38" s="47">
        <f t="shared" si="11"/>
        <v>11.551346814854279</v>
      </c>
      <c r="P38" s="9"/>
    </row>
    <row r="39" spans="1:16">
      <c r="A39" s="12"/>
      <c r="B39" s="44">
        <v>563</v>
      </c>
      <c r="C39" s="20" t="s">
        <v>164</v>
      </c>
      <c r="D39" s="46">
        <v>240211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240211</v>
      </c>
      <c r="O39" s="47">
        <f t="shared" si="11"/>
        <v>0.38546377095321693</v>
      </c>
      <c r="P39" s="9"/>
    </row>
    <row r="40" spans="1:16">
      <c r="A40" s="12"/>
      <c r="B40" s="44">
        <v>564</v>
      </c>
      <c r="C40" s="20" t="s">
        <v>165</v>
      </c>
      <c r="D40" s="46">
        <v>766768</v>
      </c>
      <c r="E40" s="46">
        <v>16521840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17288608</v>
      </c>
      <c r="O40" s="47">
        <f t="shared" si="11"/>
        <v>27.742826241146133</v>
      </c>
      <c r="P40" s="9"/>
    </row>
    <row r="41" spans="1:16">
      <c r="A41" s="12"/>
      <c r="B41" s="44">
        <v>569</v>
      </c>
      <c r="C41" s="20" t="s">
        <v>54</v>
      </c>
      <c r="D41" s="46">
        <v>887039</v>
      </c>
      <c r="E41" s="46">
        <v>1137205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2024244</v>
      </c>
      <c r="O41" s="47">
        <f t="shared" si="11"/>
        <v>3.2482805765323972</v>
      </c>
      <c r="P41" s="9"/>
    </row>
    <row r="42" spans="1:16" ht="15.75">
      <c r="A42" s="28" t="s">
        <v>55</v>
      </c>
      <c r="B42" s="29"/>
      <c r="C42" s="30"/>
      <c r="D42" s="31">
        <f t="shared" ref="D42:M42" si="13">SUM(D43:D45)</f>
        <v>440327</v>
      </c>
      <c r="E42" s="31">
        <f t="shared" si="13"/>
        <v>16581958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17022285</v>
      </c>
      <c r="O42" s="43">
        <f t="shared" si="11"/>
        <v>27.315460850420589</v>
      </c>
      <c r="P42" s="9"/>
    </row>
    <row r="43" spans="1:16">
      <c r="A43" s="12"/>
      <c r="B43" s="44">
        <v>571</v>
      </c>
      <c r="C43" s="20" t="s">
        <v>56</v>
      </c>
      <c r="D43" s="46">
        <v>86366</v>
      </c>
      <c r="E43" s="46">
        <v>3474878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3561244</v>
      </c>
      <c r="O43" s="47">
        <f t="shared" si="11"/>
        <v>5.7146864278676581</v>
      </c>
      <c r="P43" s="9"/>
    </row>
    <row r="44" spans="1:16">
      <c r="A44" s="12"/>
      <c r="B44" s="44">
        <v>572</v>
      </c>
      <c r="C44" s="20" t="s">
        <v>166</v>
      </c>
      <c r="D44" s="46">
        <v>0</v>
      </c>
      <c r="E44" s="46">
        <v>13107080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13107080</v>
      </c>
      <c r="O44" s="47">
        <f t="shared" si="11"/>
        <v>21.032777362341818</v>
      </c>
      <c r="P44" s="9"/>
    </row>
    <row r="45" spans="1:16">
      <c r="A45" s="12"/>
      <c r="B45" s="44">
        <v>579</v>
      </c>
      <c r="C45" s="20" t="s">
        <v>58</v>
      </c>
      <c r="D45" s="46">
        <v>353961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353961</v>
      </c>
      <c r="O45" s="47">
        <f t="shared" si="11"/>
        <v>0.56799706021111274</v>
      </c>
      <c r="P45" s="9"/>
    </row>
    <row r="46" spans="1:16" ht="15.75">
      <c r="A46" s="28" t="s">
        <v>168</v>
      </c>
      <c r="B46" s="29"/>
      <c r="C46" s="30"/>
      <c r="D46" s="31">
        <f t="shared" ref="D46:M46" si="14">SUM(D47:D48)</f>
        <v>6138059</v>
      </c>
      <c r="E46" s="31">
        <f t="shared" si="14"/>
        <v>12923467</v>
      </c>
      <c r="F46" s="31">
        <f t="shared" si="14"/>
        <v>1211319</v>
      </c>
      <c r="G46" s="31">
        <f t="shared" si="14"/>
        <v>336036</v>
      </c>
      <c r="H46" s="31">
        <f t="shared" si="14"/>
        <v>0</v>
      </c>
      <c r="I46" s="31">
        <f t="shared" si="14"/>
        <v>630339</v>
      </c>
      <c r="J46" s="31">
        <f t="shared" si="14"/>
        <v>1022023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22261243</v>
      </c>
      <c r="O46" s="43">
        <f t="shared" si="11"/>
        <v>35.722355233048873</v>
      </c>
      <c r="P46" s="9"/>
    </row>
    <row r="47" spans="1:16">
      <c r="A47" s="12"/>
      <c r="B47" s="44">
        <v>581</v>
      </c>
      <c r="C47" s="20" t="s">
        <v>169</v>
      </c>
      <c r="D47" s="46">
        <v>6138059</v>
      </c>
      <c r="E47" s="46">
        <v>12923467</v>
      </c>
      <c r="F47" s="46">
        <v>1211319</v>
      </c>
      <c r="G47" s="46">
        <v>336036</v>
      </c>
      <c r="H47" s="46">
        <v>0</v>
      </c>
      <c r="I47" s="46">
        <v>582829</v>
      </c>
      <c r="J47" s="46">
        <v>984764</v>
      </c>
      <c r="K47" s="46">
        <v>0</v>
      </c>
      <c r="L47" s="46">
        <v>0</v>
      </c>
      <c r="M47" s="46">
        <v>0</v>
      </c>
      <c r="N47" s="46">
        <f>SUM(D47:M47)</f>
        <v>22176474</v>
      </c>
      <c r="O47" s="47">
        <f t="shared" si="11"/>
        <v>35.586327414173248</v>
      </c>
      <c r="P47" s="9"/>
    </row>
    <row r="48" spans="1:16">
      <c r="A48" s="12"/>
      <c r="B48" s="44">
        <v>588</v>
      </c>
      <c r="C48" s="20" t="s">
        <v>170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47510</v>
      </c>
      <c r="J48" s="46">
        <v>37259</v>
      </c>
      <c r="K48" s="46">
        <v>0</v>
      </c>
      <c r="L48" s="46">
        <v>0</v>
      </c>
      <c r="M48" s="46">
        <v>0</v>
      </c>
      <c r="N48" s="46">
        <f t="shared" ref="N48:N54" si="15">SUM(D48:M48)</f>
        <v>84769</v>
      </c>
      <c r="O48" s="47">
        <f t="shared" si="11"/>
        <v>0.13602781887562704</v>
      </c>
      <c r="P48" s="9"/>
    </row>
    <row r="49" spans="1:16" ht="15.75">
      <c r="A49" s="28" t="s">
        <v>62</v>
      </c>
      <c r="B49" s="29"/>
      <c r="C49" s="30"/>
      <c r="D49" s="31">
        <f t="shared" ref="D49:M49" si="16">SUM(D50:D77)</f>
        <v>17933201</v>
      </c>
      <c r="E49" s="31">
        <f t="shared" si="16"/>
        <v>14394530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32327731</v>
      </c>
      <c r="O49" s="43">
        <f t="shared" si="11"/>
        <v>51.875930318017119</v>
      </c>
      <c r="P49" s="9"/>
    </row>
    <row r="50" spans="1:16">
      <c r="A50" s="12"/>
      <c r="B50" s="44">
        <v>601</v>
      </c>
      <c r="C50" s="20" t="s">
        <v>171</v>
      </c>
      <c r="D50" s="46">
        <v>1208052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1208052</v>
      </c>
      <c r="O50" s="47">
        <f t="shared" si="11"/>
        <v>1.9385468585017989</v>
      </c>
      <c r="P50" s="9"/>
    </row>
    <row r="51" spans="1:16">
      <c r="A51" s="12"/>
      <c r="B51" s="44">
        <v>602</v>
      </c>
      <c r="C51" s="20" t="s">
        <v>172</v>
      </c>
      <c r="D51" s="46">
        <v>767573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767573</v>
      </c>
      <c r="O51" s="47">
        <f t="shared" si="11"/>
        <v>1.2317153796531948</v>
      </c>
      <c r="P51" s="9"/>
    </row>
    <row r="52" spans="1:16">
      <c r="A52" s="12"/>
      <c r="B52" s="44">
        <v>603</v>
      </c>
      <c r="C52" s="20" t="s">
        <v>173</v>
      </c>
      <c r="D52" s="46">
        <v>549467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549467</v>
      </c>
      <c r="O52" s="47">
        <f t="shared" si="11"/>
        <v>0.88172324262565516</v>
      </c>
      <c r="P52" s="9"/>
    </row>
    <row r="53" spans="1:16">
      <c r="A53" s="12"/>
      <c r="B53" s="44">
        <v>604</v>
      </c>
      <c r="C53" s="20" t="s">
        <v>174</v>
      </c>
      <c r="D53" s="46">
        <v>802036</v>
      </c>
      <c r="E53" s="46">
        <v>1120903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1922939</v>
      </c>
      <c r="O53" s="47">
        <f t="shared" si="11"/>
        <v>3.0857176326355078</v>
      </c>
      <c r="P53" s="9"/>
    </row>
    <row r="54" spans="1:16">
      <c r="A54" s="12"/>
      <c r="B54" s="44">
        <v>608</v>
      </c>
      <c r="C54" s="20" t="s">
        <v>175</v>
      </c>
      <c r="D54" s="46">
        <v>0</v>
      </c>
      <c r="E54" s="46">
        <v>364266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364266</v>
      </c>
      <c r="O54" s="47">
        <f t="shared" si="11"/>
        <v>0.58453337270168526</v>
      </c>
      <c r="P54" s="9"/>
    </row>
    <row r="55" spans="1:16">
      <c r="A55" s="12"/>
      <c r="B55" s="44">
        <v>614</v>
      </c>
      <c r="C55" s="20" t="s">
        <v>176</v>
      </c>
      <c r="D55" s="46">
        <v>0</v>
      </c>
      <c r="E55" s="46">
        <v>2728073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8" si="17">SUM(D55:M55)</f>
        <v>2728073</v>
      </c>
      <c r="O55" s="47">
        <f t="shared" si="11"/>
        <v>4.3777067079178531</v>
      </c>
      <c r="P55" s="9"/>
    </row>
    <row r="56" spans="1:16">
      <c r="A56" s="12"/>
      <c r="B56" s="44">
        <v>622</v>
      </c>
      <c r="C56" s="20" t="s">
        <v>100</v>
      </c>
      <c r="D56" s="46">
        <v>1439471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1439471</v>
      </c>
      <c r="O56" s="47">
        <f t="shared" si="11"/>
        <v>2.3099022102976057</v>
      </c>
      <c r="P56" s="9"/>
    </row>
    <row r="57" spans="1:16">
      <c r="A57" s="12"/>
      <c r="B57" s="44">
        <v>623</v>
      </c>
      <c r="C57" s="20" t="s">
        <v>69</v>
      </c>
      <c r="D57" s="46">
        <v>1019391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1019391</v>
      </c>
      <c r="O57" s="47">
        <f t="shared" si="11"/>
        <v>1.6358047672078746</v>
      </c>
      <c r="P57" s="9"/>
    </row>
    <row r="58" spans="1:16">
      <c r="A58" s="12"/>
      <c r="B58" s="44">
        <v>634</v>
      </c>
      <c r="C58" s="20" t="s">
        <v>177</v>
      </c>
      <c r="D58" s="46">
        <v>0</v>
      </c>
      <c r="E58" s="46">
        <v>1652283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1652283</v>
      </c>
      <c r="O58" s="47">
        <f t="shared" si="11"/>
        <v>2.6513991276914632</v>
      </c>
      <c r="P58" s="9"/>
    </row>
    <row r="59" spans="1:16">
      <c r="A59" s="12"/>
      <c r="B59" s="44">
        <v>654</v>
      </c>
      <c r="C59" s="20" t="s">
        <v>178</v>
      </c>
      <c r="D59" s="46">
        <v>0</v>
      </c>
      <c r="E59" s="46">
        <v>995571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995571</v>
      </c>
      <c r="O59" s="47">
        <f t="shared" si="11"/>
        <v>1.5975810929210783</v>
      </c>
      <c r="P59" s="9"/>
    </row>
    <row r="60" spans="1:16">
      <c r="A60" s="12"/>
      <c r="B60" s="44">
        <v>671</v>
      </c>
      <c r="C60" s="20" t="s">
        <v>73</v>
      </c>
      <c r="D60" s="46">
        <v>268997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268997</v>
      </c>
      <c r="O60" s="47">
        <f t="shared" si="11"/>
        <v>0.43165632712532936</v>
      </c>
      <c r="P60" s="9"/>
    </row>
    <row r="61" spans="1:16">
      <c r="A61" s="12"/>
      <c r="B61" s="44">
        <v>674</v>
      </c>
      <c r="C61" s="20" t="s">
        <v>179</v>
      </c>
      <c r="D61" s="46">
        <v>0</v>
      </c>
      <c r="E61" s="46">
        <v>999547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999547</v>
      </c>
      <c r="O61" s="47">
        <f t="shared" si="11"/>
        <v>1.6039613334317542</v>
      </c>
      <c r="P61" s="9"/>
    </row>
    <row r="62" spans="1:16">
      <c r="A62" s="12"/>
      <c r="B62" s="44">
        <v>684</v>
      </c>
      <c r="C62" s="20" t="s">
        <v>75</v>
      </c>
      <c r="D62" s="46">
        <v>0</v>
      </c>
      <c r="E62" s="46">
        <v>166121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166121</v>
      </c>
      <c r="O62" s="47">
        <f t="shared" si="11"/>
        <v>0.26657241797635972</v>
      </c>
      <c r="P62" s="9"/>
    </row>
    <row r="63" spans="1:16">
      <c r="A63" s="12"/>
      <c r="B63" s="44">
        <v>685</v>
      </c>
      <c r="C63" s="20" t="s">
        <v>76</v>
      </c>
      <c r="D63" s="46">
        <v>3097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3097</v>
      </c>
      <c r="O63" s="47">
        <f t="shared" si="11"/>
        <v>4.9697195325864047E-3</v>
      </c>
      <c r="P63" s="9"/>
    </row>
    <row r="64" spans="1:16">
      <c r="A64" s="12"/>
      <c r="B64" s="44">
        <v>694</v>
      </c>
      <c r="C64" s="20" t="s">
        <v>182</v>
      </c>
      <c r="D64" s="46">
        <v>0</v>
      </c>
      <c r="E64" s="46">
        <v>510852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510852</v>
      </c>
      <c r="O64" s="47">
        <f t="shared" si="11"/>
        <v>0.81975820557340329</v>
      </c>
      <c r="P64" s="9"/>
    </row>
    <row r="65" spans="1:119">
      <c r="A65" s="12"/>
      <c r="B65" s="44">
        <v>711</v>
      </c>
      <c r="C65" s="20" t="s">
        <v>137</v>
      </c>
      <c r="D65" s="46">
        <v>5719429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5719429</v>
      </c>
      <c r="O65" s="47">
        <f t="shared" si="11"/>
        <v>9.1779005542593239</v>
      </c>
      <c r="P65" s="9"/>
    </row>
    <row r="66" spans="1:119">
      <c r="A66" s="12"/>
      <c r="B66" s="44">
        <v>712</v>
      </c>
      <c r="C66" s="20" t="s">
        <v>138</v>
      </c>
      <c r="D66" s="46">
        <v>2992867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2992867</v>
      </c>
      <c r="O66" s="47">
        <f t="shared" si="11"/>
        <v>4.802618530298119</v>
      </c>
      <c r="P66" s="9"/>
    </row>
    <row r="67" spans="1:119">
      <c r="A67" s="12"/>
      <c r="B67" s="44">
        <v>713</v>
      </c>
      <c r="C67" s="20" t="s">
        <v>184</v>
      </c>
      <c r="D67" s="46">
        <v>150757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150757</v>
      </c>
      <c r="O67" s="47">
        <f t="shared" si="11"/>
        <v>0.2419179875925504</v>
      </c>
      <c r="P67" s="9"/>
    </row>
    <row r="68" spans="1:119">
      <c r="A68" s="12"/>
      <c r="B68" s="44">
        <v>714</v>
      </c>
      <c r="C68" s="20" t="s">
        <v>140</v>
      </c>
      <c r="D68" s="46">
        <v>286175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286175</v>
      </c>
      <c r="O68" s="47">
        <f t="shared" si="11"/>
        <v>0.45922166200772174</v>
      </c>
      <c r="P68" s="9"/>
    </row>
    <row r="69" spans="1:119">
      <c r="A69" s="12"/>
      <c r="B69" s="44">
        <v>715</v>
      </c>
      <c r="C69" s="20" t="s">
        <v>141</v>
      </c>
      <c r="D69" s="46">
        <v>305116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7" si="18">SUM(D69:M69)</f>
        <v>305116</v>
      </c>
      <c r="O69" s="47">
        <f t="shared" ref="O69:O78" si="19">(N69/O$80)</f>
        <v>0.48961606228757937</v>
      </c>
      <c r="P69" s="9"/>
    </row>
    <row r="70" spans="1:119">
      <c r="A70" s="12"/>
      <c r="B70" s="44">
        <v>716</v>
      </c>
      <c r="C70" s="20" t="s">
        <v>142</v>
      </c>
      <c r="D70" s="46">
        <v>0</v>
      </c>
      <c r="E70" s="46">
        <v>1884187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1884187</v>
      </c>
      <c r="O70" s="47">
        <f t="shared" si="19"/>
        <v>3.023532753292018</v>
      </c>
      <c r="P70" s="9"/>
    </row>
    <row r="71" spans="1:119">
      <c r="A71" s="12"/>
      <c r="B71" s="44">
        <v>724</v>
      </c>
      <c r="C71" s="20" t="s">
        <v>185</v>
      </c>
      <c r="D71" s="46">
        <v>0</v>
      </c>
      <c r="E71" s="46">
        <v>1441380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1441380</v>
      </c>
      <c r="O71" s="47">
        <f t="shared" si="19"/>
        <v>2.3129655601806238</v>
      </c>
      <c r="P71" s="9"/>
    </row>
    <row r="72" spans="1:119">
      <c r="A72" s="12"/>
      <c r="B72" s="44">
        <v>733</v>
      </c>
      <c r="C72" s="20" t="s">
        <v>87</v>
      </c>
      <c r="D72" s="46">
        <v>2043079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2043079</v>
      </c>
      <c r="O72" s="47">
        <f t="shared" si="19"/>
        <v>3.2785048798569902</v>
      </c>
      <c r="P72" s="9"/>
    </row>
    <row r="73" spans="1:119">
      <c r="A73" s="12"/>
      <c r="B73" s="44">
        <v>734</v>
      </c>
      <c r="C73" s="20" t="s">
        <v>125</v>
      </c>
      <c r="D73" s="46">
        <v>2045</v>
      </c>
      <c r="E73" s="46">
        <v>18674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20719</v>
      </c>
      <c r="O73" s="47">
        <f t="shared" si="19"/>
        <v>3.3247536001181049E-2</v>
      </c>
      <c r="P73" s="9"/>
    </row>
    <row r="74" spans="1:119">
      <c r="A74" s="12"/>
      <c r="B74" s="44">
        <v>739</v>
      </c>
      <c r="C74" s="20" t="s">
        <v>88</v>
      </c>
      <c r="D74" s="46">
        <v>354980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354980</v>
      </c>
      <c r="O74" s="47">
        <f t="shared" si="19"/>
        <v>0.56963223754521208</v>
      </c>
      <c r="P74" s="9"/>
    </row>
    <row r="75" spans="1:119">
      <c r="A75" s="12"/>
      <c r="B75" s="44">
        <v>744</v>
      </c>
      <c r="C75" s="20" t="s">
        <v>188</v>
      </c>
      <c r="D75" s="46">
        <v>20669</v>
      </c>
      <c r="E75" s="46">
        <v>875545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896214</v>
      </c>
      <c r="O75" s="47">
        <f t="shared" si="19"/>
        <v>1.4381440817492386</v>
      </c>
      <c r="P75" s="9"/>
    </row>
    <row r="76" spans="1:119">
      <c r="A76" s="12"/>
      <c r="B76" s="44">
        <v>751</v>
      </c>
      <c r="C76" s="20" t="s">
        <v>91</v>
      </c>
      <c r="D76" s="46">
        <v>0</v>
      </c>
      <c r="E76" s="46">
        <v>1320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1320</v>
      </c>
      <c r="O76" s="47">
        <f t="shared" si="19"/>
        <v>2.1181884995201982E-3</v>
      </c>
      <c r="P76" s="9"/>
    </row>
    <row r="77" spans="1:119" ht="15.75" thickBot="1">
      <c r="A77" s="12"/>
      <c r="B77" s="44">
        <v>764</v>
      </c>
      <c r="C77" s="20" t="s">
        <v>189</v>
      </c>
      <c r="D77" s="46">
        <v>0</v>
      </c>
      <c r="E77" s="46">
        <v>1635808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1635808</v>
      </c>
      <c r="O77" s="47">
        <f t="shared" si="19"/>
        <v>2.6249618886538912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20">SUM(D5,D12,D21,D27,D31,D36,D42,D46,D49)</f>
        <v>277732836</v>
      </c>
      <c r="E78" s="15">
        <f t="shared" si="20"/>
        <v>227735983</v>
      </c>
      <c r="F78" s="15">
        <f t="shared" si="20"/>
        <v>17697588</v>
      </c>
      <c r="G78" s="15">
        <f t="shared" si="20"/>
        <v>5888945</v>
      </c>
      <c r="H78" s="15">
        <f t="shared" si="20"/>
        <v>0</v>
      </c>
      <c r="I78" s="15">
        <f t="shared" si="20"/>
        <v>89079402</v>
      </c>
      <c r="J78" s="15">
        <f t="shared" si="20"/>
        <v>64411651</v>
      </c>
      <c r="K78" s="15">
        <f t="shared" si="20"/>
        <v>0</v>
      </c>
      <c r="L78" s="15">
        <f t="shared" si="20"/>
        <v>0</v>
      </c>
      <c r="M78" s="15">
        <f t="shared" si="20"/>
        <v>0</v>
      </c>
      <c r="N78" s="15">
        <f>SUM(D78:M78)</f>
        <v>682546405</v>
      </c>
      <c r="O78" s="37">
        <f t="shared" si="19"/>
        <v>1095.2742011059511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8" t="s">
        <v>190</v>
      </c>
      <c r="M80" s="48"/>
      <c r="N80" s="48"/>
      <c r="O80" s="41">
        <v>623174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102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77108450</v>
      </c>
      <c r="E5" s="26">
        <f t="shared" si="0"/>
        <v>167841</v>
      </c>
      <c r="F5" s="26">
        <f t="shared" si="0"/>
        <v>0</v>
      </c>
      <c r="G5" s="26">
        <f t="shared" si="0"/>
        <v>94090</v>
      </c>
      <c r="H5" s="26">
        <f t="shared" si="0"/>
        <v>0</v>
      </c>
      <c r="I5" s="26">
        <f t="shared" si="0"/>
        <v>0</v>
      </c>
      <c r="J5" s="26">
        <f t="shared" si="0"/>
        <v>60295494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137665875</v>
      </c>
      <c r="O5" s="32">
        <f t="shared" ref="O5:O36" si="2">(N5/O$83)</f>
        <v>224.22978255558272</v>
      </c>
      <c r="P5" s="6"/>
    </row>
    <row r="6" spans="1:133">
      <c r="A6" s="12"/>
      <c r="B6" s="44">
        <v>511</v>
      </c>
      <c r="C6" s="20" t="s">
        <v>20</v>
      </c>
      <c r="D6" s="46">
        <v>616975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616975</v>
      </c>
      <c r="O6" s="47">
        <f t="shared" si="2"/>
        <v>1.0049271113282841</v>
      </c>
      <c r="P6" s="9"/>
    </row>
    <row r="7" spans="1:133">
      <c r="A7" s="12"/>
      <c r="B7" s="44">
        <v>512</v>
      </c>
      <c r="C7" s="20" t="s">
        <v>21</v>
      </c>
      <c r="D7" s="46">
        <v>3190950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3190950</v>
      </c>
      <c r="O7" s="47">
        <f t="shared" si="2"/>
        <v>5.1974102125580259</v>
      </c>
      <c r="P7" s="9"/>
    </row>
    <row r="8" spans="1:133">
      <c r="A8" s="12"/>
      <c r="B8" s="44">
        <v>513</v>
      </c>
      <c r="C8" s="20" t="s">
        <v>22</v>
      </c>
      <c r="D8" s="46">
        <v>34999754</v>
      </c>
      <c r="E8" s="46">
        <v>0</v>
      </c>
      <c r="F8" s="46">
        <v>0</v>
      </c>
      <c r="G8" s="46">
        <v>94090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35093844</v>
      </c>
      <c r="O8" s="47">
        <f t="shared" si="2"/>
        <v>57.160752504275592</v>
      </c>
      <c r="P8" s="9"/>
    </row>
    <row r="9" spans="1:133">
      <c r="A9" s="12"/>
      <c r="B9" s="44">
        <v>514</v>
      </c>
      <c r="C9" s="20" t="s">
        <v>23</v>
      </c>
      <c r="D9" s="46">
        <v>1166890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1166890</v>
      </c>
      <c r="O9" s="47">
        <f t="shared" si="2"/>
        <v>1.9006270868963271</v>
      </c>
      <c r="P9" s="9"/>
    </row>
    <row r="10" spans="1:133">
      <c r="A10" s="12"/>
      <c r="B10" s="44">
        <v>515</v>
      </c>
      <c r="C10" s="20" t="s">
        <v>24</v>
      </c>
      <c r="D10" s="46">
        <v>3169408</v>
      </c>
      <c r="E10" s="46">
        <v>89451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3258859</v>
      </c>
      <c r="O10" s="47">
        <f t="shared" si="2"/>
        <v>5.3080201970844527</v>
      </c>
      <c r="P10" s="9"/>
    </row>
    <row r="11" spans="1:133">
      <c r="A11" s="12"/>
      <c r="B11" s="44">
        <v>519</v>
      </c>
      <c r="C11" s="20" t="s">
        <v>25</v>
      </c>
      <c r="D11" s="46">
        <v>33964473</v>
      </c>
      <c r="E11" s="46">
        <v>78390</v>
      </c>
      <c r="F11" s="46">
        <v>0</v>
      </c>
      <c r="G11" s="46">
        <v>0</v>
      </c>
      <c r="H11" s="46">
        <v>0</v>
      </c>
      <c r="I11" s="46">
        <v>0</v>
      </c>
      <c r="J11" s="46">
        <v>60295494</v>
      </c>
      <c r="K11" s="46">
        <v>0</v>
      </c>
      <c r="L11" s="46">
        <v>0</v>
      </c>
      <c r="M11" s="46">
        <v>0</v>
      </c>
      <c r="N11" s="46">
        <f t="shared" si="1"/>
        <v>94338357</v>
      </c>
      <c r="O11" s="47">
        <f t="shared" si="2"/>
        <v>153.65804544344002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158320910</v>
      </c>
      <c r="E12" s="31">
        <f t="shared" si="3"/>
        <v>45740138</v>
      </c>
      <c r="F12" s="31">
        <f t="shared" si="3"/>
        <v>8449516</v>
      </c>
      <c r="G12" s="31">
        <f t="shared" si="3"/>
        <v>921128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213431692</v>
      </c>
      <c r="O12" s="43">
        <f t="shared" si="2"/>
        <v>347.63692808860657</v>
      </c>
      <c r="P12" s="10"/>
    </row>
    <row r="13" spans="1:133">
      <c r="A13" s="12"/>
      <c r="B13" s="44">
        <v>521</v>
      </c>
      <c r="C13" s="20" t="s">
        <v>27</v>
      </c>
      <c r="D13" s="46">
        <v>87964484</v>
      </c>
      <c r="E13" s="46">
        <v>4149727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92114211</v>
      </c>
      <c r="O13" s="47">
        <f t="shared" si="2"/>
        <v>150.03536281456144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33113688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33113688</v>
      </c>
      <c r="O14" s="47">
        <f t="shared" si="2"/>
        <v>53.935480087955042</v>
      </c>
      <c r="P14" s="9"/>
    </row>
    <row r="15" spans="1:133">
      <c r="A15" s="12"/>
      <c r="B15" s="44">
        <v>523</v>
      </c>
      <c r="C15" s="20" t="s">
        <v>128</v>
      </c>
      <c r="D15" s="46">
        <v>48202918</v>
      </c>
      <c r="E15" s="46">
        <v>401252</v>
      </c>
      <c r="F15" s="46">
        <v>0</v>
      </c>
      <c r="G15" s="46">
        <v>918823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49522993</v>
      </c>
      <c r="O15" s="47">
        <f t="shared" si="2"/>
        <v>80.662909031680101</v>
      </c>
      <c r="P15" s="9"/>
    </row>
    <row r="16" spans="1:133">
      <c r="A16" s="12"/>
      <c r="B16" s="44">
        <v>524</v>
      </c>
      <c r="C16" s="20" t="s">
        <v>30</v>
      </c>
      <c r="D16" s="46">
        <v>1800700</v>
      </c>
      <c r="E16" s="46">
        <v>3156277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4956977</v>
      </c>
      <c r="O16" s="47">
        <f t="shared" si="2"/>
        <v>8.0739099275185282</v>
      </c>
      <c r="P16" s="9"/>
    </row>
    <row r="17" spans="1:16">
      <c r="A17" s="12"/>
      <c r="B17" s="44">
        <v>525</v>
      </c>
      <c r="C17" s="20" t="s">
        <v>31</v>
      </c>
      <c r="D17" s="46">
        <v>610447</v>
      </c>
      <c r="E17" s="46">
        <v>1619570</v>
      </c>
      <c r="F17" s="46">
        <v>0</v>
      </c>
      <c r="G17" s="46">
        <v>2305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2232322</v>
      </c>
      <c r="O17" s="47">
        <f t="shared" si="2"/>
        <v>3.6359996742405731</v>
      </c>
      <c r="P17" s="9"/>
    </row>
    <row r="18" spans="1:16">
      <c r="A18" s="12"/>
      <c r="B18" s="44">
        <v>526</v>
      </c>
      <c r="C18" s="20" t="s">
        <v>32</v>
      </c>
      <c r="D18" s="46">
        <v>18194264</v>
      </c>
      <c r="E18" s="46">
        <v>119236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18313500</v>
      </c>
      <c r="O18" s="47">
        <f t="shared" si="2"/>
        <v>29.82897630100171</v>
      </c>
      <c r="P18" s="9"/>
    </row>
    <row r="19" spans="1:16">
      <c r="A19" s="12"/>
      <c r="B19" s="44">
        <v>527</v>
      </c>
      <c r="C19" s="20" t="s">
        <v>33</v>
      </c>
      <c r="D19" s="46">
        <v>1183716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1183716</v>
      </c>
      <c r="O19" s="47">
        <f t="shared" si="2"/>
        <v>1.9280332274615197</v>
      </c>
      <c r="P19" s="9"/>
    </row>
    <row r="20" spans="1:16">
      <c r="A20" s="12"/>
      <c r="B20" s="44">
        <v>529</v>
      </c>
      <c r="C20" s="20" t="s">
        <v>34</v>
      </c>
      <c r="D20" s="46">
        <v>364381</v>
      </c>
      <c r="E20" s="46">
        <v>3180388</v>
      </c>
      <c r="F20" s="46">
        <v>8449516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11994285</v>
      </c>
      <c r="O20" s="47">
        <f t="shared" si="2"/>
        <v>19.536257024187638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6171992</v>
      </c>
      <c r="E21" s="31">
        <f t="shared" si="5"/>
        <v>1414741</v>
      </c>
      <c r="F21" s="31">
        <f t="shared" si="5"/>
        <v>0</v>
      </c>
      <c r="G21" s="31">
        <f t="shared" si="5"/>
        <v>1073585</v>
      </c>
      <c r="H21" s="31">
        <f t="shared" si="5"/>
        <v>0</v>
      </c>
      <c r="I21" s="31">
        <f t="shared" si="5"/>
        <v>81738250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90398568</v>
      </c>
      <c r="O21" s="43">
        <f t="shared" si="2"/>
        <v>147.24092841436598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7893</v>
      </c>
      <c r="F22" s="46">
        <v>0</v>
      </c>
      <c r="G22" s="46">
        <v>0</v>
      </c>
      <c r="H22" s="46">
        <v>0</v>
      </c>
      <c r="I22" s="46">
        <v>31388558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31396451</v>
      </c>
      <c r="O22" s="47">
        <f t="shared" si="2"/>
        <v>51.138449385129086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176602</v>
      </c>
      <c r="F23" s="46">
        <v>0</v>
      </c>
      <c r="G23" s="46">
        <v>0</v>
      </c>
      <c r="H23" s="46">
        <v>0</v>
      </c>
      <c r="I23" s="46">
        <v>50349692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50526294</v>
      </c>
      <c r="O23" s="47">
        <f t="shared" si="2"/>
        <v>82.297082824334225</v>
      </c>
      <c r="P23" s="9"/>
    </row>
    <row r="24" spans="1:16">
      <c r="A24" s="12"/>
      <c r="B24" s="44">
        <v>537</v>
      </c>
      <c r="C24" s="20" t="s">
        <v>38</v>
      </c>
      <c r="D24" s="46">
        <v>3945836</v>
      </c>
      <c r="E24" s="46">
        <v>1162864</v>
      </c>
      <c r="F24" s="46">
        <v>0</v>
      </c>
      <c r="G24" s="46">
        <v>1073585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6182285</v>
      </c>
      <c r="O24" s="47">
        <f t="shared" si="2"/>
        <v>10.06968808534897</v>
      </c>
      <c r="P24" s="9"/>
    </row>
    <row r="25" spans="1:16">
      <c r="A25" s="12"/>
      <c r="B25" s="44">
        <v>538</v>
      </c>
      <c r="C25" s="20" t="s">
        <v>124</v>
      </c>
      <c r="D25" s="46">
        <v>2226156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2226156</v>
      </c>
      <c r="O25" s="47">
        <f t="shared" si="2"/>
        <v>3.6259565111165406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67382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67382</v>
      </c>
      <c r="O26" s="47">
        <f t="shared" si="2"/>
        <v>0.10975160843716915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SUM(D28:D30)</f>
        <v>395381</v>
      </c>
      <c r="E27" s="31">
        <f t="shared" si="7"/>
        <v>75745346</v>
      </c>
      <c r="F27" s="31">
        <f t="shared" si="7"/>
        <v>7724166</v>
      </c>
      <c r="G27" s="31">
        <f t="shared" si="7"/>
        <v>8336097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92200990</v>
      </c>
      <c r="O27" s="43">
        <f t="shared" si="2"/>
        <v>150.17670820099357</v>
      </c>
      <c r="P27" s="10"/>
    </row>
    <row r="28" spans="1:16">
      <c r="A28" s="12"/>
      <c r="B28" s="44">
        <v>541</v>
      </c>
      <c r="C28" s="20" t="s">
        <v>41</v>
      </c>
      <c r="D28" s="46">
        <v>16302</v>
      </c>
      <c r="E28" s="46">
        <v>64809645</v>
      </c>
      <c r="F28" s="46">
        <v>0</v>
      </c>
      <c r="G28" s="46">
        <v>8336097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73162044</v>
      </c>
      <c r="O28" s="47">
        <f t="shared" si="2"/>
        <v>119.16612753481554</v>
      </c>
      <c r="P28" s="9"/>
    </row>
    <row r="29" spans="1:16">
      <c r="A29" s="12"/>
      <c r="B29" s="44">
        <v>544</v>
      </c>
      <c r="C29" s="20" t="s">
        <v>42</v>
      </c>
      <c r="D29" s="46">
        <v>379079</v>
      </c>
      <c r="E29" s="46">
        <v>9140757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9519836</v>
      </c>
      <c r="O29" s="47">
        <f t="shared" si="2"/>
        <v>15.505881586448409</v>
      </c>
      <c r="P29" s="9"/>
    </row>
    <row r="30" spans="1:16">
      <c r="A30" s="12"/>
      <c r="B30" s="44">
        <v>549</v>
      </c>
      <c r="C30" s="20" t="s">
        <v>43</v>
      </c>
      <c r="D30" s="46">
        <v>0</v>
      </c>
      <c r="E30" s="46">
        <v>1794944</v>
      </c>
      <c r="F30" s="46">
        <v>7724166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9519110</v>
      </c>
      <c r="O30" s="47">
        <f t="shared" si="2"/>
        <v>15.504699079729619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SUM(D32:D34)</f>
        <v>933118</v>
      </c>
      <c r="E31" s="31">
        <f t="shared" si="9"/>
        <v>19452668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20385786</v>
      </c>
      <c r="O31" s="43">
        <f t="shared" si="2"/>
        <v>33.204309797214755</v>
      </c>
      <c r="P31" s="10"/>
    </row>
    <row r="32" spans="1:16">
      <c r="A32" s="13"/>
      <c r="B32" s="45">
        <v>552</v>
      </c>
      <c r="C32" s="21" t="s">
        <v>45</v>
      </c>
      <c r="D32" s="46">
        <v>636488</v>
      </c>
      <c r="E32" s="46">
        <v>7341920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7978408</v>
      </c>
      <c r="O32" s="47">
        <f t="shared" si="2"/>
        <v>12.995208078833782</v>
      </c>
      <c r="P32" s="9"/>
    </row>
    <row r="33" spans="1:16">
      <c r="A33" s="13"/>
      <c r="B33" s="45">
        <v>553</v>
      </c>
      <c r="C33" s="21" t="s">
        <v>46</v>
      </c>
      <c r="D33" s="46">
        <v>296630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296630</v>
      </c>
      <c r="O33" s="47">
        <f t="shared" si="2"/>
        <v>0.48315009365583517</v>
      </c>
      <c r="P33" s="9"/>
    </row>
    <row r="34" spans="1:16">
      <c r="A34" s="13"/>
      <c r="B34" s="45">
        <v>554</v>
      </c>
      <c r="C34" s="21" t="s">
        <v>47</v>
      </c>
      <c r="D34" s="46">
        <v>0</v>
      </c>
      <c r="E34" s="46">
        <v>12110748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12110748</v>
      </c>
      <c r="O34" s="47">
        <f t="shared" si="2"/>
        <v>19.725951624725141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SUM(D36:D40)</f>
        <v>3954357</v>
      </c>
      <c r="E35" s="31">
        <f t="shared" si="10"/>
        <v>40176580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5381767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49512704</v>
      </c>
      <c r="O35" s="43">
        <f t="shared" si="2"/>
        <v>80.646150337975399</v>
      </c>
      <c r="P35" s="10"/>
    </row>
    <row r="36" spans="1:16">
      <c r="A36" s="12"/>
      <c r="B36" s="44">
        <v>561</v>
      </c>
      <c r="C36" s="20" t="s">
        <v>50</v>
      </c>
      <c r="D36" s="46">
        <v>164</v>
      </c>
      <c r="E36" s="46">
        <v>23171007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23171171</v>
      </c>
      <c r="O36" s="47">
        <f t="shared" si="2"/>
        <v>37.741136900399056</v>
      </c>
      <c r="P36" s="9"/>
    </row>
    <row r="37" spans="1:16">
      <c r="A37" s="12"/>
      <c r="B37" s="44">
        <v>562</v>
      </c>
      <c r="C37" s="20" t="s">
        <v>51</v>
      </c>
      <c r="D37" s="46">
        <v>1128020</v>
      </c>
      <c r="E37" s="46">
        <v>51555</v>
      </c>
      <c r="F37" s="46">
        <v>0</v>
      </c>
      <c r="G37" s="46">
        <v>0</v>
      </c>
      <c r="H37" s="46">
        <v>0</v>
      </c>
      <c r="I37" s="46">
        <v>5381767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6561342</v>
      </c>
      <c r="O37" s="47">
        <f t="shared" ref="O37:O68" si="12">(N37/O$83)</f>
        <v>10.687095040312728</v>
      </c>
      <c r="P37" s="9"/>
    </row>
    <row r="38" spans="1:16">
      <c r="A38" s="12"/>
      <c r="B38" s="44">
        <v>563</v>
      </c>
      <c r="C38" s="20" t="s">
        <v>52</v>
      </c>
      <c r="D38" s="46">
        <v>240211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240211</v>
      </c>
      <c r="O38" s="47">
        <f t="shared" si="12"/>
        <v>0.39125498819122079</v>
      </c>
      <c r="P38" s="9"/>
    </row>
    <row r="39" spans="1:16">
      <c r="A39" s="12"/>
      <c r="B39" s="44">
        <v>564</v>
      </c>
      <c r="C39" s="20" t="s">
        <v>53</v>
      </c>
      <c r="D39" s="46">
        <v>1189608</v>
      </c>
      <c r="E39" s="46">
        <v>15852858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17042466</v>
      </c>
      <c r="O39" s="47">
        <f t="shared" si="12"/>
        <v>27.758719765453211</v>
      </c>
      <c r="P39" s="9"/>
    </row>
    <row r="40" spans="1:16">
      <c r="A40" s="12"/>
      <c r="B40" s="44">
        <v>569</v>
      </c>
      <c r="C40" s="20" t="s">
        <v>54</v>
      </c>
      <c r="D40" s="46">
        <v>1396354</v>
      </c>
      <c r="E40" s="46">
        <v>1101160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2497514</v>
      </c>
      <c r="O40" s="47">
        <f t="shared" si="12"/>
        <v>4.0679436436191869</v>
      </c>
      <c r="P40" s="9"/>
    </row>
    <row r="41" spans="1:16" ht="15.75">
      <c r="A41" s="28" t="s">
        <v>55</v>
      </c>
      <c r="B41" s="29"/>
      <c r="C41" s="30"/>
      <c r="D41" s="31">
        <f t="shared" ref="D41:M41" si="13">SUM(D42:D44)</f>
        <v>516428</v>
      </c>
      <c r="E41" s="31">
        <f t="shared" si="13"/>
        <v>16265145</v>
      </c>
      <c r="F41" s="31">
        <f t="shared" si="13"/>
        <v>7277010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24058583</v>
      </c>
      <c r="O41" s="43">
        <f t="shared" si="12"/>
        <v>39.186551022070198</v>
      </c>
      <c r="P41" s="9"/>
    </row>
    <row r="42" spans="1:16">
      <c r="A42" s="12"/>
      <c r="B42" s="44">
        <v>571</v>
      </c>
      <c r="C42" s="20" t="s">
        <v>56</v>
      </c>
      <c r="D42" s="46">
        <v>124342</v>
      </c>
      <c r="E42" s="46">
        <v>3371982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3496324</v>
      </c>
      <c r="O42" s="47">
        <f t="shared" si="12"/>
        <v>5.6948025083475855</v>
      </c>
      <c r="P42" s="9"/>
    </row>
    <row r="43" spans="1:16">
      <c r="A43" s="12"/>
      <c r="B43" s="44">
        <v>572</v>
      </c>
      <c r="C43" s="20" t="s">
        <v>57</v>
      </c>
      <c r="D43" s="46">
        <v>0</v>
      </c>
      <c r="E43" s="46">
        <v>12893163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12893163</v>
      </c>
      <c r="O43" s="47">
        <f t="shared" si="12"/>
        <v>21.000346933789398</v>
      </c>
      <c r="P43" s="9"/>
    </row>
    <row r="44" spans="1:16">
      <c r="A44" s="12"/>
      <c r="B44" s="44">
        <v>579</v>
      </c>
      <c r="C44" s="20" t="s">
        <v>58</v>
      </c>
      <c r="D44" s="46">
        <v>392086</v>
      </c>
      <c r="E44" s="46">
        <v>0</v>
      </c>
      <c r="F44" s="46">
        <v>7277010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7669096</v>
      </c>
      <c r="O44" s="47">
        <f t="shared" si="12"/>
        <v>12.491401579933219</v>
      </c>
      <c r="P44" s="9"/>
    </row>
    <row r="45" spans="1:16" ht="15.75">
      <c r="A45" s="28" t="s">
        <v>89</v>
      </c>
      <c r="B45" s="29"/>
      <c r="C45" s="30"/>
      <c r="D45" s="31">
        <f t="shared" ref="D45:M45" si="14">SUM(D46:D47)</f>
        <v>7131880</v>
      </c>
      <c r="E45" s="31">
        <f t="shared" si="14"/>
        <v>10378652</v>
      </c>
      <c r="F45" s="31">
        <f t="shared" si="14"/>
        <v>0</v>
      </c>
      <c r="G45" s="31">
        <f t="shared" si="14"/>
        <v>301849</v>
      </c>
      <c r="H45" s="31">
        <f t="shared" si="14"/>
        <v>0</v>
      </c>
      <c r="I45" s="31">
        <f t="shared" si="14"/>
        <v>15558993</v>
      </c>
      <c r="J45" s="31">
        <f t="shared" si="14"/>
        <v>149927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33521301</v>
      </c>
      <c r="O45" s="43">
        <f t="shared" si="12"/>
        <v>54.599398973857809</v>
      </c>
      <c r="P45" s="9"/>
    </row>
    <row r="46" spans="1:16">
      <c r="A46" s="12"/>
      <c r="B46" s="44">
        <v>581</v>
      </c>
      <c r="C46" s="20" t="s">
        <v>59</v>
      </c>
      <c r="D46" s="46">
        <v>7131880</v>
      </c>
      <c r="E46" s="46">
        <v>10378652</v>
      </c>
      <c r="F46" s="46">
        <v>0</v>
      </c>
      <c r="G46" s="46">
        <v>301849</v>
      </c>
      <c r="H46" s="46">
        <v>0</v>
      </c>
      <c r="I46" s="46">
        <v>15550716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33363097</v>
      </c>
      <c r="O46" s="47">
        <f t="shared" si="12"/>
        <v>54.341716752178513</v>
      </c>
      <c r="P46" s="9"/>
    </row>
    <row r="47" spans="1:16">
      <c r="A47" s="12"/>
      <c r="B47" s="44">
        <v>588</v>
      </c>
      <c r="C47" s="20" t="s">
        <v>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8277</v>
      </c>
      <c r="J47" s="46">
        <v>149927</v>
      </c>
      <c r="K47" s="46">
        <v>0</v>
      </c>
      <c r="L47" s="46">
        <v>0</v>
      </c>
      <c r="M47" s="46">
        <v>0</v>
      </c>
      <c r="N47" s="46">
        <f t="shared" ref="N47:N53" si="15">SUM(D47:M47)</f>
        <v>158204</v>
      </c>
      <c r="O47" s="47">
        <f t="shared" si="12"/>
        <v>0.25768222167928984</v>
      </c>
      <c r="P47" s="9"/>
    </row>
    <row r="48" spans="1:16" ht="15.75">
      <c r="A48" s="28" t="s">
        <v>62</v>
      </c>
      <c r="B48" s="29"/>
      <c r="C48" s="30"/>
      <c r="D48" s="31">
        <f t="shared" ref="D48:M48" si="16">SUM(D49:D80)</f>
        <v>17633412</v>
      </c>
      <c r="E48" s="31">
        <f t="shared" si="16"/>
        <v>14098851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>SUM(D48:M48)</f>
        <v>31732263</v>
      </c>
      <c r="O48" s="43">
        <f t="shared" si="12"/>
        <v>51.685419008062546</v>
      </c>
      <c r="P48" s="9"/>
    </row>
    <row r="49" spans="1:16">
      <c r="A49" s="12"/>
      <c r="B49" s="44">
        <v>601</v>
      </c>
      <c r="C49" s="20" t="s">
        <v>96</v>
      </c>
      <c r="D49" s="46">
        <v>240612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240612</v>
      </c>
      <c r="O49" s="47">
        <f t="shared" si="12"/>
        <v>0.39190813584168094</v>
      </c>
      <c r="P49" s="9"/>
    </row>
    <row r="50" spans="1:16">
      <c r="A50" s="12"/>
      <c r="B50" s="44">
        <v>602</v>
      </c>
      <c r="C50" s="20" t="s">
        <v>63</v>
      </c>
      <c r="D50" s="46">
        <v>522774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522774</v>
      </c>
      <c r="O50" s="47">
        <f t="shared" si="12"/>
        <v>0.85149279257268506</v>
      </c>
      <c r="P50" s="9"/>
    </row>
    <row r="51" spans="1:16">
      <c r="A51" s="12"/>
      <c r="B51" s="44">
        <v>603</v>
      </c>
      <c r="C51" s="20" t="s">
        <v>64</v>
      </c>
      <c r="D51" s="46">
        <v>141213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141213</v>
      </c>
      <c r="O51" s="47">
        <f t="shared" si="12"/>
        <v>0.23000732958709993</v>
      </c>
      <c r="P51" s="9"/>
    </row>
    <row r="52" spans="1:16">
      <c r="A52" s="12"/>
      <c r="B52" s="44">
        <v>604</v>
      </c>
      <c r="C52" s="20" t="s">
        <v>65</v>
      </c>
      <c r="D52" s="46">
        <v>0</v>
      </c>
      <c r="E52" s="46">
        <v>1010269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1010269</v>
      </c>
      <c r="O52" s="47">
        <f t="shared" si="12"/>
        <v>1.645523251079078</v>
      </c>
      <c r="P52" s="9"/>
    </row>
    <row r="53" spans="1:16">
      <c r="A53" s="12"/>
      <c r="B53" s="44">
        <v>608</v>
      </c>
      <c r="C53" s="20" t="s">
        <v>67</v>
      </c>
      <c r="D53" s="46">
        <v>0</v>
      </c>
      <c r="E53" s="46">
        <v>392023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392023</v>
      </c>
      <c r="O53" s="47">
        <f t="shared" si="12"/>
        <v>0.63852593859434803</v>
      </c>
      <c r="P53" s="9"/>
    </row>
    <row r="54" spans="1:16">
      <c r="A54" s="12"/>
      <c r="B54" s="44">
        <v>614</v>
      </c>
      <c r="C54" s="20" t="s">
        <v>68</v>
      </c>
      <c r="D54" s="46">
        <v>116316</v>
      </c>
      <c r="E54" s="46">
        <v>2655868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9" si="17">SUM(D54:M54)</f>
        <v>2772184</v>
      </c>
      <c r="O54" s="47">
        <f t="shared" si="12"/>
        <v>4.5153253522273804</v>
      </c>
      <c r="P54" s="9"/>
    </row>
    <row r="55" spans="1:16">
      <c r="A55" s="12"/>
      <c r="B55" s="44">
        <v>622</v>
      </c>
      <c r="C55" s="20" t="s">
        <v>100</v>
      </c>
      <c r="D55" s="46">
        <v>446671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446671</v>
      </c>
      <c r="O55" s="47">
        <f t="shared" si="12"/>
        <v>0.72753644433585796</v>
      </c>
      <c r="P55" s="9"/>
    </row>
    <row r="56" spans="1:16">
      <c r="A56" s="12"/>
      <c r="B56" s="44">
        <v>623</v>
      </c>
      <c r="C56" s="20" t="s">
        <v>69</v>
      </c>
      <c r="D56" s="46">
        <v>1012291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1012291</v>
      </c>
      <c r="O56" s="47">
        <f t="shared" si="12"/>
        <v>1.6488166788826453</v>
      </c>
      <c r="P56" s="9"/>
    </row>
    <row r="57" spans="1:16">
      <c r="A57" s="12"/>
      <c r="B57" s="44">
        <v>634</v>
      </c>
      <c r="C57" s="20" t="s">
        <v>70</v>
      </c>
      <c r="D57" s="46">
        <v>0</v>
      </c>
      <c r="E57" s="46">
        <v>1580637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1580637</v>
      </c>
      <c r="O57" s="47">
        <f t="shared" si="12"/>
        <v>2.5745370144148545</v>
      </c>
      <c r="P57" s="9"/>
    </row>
    <row r="58" spans="1:16">
      <c r="A58" s="12"/>
      <c r="B58" s="44">
        <v>651</v>
      </c>
      <c r="C58" s="20" t="s">
        <v>132</v>
      </c>
      <c r="D58" s="46">
        <v>27467</v>
      </c>
      <c r="E58" s="46">
        <v>1372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28839</v>
      </c>
      <c r="O58" s="47">
        <f t="shared" si="12"/>
        <v>4.6972880527730271E-2</v>
      </c>
      <c r="P58" s="9"/>
    </row>
    <row r="59" spans="1:16">
      <c r="A59" s="12"/>
      <c r="B59" s="44">
        <v>654</v>
      </c>
      <c r="C59" s="20" t="s">
        <v>133</v>
      </c>
      <c r="D59" s="46">
        <v>0</v>
      </c>
      <c r="E59" s="46">
        <v>982857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982857</v>
      </c>
      <c r="O59" s="47">
        <f t="shared" si="12"/>
        <v>1.6008746640605913</v>
      </c>
      <c r="P59" s="9"/>
    </row>
    <row r="60" spans="1:16">
      <c r="A60" s="12"/>
      <c r="B60" s="44">
        <v>669</v>
      </c>
      <c r="C60" s="20" t="s">
        <v>134</v>
      </c>
      <c r="D60" s="46">
        <v>18312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18312</v>
      </c>
      <c r="O60" s="47">
        <f t="shared" si="12"/>
        <v>2.9826533105301735E-2</v>
      </c>
      <c r="P60" s="9"/>
    </row>
    <row r="61" spans="1:16">
      <c r="A61" s="12"/>
      <c r="B61" s="44">
        <v>671</v>
      </c>
      <c r="C61" s="20" t="s">
        <v>73</v>
      </c>
      <c r="D61" s="46">
        <v>251587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251587</v>
      </c>
      <c r="O61" s="47">
        <f t="shared" si="12"/>
        <v>0.40978418437983549</v>
      </c>
      <c r="P61" s="9"/>
    </row>
    <row r="62" spans="1:16">
      <c r="A62" s="12"/>
      <c r="B62" s="44">
        <v>674</v>
      </c>
      <c r="C62" s="20" t="s">
        <v>74</v>
      </c>
      <c r="D62" s="46">
        <v>0</v>
      </c>
      <c r="E62" s="46">
        <v>907605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907605</v>
      </c>
      <c r="O62" s="47">
        <f t="shared" si="12"/>
        <v>1.478304422184217</v>
      </c>
      <c r="P62" s="9"/>
    </row>
    <row r="63" spans="1:16">
      <c r="A63" s="12"/>
      <c r="B63" s="44">
        <v>684</v>
      </c>
      <c r="C63" s="20" t="s">
        <v>75</v>
      </c>
      <c r="D63" s="46">
        <v>366228</v>
      </c>
      <c r="E63" s="46">
        <v>533371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899599</v>
      </c>
      <c r="O63" s="47">
        <f t="shared" si="12"/>
        <v>1.4652642723348808</v>
      </c>
      <c r="P63" s="9"/>
    </row>
    <row r="64" spans="1:16">
      <c r="A64" s="12"/>
      <c r="B64" s="44">
        <v>685</v>
      </c>
      <c r="C64" s="20" t="s">
        <v>76</v>
      </c>
      <c r="D64" s="46">
        <v>1376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1376</v>
      </c>
      <c r="O64" s="47">
        <f t="shared" si="12"/>
        <v>2.2412248554442545E-3</v>
      </c>
      <c r="P64" s="9"/>
    </row>
    <row r="65" spans="1:16">
      <c r="A65" s="12"/>
      <c r="B65" s="44">
        <v>694</v>
      </c>
      <c r="C65" s="20" t="s">
        <v>78</v>
      </c>
      <c r="D65" s="46">
        <v>0</v>
      </c>
      <c r="E65" s="46">
        <v>489744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489744</v>
      </c>
      <c r="O65" s="47">
        <f t="shared" si="12"/>
        <v>0.79769362325922311</v>
      </c>
      <c r="P65" s="9"/>
    </row>
    <row r="66" spans="1:16">
      <c r="A66" s="12"/>
      <c r="B66" s="44">
        <v>711</v>
      </c>
      <c r="C66" s="20" t="s">
        <v>137</v>
      </c>
      <c r="D66" s="46">
        <v>5769205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5769205</v>
      </c>
      <c r="O66" s="47">
        <f t="shared" si="12"/>
        <v>9.3968645655183654</v>
      </c>
      <c r="P66" s="9"/>
    </row>
    <row r="67" spans="1:16">
      <c r="A67" s="12"/>
      <c r="B67" s="44">
        <v>712</v>
      </c>
      <c r="C67" s="20" t="s">
        <v>138</v>
      </c>
      <c r="D67" s="46">
        <v>2692844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2692844</v>
      </c>
      <c r="O67" s="47">
        <f t="shared" si="12"/>
        <v>4.3860965876700053</v>
      </c>
      <c r="P67" s="9"/>
    </row>
    <row r="68" spans="1:16">
      <c r="A68" s="12"/>
      <c r="B68" s="44">
        <v>713</v>
      </c>
      <c r="C68" s="20" t="s">
        <v>139</v>
      </c>
      <c r="D68" s="46">
        <v>3053013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3053013</v>
      </c>
      <c r="O68" s="47">
        <f t="shared" si="12"/>
        <v>4.9727388223796725</v>
      </c>
      <c r="P68" s="9"/>
    </row>
    <row r="69" spans="1:16">
      <c r="A69" s="12"/>
      <c r="B69" s="44">
        <v>714</v>
      </c>
      <c r="C69" s="20" t="s">
        <v>140</v>
      </c>
      <c r="D69" s="46">
        <v>276775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276775</v>
      </c>
      <c r="O69" s="47">
        <f t="shared" ref="O69:O81" si="18">(N69/O$83)</f>
        <v>0.45081032657382525</v>
      </c>
      <c r="P69" s="9"/>
    </row>
    <row r="70" spans="1:16">
      <c r="A70" s="12"/>
      <c r="B70" s="44">
        <v>715</v>
      </c>
      <c r="C70" s="20" t="s">
        <v>141</v>
      </c>
      <c r="D70" s="46">
        <v>305116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80" si="19">SUM(D70:M70)</f>
        <v>305116</v>
      </c>
      <c r="O70" s="47">
        <f t="shared" si="18"/>
        <v>0.49697206612916361</v>
      </c>
      <c r="P70" s="9"/>
    </row>
    <row r="71" spans="1:16">
      <c r="A71" s="12"/>
      <c r="B71" s="44">
        <v>716</v>
      </c>
      <c r="C71" s="20" t="s">
        <v>142</v>
      </c>
      <c r="D71" s="46">
        <v>0</v>
      </c>
      <c r="E71" s="46">
        <v>1779383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9"/>
        <v>1779383</v>
      </c>
      <c r="O71" s="47">
        <f t="shared" si="18"/>
        <v>2.8982539294730842</v>
      </c>
      <c r="P71" s="9"/>
    </row>
    <row r="72" spans="1:16">
      <c r="A72" s="12"/>
      <c r="B72" s="44">
        <v>721</v>
      </c>
      <c r="C72" s="20" t="s">
        <v>107</v>
      </c>
      <c r="D72" s="46">
        <v>91557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91557</v>
      </c>
      <c r="O72" s="47">
        <f t="shared" si="18"/>
        <v>0.14912777913510872</v>
      </c>
      <c r="P72" s="9"/>
    </row>
    <row r="73" spans="1:16">
      <c r="A73" s="12"/>
      <c r="B73" s="44">
        <v>724</v>
      </c>
      <c r="C73" s="20" t="s">
        <v>86</v>
      </c>
      <c r="D73" s="46">
        <v>0</v>
      </c>
      <c r="E73" s="46">
        <v>1467963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1467963</v>
      </c>
      <c r="O73" s="47">
        <f t="shared" si="18"/>
        <v>2.3910139262154897</v>
      </c>
      <c r="P73" s="9"/>
    </row>
    <row r="74" spans="1:16">
      <c r="A74" s="12"/>
      <c r="B74" s="44">
        <v>733</v>
      </c>
      <c r="C74" s="20" t="s">
        <v>87</v>
      </c>
      <c r="D74" s="46">
        <v>1977726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1977726</v>
      </c>
      <c r="O74" s="47">
        <f t="shared" si="18"/>
        <v>3.2213144392865867</v>
      </c>
      <c r="P74" s="9"/>
    </row>
    <row r="75" spans="1:16">
      <c r="A75" s="12"/>
      <c r="B75" s="44">
        <v>734</v>
      </c>
      <c r="C75" s="20" t="s">
        <v>125</v>
      </c>
      <c r="D75" s="46">
        <v>11534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11534</v>
      </c>
      <c r="O75" s="47">
        <f t="shared" si="18"/>
        <v>1.8786546135678803E-2</v>
      </c>
      <c r="P75" s="9"/>
    </row>
    <row r="76" spans="1:16">
      <c r="A76" s="12"/>
      <c r="B76" s="44">
        <v>739</v>
      </c>
      <c r="C76" s="20" t="s">
        <v>88</v>
      </c>
      <c r="D76" s="46">
        <v>282282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282282</v>
      </c>
      <c r="O76" s="47">
        <f t="shared" si="18"/>
        <v>0.45978011238700223</v>
      </c>
      <c r="P76" s="9"/>
    </row>
    <row r="77" spans="1:16">
      <c r="A77" s="12"/>
      <c r="B77" s="44">
        <v>744</v>
      </c>
      <c r="C77" s="20" t="s">
        <v>90</v>
      </c>
      <c r="D77" s="46">
        <v>0</v>
      </c>
      <c r="E77" s="46">
        <v>849193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849193</v>
      </c>
      <c r="O77" s="47">
        <f t="shared" si="18"/>
        <v>1.3831631240329016</v>
      </c>
      <c r="P77" s="9"/>
    </row>
    <row r="78" spans="1:16">
      <c r="A78" s="12"/>
      <c r="B78" s="44">
        <v>751</v>
      </c>
      <c r="C78" s="20" t="s">
        <v>91</v>
      </c>
      <c r="D78" s="46">
        <v>0</v>
      </c>
      <c r="E78" s="46">
        <v>2800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2800</v>
      </c>
      <c r="O78" s="47">
        <f t="shared" si="18"/>
        <v>4.5606319732877272E-3</v>
      </c>
      <c r="P78" s="9"/>
    </row>
    <row r="79" spans="1:16">
      <c r="A79" s="12"/>
      <c r="B79" s="44">
        <v>752</v>
      </c>
      <c r="C79" s="20" t="s">
        <v>119</v>
      </c>
      <c r="D79" s="46">
        <v>28513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28513</v>
      </c>
      <c r="O79" s="47">
        <f t="shared" si="18"/>
        <v>4.6441892662268912E-2</v>
      </c>
      <c r="P79" s="9"/>
    </row>
    <row r="80" spans="1:16" ht="15.75" thickBot="1">
      <c r="A80" s="12"/>
      <c r="B80" s="44">
        <v>764</v>
      </c>
      <c r="C80" s="20" t="s">
        <v>92</v>
      </c>
      <c r="D80" s="46">
        <v>0</v>
      </c>
      <c r="E80" s="46">
        <v>1445766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1445766</v>
      </c>
      <c r="O80" s="47">
        <f t="shared" si="18"/>
        <v>2.3548595162472514</v>
      </c>
      <c r="P80" s="9"/>
    </row>
    <row r="81" spans="1:119" ht="16.5" thickBot="1">
      <c r="A81" s="14" t="s">
        <v>10</v>
      </c>
      <c r="B81" s="23"/>
      <c r="C81" s="22"/>
      <c r="D81" s="15">
        <f t="shared" ref="D81:M81" si="20">SUM(D5,D12,D21,D27,D31,D35,D41,D45,D48)</f>
        <v>272165928</v>
      </c>
      <c r="E81" s="15">
        <f t="shared" si="20"/>
        <v>223439962</v>
      </c>
      <c r="F81" s="15">
        <f t="shared" si="20"/>
        <v>23450692</v>
      </c>
      <c r="G81" s="15">
        <f t="shared" si="20"/>
        <v>10726749</v>
      </c>
      <c r="H81" s="15">
        <f t="shared" si="20"/>
        <v>0</v>
      </c>
      <c r="I81" s="15">
        <f t="shared" si="20"/>
        <v>102679010</v>
      </c>
      <c r="J81" s="15">
        <f t="shared" si="20"/>
        <v>60445421</v>
      </c>
      <c r="K81" s="15">
        <f t="shared" si="20"/>
        <v>0</v>
      </c>
      <c r="L81" s="15">
        <f t="shared" si="20"/>
        <v>0</v>
      </c>
      <c r="M81" s="15">
        <f t="shared" si="20"/>
        <v>0</v>
      </c>
      <c r="N81" s="15">
        <f>SUM(D81:M81)</f>
        <v>692907762</v>
      </c>
      <c r="O81" s="37">
        <f t="shared" si="18"/>
        <v>1128.6061763987295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38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48" t="s">
        <v>144</v>
      </c>
      <c r="M83" s="48"/>
      <c r="N83" s="48"/>
      <c r="O83" s="41">
        <v>613950</v>
      </c>
    </row>
    <row r="84" spans="1:119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</row>
    <row r="85" spans="1:119" ht="15.75" customHeight="1" thickBot="1">
      <c r="A85" s="52" t="s">
        <v>102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71479686</v>
      </c>
      <c r="E5" s="26">
        <f t="shared" si="0"/>
        <v>1923969</v>
      </c>
      <c r="F5" s="26">
        <f t="shared" si="0"/>
        <v>6266487</v>
      </c>
      <c r="G5" s="26">
        <f t="shared" si="0"/>
        <v>571485</v>
      </c>
      <c r="H5" s="26">
        <f t="shared" si="0"/>
        <v>0</v>
      </c>
      <c r="I5" s="26">
        <f t="shared" si="0"/>
        <v>0</v>
      </c>
      <c r="J5" s="26">
        <f t="shared" si="0"/>
        <v>64364588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144606215</v>
      </c>
      <c r="O5" s="32">
        <f t="shared" ref="O5:O36" si="2">(N5/O$78)</f>
        <v>238.27496177218862</v>
      </c>
      <c r="P5" s="6"/>
    </row>
    <row r="6" spans="1:133">
      <c r="A6" s="12"/>
      <c r="B6" s="44">
        <v>511</v>
      </c>
      <c r="C6" s="20" t="s">
        <v>20</v>
      </c>
      <c r="D6" s="46">
        <v>615431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615431</v>
      </c>
      <c r="O6" s="47">
        <f t="shared" si="2"/>
        <v>1.0140767324448663</v>
      </c>
      <c r="P6" s="9"/>
    </row>
    <row r="7" spans="1:133">
      <c r="A7" s="12"/>
      <c r="B7" s="44">
        <v>512</v>
      </c>
      <c r="C7" s="20" t="s">
        <v>21</v>
      </c>
      <c r="D7" s="46">
        <v>3064342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3064342</v>
      </c>
      <c r="O7" s="47">
        <f t="shared" si="2"/>
        <v>5.0492710351827688</v>
      </c>
      <c r="P7" s="9"/>
    </row>
    <row r="8" spans="1:133">
      <c r="A8" s="12"/>
      <c r="B8" s="44">
        <v>513</v>
      </c>
      <c r="C8" s="20" t="s">
        <v>22</v>
      </c>
      <c r="D8" s="46">
        <v>28159479</v>
      </c>
      <c r="E8" s="46">
        <v>1182814</v>
      </c>
      <c r="F8" s="46">
        <v>0</v>
      </c>
      <c r="G8" s="46">
        <v>252394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29594687</v>
      </c>
      <c r="O8" s="47">
        <f t="shared" si="2"/>
        <v>48.764660036118691</v>
      </c>
      <c r="P8" s="9"/>
    </row>
    <row r="9" spans="1:133">
      <c r="A9" s="12"/>
      <c r="B9" s="44">
        <v>514</v>
      </c>
      <c r="C9" s="20" t="s">
        <v>23</v>
      </c>
      <c r="D9" s="46">
        <v>1151873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1151873</v>
      </c>
      <c r="O9" s="47">
        <f t="shared" si="2"/>
        <v>1.8979993013537919</v>
      </c>
      <c r="P9" s="9"/>
    </row>
    <row r="10" spans="1:133">
      <c r="A10" s="12"/>
      <c r="B10" s="44">
        <v>515</v>
      </c>
      <c r="C10" s="20" t="s">
        <v>24</v>
      </c>
      <c r="D10" s="46">
        <v>3150187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3150187</v>
      </c>
      <c r="O10" s="47">
        <f t="shared" si="2"/>
        <v>5.1907221760852087</v>
      </c>
      <c r="P10" s="9"/>
    </row>
    <row r="11" spans="1:133">
      <c r="A11" s="12"/>
      <c r="B11" s="44">
        <v>519</v>
      </c>
      <c r="C11" s="20" t="s">
        <v>25</v>
      </c>
      <c r="D11" s="46">
        <v>35338374</v>
      </c>
      <c r="E11" s="46">
        <v>741155</v>
      </c>
      <c r="F11" s="46">
        <v>6266487</v>
      </c>
      <c r="G11" s="46">
        <v>319091</v>
      </c>
      <c r="H11" s="46">
        <v>0</v>
      </c>
      <c r="I11" s="46">
        <v>0</v>
      </c>
      <c r="J11" s="46">
        <v>64364588</v>
      </c>
      <c r="K11" s="46">
        <v>0</v>
      </c>
      <c r="L11" s="46">
        <v>0</v>
      </c>
      <c r="M11" s="46">
        <v>0</v>
      </c>
      <c r="N11" s="46">
        <f t="shared" si="1"/>
        <v>107029695</v>
      </c>
      <c r="O11" s="47">
        <f t="shared" si="2"/>
        <v>176.35823249100329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154360377</v>
      </c>
      <c r="E12" s="31">
        <f t="shared" si="3"/>
        <v>44711400</v>
      </c>
      <c r="F12" s="31">
        <f t="shared" si="3"/>
        <v>8362185</v>
      </c>
      <c r="G12" s="31">
        <f t="shared" si="3"/>
        <v>1610067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209044029</v>
      </c>
      <c r="O12" s="43">
        <f t="shared" si="2"/>
        <v>344.45240143156565</v>
      </c>
      <c r="P12" s="10"/>
    </row>
    <row r="13" spans="1:133">
      <c r="A13" s="12"/>
      <c r="B13" s="44">
        <v>521</v>
      </c>
      <c r="C13" s="20" t="s">
        <v>27</v>
      </c>
      <c r="D13" s="46">
        <v>85795226</v>
      </c>
      <c r="E13" s="46">
        <v>3824128</v>
      </c>
      <c r="F13" s="46">
        <v>0</v>
      </c>
      <c r="G13" s="46">
        <v>40522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89659876</v>
      </c>
      <c r="O13" s="47">
        <f t="shared" si="2"/>
        <v>147.73710470465721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32040683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32040683</v>
      </c>
      <c r="O14" s="47">
        <f t="shared" si="2"/>
        <v>52.79505114617524</v>
      </c>
      <c r="P14" s="9"/>
    </row>
    <row r="15" spans="1:133">
      <c r="A15" s="12"/>
      <c r="B15" s="44">
        <v>523</v>
      </c>
      <c r="C15" s="20" t="s">
        <v>29</v>
      </c>
      <c r="D15" s="46">
        <v>46448670</v>
      </c>
      <c r="E15" s="46">
        <v>45753</v>
      </c>
      <c r="F15" s="46">
        <v>0</v>
      </c>
      <c r="G15" s="46">
        <v>1001418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47495841</v>
      </c>
      <c r="O15" s="47">
        <f t="shared" si="2"/>
        <v>78.261295329616004</v>
      </c>
      <c r="P15" s="9"/>
    </row>
    <row r="16" spans="1:133">
      <c r="A16" s="12"/>
      <c r="B16" s="44">
        <v>524</v>
      </c>
      <c r="C16" s="20" t="s">
        <v>30</v>
      </c>
      <c r="D16" s="46">
        <v>1694309</v>
      </c>
      <c r="E16" s="46">
        <v>3062287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4756596</v>
      </c>
      <c r="O16" s="47">
        <f t="shared" si="2"/>
        <v>7.8376833946296518</v>
      </c>
      <c r="P16" s="9"/>
    </row>
    <row r="17" spans="1:16">
      <c r="A17" s="12"/>
      <c r="B17" s="44">
        <v>525</v>
      </c>
      <c r="C17" s="20" t="s">
        <v>31</v>
      </c>
      <c r="D17" s="46">
        <v>640324</v>
      </c>
      <c r="E17" s="46">
        <v>1698667</v>
      </c>
      <c r="F17" s="46">
        <v>0</v>
      </c>
      <c r="G17" s="46">
        <v>568127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2907118</v>
      </c>
      <c r="O17" s="47">
        <f t="shared" si="2"/>
        <v>4.7902051119811233</v>
      </c>
      <c r="P17" s="9"/>
    </row>
    <row r="18" spans="1:16">
      <c r="A18" s="12"/>
      <c r="B18" s="44">
        <v>526</v>
      </c>
      <c r="C18" s="20" t="s">
        <v>32</v>
      </c>
      <c r="D18" s="46">
        <v>18268590</v>
      </c>
      <c r="E18" s="46">
        <v>1194746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19463336</v>
      </c>
      <c r="O18" s="47">
        <f t="shared" si="2"/>
        <v>32.070721451074995</v>
      </c>
      <c r="P18" s="9"/>
    </row>
    <row r="19" spans="1:16">
      <c r="A19" s="12"/>
      <c r="B19" s="44">
        <v>527</v>
      </c>
      <c r="C19" s="20" t="s">
        <v>33</v>
      </c>
      <c r="D19" s="46">
        <v>1155435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1155435</v>
      </c>
      <c r="O19" s="47">
        <f t="shared" si="2"/>
        <v>1.9038685886028395</v>
      </c>
      <c r="P19" s="9"/>
    </row>
    <row r="20" spans="1:16">
      <c r="A20" s="12"/>
      <c r="B20" s="44">
        <v>529</v>
      </c>
      <c r="C20" s="20" t="s">
        <v>34</v>
      </c>
      <c r="D20" s="46">
        <v>357823</v>
      </c>
      <c r="E20" s="46">
        <v>2845136</v>
      </c>
      <c r="F20" s="46">
        <v>8362185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11565144</v>
      </c>
      <c r="O20" s="47">
        <f t="shared" si="2"/>
        <v>19.056471704828567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5090566</v>
      </c>
      <c r="E21" s="31">
        <f t="shared" si="5"/>
        <v>2171053</v>
      </c>
      <c r="F21" s="31">
        <f t="shared" si="5"/>
        <v>4000000</v>
      </c>
      <c r="G21" s="31">
        <f t="shared" si="5"/>
        <v>3099448</v>
      </c>
      <c r="H21" s="31">
        <f t="shared" si="5"/>
        <v>0</v>
      </c>
      <c r="I21" s="31">
        <f t="shared" si="5"/>
        <v>78408439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92769506</v>
      </c>
      <c r="O21" s="43">
        <f t="shared" si="2"/>
        <v>152.86099906407773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26004</v>
      </c>
      <c r="F22" s="46">
        <v>0</v>
      </c>
      <c r="G22" s="46">
        <v>0</v>
      </c>
      <c r="H22" s="46">
        <v>0</v>
      </c>
      <c r="I22" s="46">
        <v>27853547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27879551</v>
      </c>
      <c r="O22" s="47">
        <f t="shared" si="2"/>
        <v>45.938543849936067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251263</v>
      </c>
      <c r="F23" s="46">
        <v>0</v>
      </c>
      <c r="G23" s="46">
        <v>0</v>
      </c>
      <c r="H23" s="46">
        <v>0</v>
      </c>
      <c r="I23" s="46">
        <v>50554892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50806155</v>
      </c>
      <c r="O23" s="47">
        <f t="shared" si="2"/>
        <v>83.715866848578315</v>
      </c>
      <c r="P23" s="9"/>
    </row>
    <row r="24" spans="1:16">
      <c r="A24" s="12"/>
      <c r="B24" s="44">
        <v>537</v>
      </c>
      <c r="C24" s="20" t="s">
        <v>38</v>
      </c>
      <c r="D24" s="46">
        <v>5081818</v>
      </c>
      <c r="E24" s="46">
        <v>1848319</v>
      </c>
      <c r="F24" s="46">
        <v>0</v>
      </c>
      <c r="G24" s="46">
        <v>3099448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10029585</v>
      </c>
      <c r="O24" s="47">
        <f t="shared" si="2"/>
        <v>16.526253608573576</v>
      </c>
      <c r="P24" s="9"/>
    </row>
    <row r="25" spans="1:16">
      <c r="A25" s="12"/>
      <c r="B25" s="44">
        <v>538</v>
      </c>
      <c r="C25" s="20" t="s">
        <v>124</v>
      </c>
      <c r="D25" s="46">
        <v>8748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8748</v>
      </c>
      <c r="O25" s="47">
        <f t="shared" si="2"/>
        <v>1.4414521295527345E-2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45467</v>
      </c>
      <c r="F26" s="46">
        <v>4000000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4045467</v>
      </c>
      <c r="O26" s="47">
        <f t="shared" si="2"/>
        <v>6.6659202356942302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SUM(D28:D30)</f>
        <v>404946</v>
      </c>
      <c r="E27" s="31">
        <f t="shared" si="7"/>
        <v>80858215</v>
      </c>
      <c r="F27" s="31">
        <f t="shared" si="7"/>
        <v>7433804</v>
      </c>
      <c r="G27" s="31">
        <f t="shared" si="7"/>
        <v>5088492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93785457</v>
      </c>
      <c r="O27" s="43">
        <f t="shared" si="2"/>
        <v>154.53503282318979</v>
      </c>
      <c r="P27" s="10"/>
    </row>
    <row r="28" spans="1:16">
      <c r="A28" s="12"/>
      <c r="B28" s="44">
        <v>541</v>
      </c>
      <c r="C28" s="20" t="s">
        <v>41</v>
      </c>
      <c r="D28" s="46">
        <v>5774</v>
      </c>
      <c r="E28" s="46">
        <v>71580254</v>
      </c>
      <c r="F28" s="46">
        <v>0</v>
      </c>
      <c r="G28" s="46">
        <v>5088492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76674520</v>
      </c>
      <c r="O28" s="47">
        <f t="shared" si="2"/>
        <v>126.34047797946243</v>
      </c>
      <c r="P28" s="9"/>
    </row>
    <row r="29" spans="1:16">
      <c r="A29" s="12"/>
      <c r="B29" s="44">
        <v>544</v>
      </c>
      <c r="C29" s="20" t="s">
        <v>42</v>
      </c>
      <c r="D29" s="46">
        <v>399172</v>
      </c>
      <c r="E29" s="46">
        <v>7494770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7893942</v>
      </c>
      <c r="O29" s="47">
        <f t="shared" si="2"/>
        <v>13.007246806659548</v>
      </c>
      <c r="P29" s="9"/>
    </row>
    <row r="30" spans="1:16">
      <c r="A30" s="12"/>
      <c r="B30" s="44">
        <v>549</v>
      </c>
      <c r="C30" s="20" t="s">
        <v>43</v>
      </c>
      <c r="D30" s="46">
        <v>0</v>
      </c>
      <c r="E30" s="46">
        <v>1783191</v>
      </c>
      <c r="F30" s="46">
        <v>7433804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9216995</v>
      </c>
      <c r="O30" s="47">
        <f t="shared" si="2"/>
        <v>15.187308037067796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SUM(D32:D34)</f>
        <v>1041085</v>
      </c>
      <c r="E31" s="31">
        <f t="shared" si="9"/>
        <v>17910211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18951296</v>
      </c>
      <c r="O31" s="43">
        <f t="shared" si="2"/>
        <v>31.227007289648171</v>
      </c>
      <c r="P31" s="10"/>
    </row>
    <row r="32" spans="1:16">
      <c r="A32" s="13"/>
      <c r="B32" s="45">
        <v>552</v>
      </c>
      <c r="C32" s="21" t="s">
        <v>45</v>
      </c>
      <c r="D32" s="46">
        <v>785322</v>
      </c>
      <c r="E32" s="46">
        <v>7361589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8146911</v>
      </c>
      <c r="O32" s="47">
        <f t="shared" si="2"/>
        <v>13.424076600624828</v>
      </c>
      <c r="P32" s="9"/>
    </row>
    <row r="33" spans="1:16">
      <c r="A33" s="13"/>
      <c r="B33" s="45">
        <v>553</v>
      </c>
      <c r="C33" s="21" t="s">
        <v>46</v>
      </c>
      <c r="D33" s="46">
        <v>255763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255763</v>
      </c>
      <c r="O33" s="47">
        <f t="shared" si="2"/>
        <v>0.42143360883721542</v>
      </c>
      <c r="P33" s="9"/>
    </row>
    <row r="34" spans="1:16">
      <c r="A34" s="13"/>
      <c r="B34" s="45">
        <v>554</v>
      </c>
      <c r="C34" s="21" t="s">
        <v>47</v>
      </c>
      <c r="D34" s="46">
        <v>0</v>
      </c>
      <c r="E34" s="46">
        <v>10548622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10548622</v>
      </c>
      <c r="O34" s="47">
        <f t="shared" si="2"/>
        <v>17.381497080186129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SUM(D36:D40)</f>
        <v>7556885</v>
      </c>
      <c r="E35" s="31">
        <f t="shared" si="10"/>
        <v>45631341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5559398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58747624</v>
      </c>
      <c r="O35" s="43">
        <f t="shared" si="2"/>
        <v>96.801426292825042</v>
      </c>
      <c r="P35" s="10"/>
    </row>
    <row r="36" spans="1:16">
      <c r="A36" s="12"/>
      <c r="B36" s="44">
        <v>561</v>
      </c>
      <c r="C36" s="20" t="s">
        <v>50</v>
      </c>
      <c r="D36" s="46">
        <v>0</v>
      </c>
      <c r="E36" s="46">
        <v>25799470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25799470</v>
      </c>
      <c r="O36" s="47">
        <f t="shared" si="2"/>
        <v>42.511089360804633</v>
      </c>
      <c r="P36" s="9"/>
    </row>
    <row r="37" spans="1:16">
      <c r="A37" s="12"/>
      <c r="B37" s="44">
        <v>562</v>
      </c>
      <c r="C37" s="20" t="s">
        <v>51</v>
      </c>
      <c r="D37" s="46">
        <v>1132659</v>
      </c>
      <c r="E37" s="46">
        <v>29754</v>
      </c>
      <c r="F37" s="46">
        <v>0</v>
      </c>
      <c r="G37" s="46">
        <v>0</v>
      </c>
      <c r="H37" s="46">
        <v>0</v>
      </c>
      <c r="I37" s="46">
        <v>5559398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6721811</v>
      </c>
      <c r="O37" s="47">
        <f t="shared" ref="O37:O68" si="12">(N37/O$78)</f>
        <v>11.075867375858477</v>
      </c>
      <c r="P37" s="9"/>
    </row>
    <row r="38" spans="1:16">
      <c r="A38" s="12"/>
      <c r="B38" s="44">
        <v>563</v>
      </c>
      <c r="C38" s="20" t="s">
        <v>52</v>
      </c>
      <c r="D38" s="46">
        <v>240211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240211</v>
      </c>
      <c r="O38" s="47">
        <f t="shared" si="12"/>
        <v>0.39580779320072235</v>
      </c>
      <c r="P38" s="9"/>
    </row>
    <row r="39" spans="1:16">
      <c r="A39" s="12"/>
      <c r="B39" s="44">
        <v>564</v>
      </c>
      <c r="C39" s="20" t="s">
        <v>53</v>
      </c>
      <c r="D39" s="46">
        <v>4783360</v>
      </c>
      <c r="E39" s="46">
        <v>18689005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23472365</v>
      </c>
      <c r="O39" s="47">
        <f t="shared" si="12"/>
        <v>38.676600954377086</v>
      </c>
      <c r="P39" s="9"/>
    </row>
    <row r="40" spans="1:16">
      <c r="A40" s="12"/>
      <c r="B40" s="44">
        <v>569</v>
      </c>
      <c r="C40" s="20" t="s">
        <v>54</v>
      </c>
      <c r="D40" s="46">
        <v>1400655</v>
      </c>
      <c r="E40" s="46">
        <v>1113112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2513767</v>
      </c>
      <c r="O40" s="47">
        <f t="shared" si="12"/>
        <v>4.1420608085841213</v>
      </c>
      <c r="P40" s="9"/>
    </row>
    <row r="41" spans="1:16" ht="15.75">
      <c r="A41" s="28" t="s">
        <v>55</v>
      </c>
      <c r="B41" s="29"/>
      <c r="C41" s="30"/>
      <c r="D41" s="31">
        <f t="shared" ref="D41:M41" si="13">SUM(D42:D44)</f>
        <v>545954</v>
      </c>
      <c r="E41" s="31">
        <f t="shared" si="13"/>
        <v>19900125</v>
      </c>
      <c r="F41" s="31">
        <f t="shared" si="13"/>
        <v>1351663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21797742</v>
      </c>
      <c r="O41" s="43">
        <f t="shared" si="12"/>
        <v>35.917240083837548</v>
      </c>
      <c r="P41" s="9"/>
    </row>
    <row r="42" spans="1:16">
      <c r="A42" s="12"/>
      <c r="B42" s="44">
        <v>571</v>
      </c>
      <c r="C42" s="20" t="s">
        <v>56</v>
      </c>
      <c r="D42" s="46">
        <v>545954</v>
      </c>
      <c r="E42" s="46">
        <v>3194087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3740041</v>
      </c>
      <c r="O42" s="47">
        <f t="shared" si="12"/>
        <v>6.1626543942210095</v>
      </c>
      <c r="P42" s="9"/>
    </row>
    <row r="43" spans="1:16">
      <c r="A43" s="12"/>
      <c r="B43" s="44">
        <v>572</v>
      </c>
      <c r="C43" s="20" t="s">
        <v>57</v>
      </c>
      <c r="D43" s="46">
        <v>0</v>
      </c>
      <c r="E43" s="46">
        <v>16246425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16246425</v>
      </c>
      <c r="O43" s="47">
        <f t="shared" si="12"/>
        <v>26.77005477122632</v>
      </c>
      <c r="P43" s="9"/>
    </row>
    <row r="44" spans="1:16">
      <c r="A44" s="12"/>
      <c r="B44" s="44">
        <v>579</v>
      </c>
      <c r="C44" s="20" t="s">
        <v>58</v>
      </c>
      <c r="D44" s="46">
        <v>0</v>
      </c>
      <c r="E44" s="46">
        <v>459613</v>
      </c>
      <c r="F44" s="46">
        <v>1351663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1811276</v>
      </c>
      <c r="O44" s="47">
        <f t="shared" si="12"/>
        <v>2.9845309183902136</v>
      </c>
      <c r="P44" s="9"/>
    </row>
    <row r="45" spans="1:16" ht="15.75">
      <c r="A45" s="28" t="s">
        <v>89</v>
      </c>
      <c r="B45" s="29"/>
      <c r="C45" s="30"/>
      <c r="D45" s="31">
        <f t="shared" ref="D45:M45" si="14">SUM(D46:D47)</f>
        <v>7508927</v>
      </c>
      <c r="E45" s="31">
        <f t="shared" si="14"/>
        <v>8024675</v>
      </c>
      <c r="F45" s="31">
        <f t="shared" si="14"/>
        <v>208612</v>
      </c>
      <c r="G45" s="31">
        <f t="shared" si="14"/>
        <v>13548</v>
      </c>
      <c r="H45" s="31">
        <f t="shared" si="14"/>
        <v>0</v>
      </c>
      <c r="I45" s="31">
        <f t="shared" si="14"/>
        <v>193348</v>
      </c>
      <c r="J45" s="31">
        <f t="shared" si="14"/>
        <v>18971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15968081</v>
      </c>
      <c r="O45" s="43">
        <f t="shared" si="12"/>
        <v>26.311413308551167</v>
      </c>
      <c r="P45" s="9"/>
    </row>
    <row r="46" spans="1:16">
      <c r="A46" s="12"/>
      <c r="B46" s="44">
        <v>581</v>
      </c>
      <c r="C46" s="20" t="s">
        <v>59</v>
      </c>
      <c r="D46" s="46">
        <v>7508927</v>
      </c>
      <c r="E46" s="46">
        <v>8024675</v>
      </c>
      <c r="F46" s="46">
        <v>208612</v>
      </c>
      <c r="G46" s="46">
        <v>13548</v>
      </c>
      <c r="H46" s="46">
        <v>0</v>
      </c>
      <c r="I46" s="46">
        <v>135346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15891108</v>
      </c>
      <c r="O46" s="47">
        <f t="shared" si="12"/>
        <v>26.184581010005139</v>
      </c>
      <c r="P46" s="9"/>
    </row>
    <row r="47" spans="1:16">
      <c r="A47" s="12"/>
      <c r="B47" s="44">
        <v>588</v>
      </c>
      <c r="C47" s="20" t="s">
        <v>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58002</v>
      </c>
      <c r="J47" s="46">
        <v>18971</v>
      </c>
      <c r="K47" s="46">
        <v>0</v>
      </c>
      <c r="L47" s="46">
        <v>0</v>
      </c>
      <c r="M47" s="46">
        <v>0</v>
      </c>
      <c r="N47" s="46">
        <f t="shared" ref="N47:N53" si="15">SUM(D47:M47)</f>
        <v>76973</v>
      </c>
      <c r="O47" s="47">
        <f t="shared" si="12"/>
        <v>0.12683229854602496</v>
      </c>
      <c r="P47" s="9"/>
    </row>
    <row r="48" spans="1:16" ht="15.75">
      <c r="A48" s="28" t="s">
        <v>62</v>
      </c>
      <c r="B48" s="29"/>
      <c r="C48" s="30"/>
      <c r="D48" s="31">
        <f t="shared" ref="D48:M48" si="16">SUM(D49:D75)</f>
        <v>17294008</v>
      </c>
      <c r="E48" s="31">
        <f t="shared" si="16"/>
        <v>14174644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>SUM(D48:M48)</f>
        <v>31468652</v>
      </c>
      <c r="O48" s="43">
        <f t="shared" si="12"/>
        <v>51.852486785041059</v>
      </c>
      <c r="P48" s="9"/>
    </row>
    <row r="49" spans="1:16">
      <c r="A49" s="12"/>
      <c r="B49" s="44">
        <v>601</v>
      </c>
      <c r="C49" s="20" t="s">
        <v>96</v>
      </c>
      <c r="D49" s="46">
        <v>193184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193184</v>
      </c>
      <c r="O49" s="47">
        <f t="shared" si="12"/>
        <v>0.31831903085907121</v>
      </c>
      <c r="P49" s="9"/>
    </row>
    <row r="50" spans="1:16">
      <c r="A50" s="12"/>
      <c r="B50" s="44">
        <v>602</v>
      </c>
      <c r="C50" s="20" t="s">
        <v>63</v>
      </c>
      <c r="D50" s="46">
        <v>78162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78162</v>
      </c>
      <c r="O50" s="47">
        <f t="shared" si="12"/>
        <v>0.1287914738798592</v>
      </c>
      <c r="P50" s="9"/>
    </row>
    <row r="51" spans="1:16">
      <c r="A51" s="12"/>
      <c r="B51" s="44">
        <v>603</v>
      </c>
      <c r="C51" s="20" t="s">
        <v>64</v>
      </c>
      <c r="D51" s="46">
        <v>173088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173088</v>
      </c>
      <c r="O51" s="47">
        <f t="shared" si="12"/>
        <v>0.28520583699133945</v>
      </c>
      <c r="P51" s="9"/>
    </row>
    <row r="52" spans="1:16">
      <c r="A52" s="12"/>
      <c r="B52" s="44">
        <v>604</v>
      </c>
      <c r="C52" s="20" t="s">
        <v>65</v>
      </c>
      <c r="D52" s="46">
        <v>579124</v>
      </c>
      <c r="E52" s="46">
        <v>861180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1440304</v>
      </c>
      <c r="O52" s="47">
        <f t="shared" si="12"/>
        <v>2.3732616232319637</v>
      </c>
      <c r="P52" s="9"/>
    </row>
    <row r="53" spans="1:16">
      <c r="A53" s="12"/>
      <c r="B53" s="44">
        <v>608</v>
      </c>
      <c r="C53" s="20" t="s">
        <v>67</v>
      </c>
      <c r="D53" s="46">
        <v>0</v>
      </c>
      <c r="E53" s="46">
        <v>313979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313979</v>
      </c>
      <c r="O53" s="47">
        <f t="shared" si="12"/>
        <v>0.51735905142299732</v>
      </c>
      <c r="P53" s="9"/>
    </row>
    <row r="54" spans="1:16">
      <c r="A54" s="12"/>
      <c r="B54" s="44">
        <v>614</v>
      </c>
      <c r="C54" s="20" t="s">
        <v>68</v>
      </c>
      <c r="D54" s="46">
        <v>0</v>
      </c>
      <c r="E54" s="46">
        <v>2667146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6" si="17">SUM(D54:M54)</f>
        <v>2667146</v>
      </c>
      <c r="O54" s="47">
        <f t="shared" si="12"/>
        <v>4.3947911311477572</v>
      </c>
      <c r="P54" s="9"/>
    </row>
    <row r="55" spans="1:16">
      <c r="A55" s="12"/>
      <c r="B55" s="44">
        <v>623</v>
      </c>
      <c r="C55" s="20" t="s">
        <v>69</v>
      </c>
      <c r="D55" s="46">
        <v>992253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992253</v>
      </c>
      <c r="O55" s="47">
        <f t="shared" si="12"/>
        <v>1.6349853679756396</v>
      </c>
      <c r="P55" s="9"/>
    </row>
    <row r="56" spans="1:16">
      <c r="A56" s="12"/>
      <c r="B56" s="44">
        <v>634</v>
      </c>
      <c r="C56" s="20" t="s">
        <v>70</v>
      </c>
      <c r="D56" s="46">
        <v>0</v>
      </c>
      <c r="E56" s="46">
        <v>1447344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1447344</v>
      </c>
      <c r="O56" s="47">
        <f t="shared" si="12"/>
        <v>2.3848617866888122</v>
      </c>
      <c r="P56" s="9"/>
    </row>
    <row r="57" spans="1:16">
      <c r="A57" s="12"/>
      <c r="B57" s="44">
        <v>654</v>
      </c>
      <c r="C57" s="20" t="s">
        <v>71</v>
      </c>
      <c r="D57" s="46">
        <v>0</v>
      </c>
      <c r="E57" s="46">
        <v>949661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949661</v>
      </c>
      <c r="O57" s="47">
        <f t="shared" si="12"/>
        <v>1.564804379061705</v>
      </c>
      <c r="P57" s="9"/>
    </row>
    <row r="58" spans="1:16">
      <c r="A58" s="12"/>
      <c r="B58" s="44">
        <v>671</v>
      </c>
      <c r="C58" s="20" t="s">
        <v>73</v>
      </c>
      <c r="D58" s="46">
        <v>261446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261446</v>
      </c>
      <c r="O58" s="47">
        <f t="shared" si="12"/>
        <v>0.43079777487773691</v>
      </c>
      <c r="P58" s="9"/>
    </row>
    <row r="59" spans="1:16">
      <c r="A59" s="12"/>
      <c r="B59" s="44">
        <v>674</v>
      </c>
      <c r="C59" s="20" t="s">
        <v>74</v>
      </c>
      <c r="D59" s="46">
        <v>0</v>
      </c>
      <c r="E59" s="46">
        <v>950092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950092</v>
      </c>
      <c r="O59" s="47">
        <f t="shared" si="12"/>
        <v>1.5655145595233388</v>
      </c>
      <c r="P59" s="9"/>
    </row>
    <row r="60" spans="1:16">
      <c r="A60" s="12"/>
      <c r="B60" s="44">
        <v>684</v>
      </c>
      <c r="C60" s="20" t="s">
        <v>75</v>
      </c>
      <c r="D60" s="46">
        <v>921222</v>
      </c>
      <c r="E60" s="46">
        <v>452018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1373240</v>
      </c>
      <c r="O60" s="47">
        <f t="shared" si="12"/>
        <v>2.2627568843015515</v>
      </c>
      <c r="P60" s="9"/>
    </row>
    <row r="61" spans="1:16">
      <c r="A61" s="12"/>
      <c r="B61" s="44">
        <v>685</v>
      </c>
      <c r="C61" s="20" t="s">
        <v>76</v>
      </c>
      <c r="D61" s="46">
        <v>1501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1501</v>
      </c>
      <c r="O61" s="47">
        <f t="shared" si="12"/>
        <v>2.473273487035499E-3</v>
      </c>
      <c r="P61" s="9"/>
    </row>
    <row r="62" spans="1:16">
      <c r="A62" s="12"/>
      <c r="B62" s="44">
        <v>694</v>
      </c>
      <c r="C62" s="20" t="s">
        <v>78</v>
      </c>
      <c r="D62" s="46">
        <v>0</v>
      </c>
      <c r="E62" s="46">
        <v>580265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580265</v>
      </c>
      <c r="O62" s="47">
        <f t="shared" si="12"/>
        <v>0.95613193867731772</v>
      </c>
      <c r="P62" s="9"/>
    </row>
    <row r="63" spans="1:16">
      <c r="A63" s="12"/>
      <c r="B63" s="44">
        <v>711</v>
      </c>
      <c r="C63" s="20" t="s">
        <v>79</v>
      </c>
      <c r="D63" s="46">
        <v>5326583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5326583</v>
      </c>
      <c r="O63" s="47">
        <f t="shared" si="12"/>
        <v>8.7768797537601664</v>
      </c>
      <c r="P63" s="9"/>
    </row>
    <row r="64" spans="1:16">
      <c r="A64" s="12"/>
      <c r="B64" s="44">
        <v>712</v>
      </c>
      <c r="C64" s="20" t="s">
        <v>80</v>
      </c>
      <c r="D64" s="46">
        <v>2752687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2752687</v>
      </c>
      <c r="O64" s="47">
        <f t="shared" si="12"/>
        <v>4.5357413559009236</v>
      </c>
      <c r="P64" s="9"/>
    </row>
    <row r="65" spans="1:119">
      <c r="A65" s="12"/>
      <c r="B65" s="44">
        <v>713</v>
      </c>
      <c r="C65" s="20" t="s">
        <v>81</v>
      </c>
      <c r="D65" s="46">
        <v>3125491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3125491</v>
      </c>
      <c r="O65" s="47">
        <f t="shared" si="12"/>
        <v>5.1500293299587403</v>
      </c>
      <c r="P65" s="9"/>
    </row>
    <row r="66" spans="1:119">
      <c r="A66" s="12"/>
      <c r="B66" s="44">
        <v>714</v>
      </c>
      <c r="C66" s="20" t="s">
        <v>82</v>
      </c>
      <c r="D66" s="46">
        <v>273906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273906</v>
      </c>
      <c r="O66" s="47">
        <f t="shared" si="12"/>
        <v>0.45132874599596629</v>
      </c>
      <c r="P66" s="9"/>
    </row>
    <row r="67" spans="1:119">
      <c r="A67" s="12"/>
      <c r="B67" s="44">
        <v>715</v>
      </c>
      <c r="C67" s="20" t="s">
        <v>83</v>
      </c>
      <c r="D67" s="46">
        <v>305116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5" si="18">SUM(D67:M67)</f>
        <v>305116</v>
      </c>
      <c r="O67" s="47">
        <f t="shared" si="12"/>
        <v>0.50275503882100159</v>
      </c>
      <c r="P67" s="9"/>
    </row>
    <row r="68" spans="1:119">
      <c r="A68" s="12"/>
      <c r="B68" s="44">
        <v>716</v>
      </c>
      <c r="C68" s="20" t="s">
        <v>84</v>
      </c>
      <c r="D68" s="46">
        <v>0</v>
      </c>
      <c r="E68" s="46">
        <v>1788621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1788621</v>
      </c>
      <c r="O68" s="47">
        <f t="shared" si="12"/>
        <v>2.9472011310159369</v>
      </c>
      <c r="P68" s="9"/>
    </row>
    <row r="69" spans="1:119">
      <c r="A69" s="12"/>
      <c r="B69" s="44">
        <v>724</v>
      </c>
      <c r="C69" s="20" t="s">
        <v>86</v>
      </c>
      <c r="D69" s="46">
        <v>0</v>
      </c>
      <c r="E69" s="46">
        <v>1632916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1632916</v>
      </c>
      <c r="O69" s="47">
        <f t="shared" ref="O69:O76" si="19">(N69/O$78)</f>
        <v>2.6906381408101661</v>
      </c>
      <c r="P69" s="9"/>
    </row>
    <row r="70" spans="1:119">
      <c r="A70" s="12"/>
      <c r="B70" s="44">
        <v>733</v>
      </c>
      <c r="C70" s="20" t="s">
        <v>87</v>
      </c>
      <c r="D70" s="46">
        <v>1975755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1975755</v>
      </c>
      <c r="O70" s="47">
        <f t="shared" si="19"/>
        <v>3.2555512714042787</v>
      </c>
      <c r="P70" s="9"/>
    </row>
    <row r="71" spans="1:119">
      <c r="A71" s="12"/>
      <c r="B71" s="44">
        <v>734</v>
      </c>
      <c r="C71" s="20" t="s">
        <v>125</v>
      </c>
      <c r="D71" s="46">
        <v>3017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3017</v>
      </c>
      <c r="O71" s="47">
        <f t="shared" si="19"/>
        <v>4.971263231436443E-3</v>
      </c>
      <c r="P71" s="9"/>
    </row>
    <row r="72" spans="1:119">
      <c r="A72" s="12"/>
      <c r="B72" s="44">
        <v>739</v>
      </c>
      <c r="C72" s="20" t="s">
        <v>88</v>
      </c>
      <c r="D72" s="46">
        <v>305198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305198</v>
      </c>
      <c r="O72" s="47">
        <f t="shared" si="19"/>
        <v>0.50289015436126605</v>
      </c>
      <c r="P72" s="9"/>
    </row>
    <row r="73" spans="1:119">
      <c r="A73" s="12"/>
      <c r="B73" s="44">
        <v>744</v>
      </c>
      <c r="C73" s="20" t="s">
        <v>90</v>
      </c>
      <c r="D73" s="46">
        <v>0</v>
      </c>
      <c r="E73" s="46">
        <v>1040912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1040912</v>
      </c>
      <c r="O73" s="47">
        <f t="shared" si="19"/>
        <v>1.7151632591186512</v>
      </c>
      <c r="P73" s="9"/>
    </row>
    <row r="74" spans="1:119">
      <c r="A74" s="12"/>
      <c r="B74" s="44">
        <v>751</v>
      </c>
      <c r="C74" s="20" t="s">
        <v>91</v>
      </c>
      <c r="D74" s="46">
        <v>26275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26275</v>
      </c>
      <c r="O74" s="47">
        <f t="shared" si="19"/>
        <v>4.3294644151803958E-2</v>
      </c>
      <c r="P74" s="9"/>
    </row>
    <row r="75" spans="1:119" ht="15.75" thickBot="1">
      <c r="A75" s="12"/>
      <c r="B75" s="44">
        <v>764</v>
      </c>
      <c r="C75" s="20" t="s">
        <v>92</v>
      </c>
      <c r="D75" s="46">
        <v>0</v>
      </c>
      <c r="E75" s="46">
        <v>1490510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1490510</v>
      </c>
      <c r="O75" s="47">
        <f t="shared" si="19"/>
        <v>2.4559885843845981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20">SUM(D5,D12,D21,D27,D31,D35,D41,D45,D48)</f>
        <v>265282434</v>
      </c>
      <c r="E76" s="15">
        <f t="shared" si="20"/>
        <v>235305633</v>
      </c>
      <c r="F76" s="15">
        <f t="shared" si="20"/>
        <v>27622751</v>
      </c>
      <c r="G76" s="15">
        <f t="shared" si="20"/>
        <v>10383040</v>
      </c>
      <c r="H76" s="15">
        <f t="shared" si="20"/>
        <v>0</v>
      </c>
      <c r="I76" s="15">
        <f t="shared" si="20"/>
        <v>84161185</v>
      </c>
      <c r="J76" s="15">
        <f t="shared" si="20"/>
        <v>64383559</v>
      </c>
      <c r="K76" s="15">
        <f t="shared" si="20"/>
        <v>0</v>
      </c>
      <c r="L76" s="15">
        <f t="shared" si="20"/>
        <v>0</v>
      </c>
      <c r="M76" s="15">
        <f t="shared" si="20"/>
        <v>0</v>
      </c>
      <c r="N76" s="15">
        <f>SUM(D76:M76)</f>
        <v>687138602</v>
      </c>
      <c r="O76" s="37">
        <f t="shared" si="19"/>
        <v>1132.2329688509246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126</v>
      </c>
      <c r="M78" s="48"/>
      <c r="N78" s="48"/>
      <c r="O78" s="41">
        <v>606888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102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75416191</v>
      </c>
      <c r="E5" s="26">
        <f t="shared" si="0"/>
        <v>1323530</v>
      </c>
      <c r="F5" s="26">
        <f t="shared" si="0"/>
        <v>6298825</v>
      </c>
      <c r="G5" s="26">
        <f t="shared" si="0"/>
        <v>763028</v>
      </c>
      <c r="H5" s="26">
        <f t="shared" si="0"/>
        <v>0</v>
      </c>
      <c r="I5" s="26">
        <f t="shared" si="0"/>
        <v>0</v>
      </c>
      <c r="J5" s="26">
        <f t="shared" si="0"/>
        <v>64295988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148097562</v>
      </c>
      <c r="O5" s="32">
        <f t="shared" ref="O5:O36" si="2">(N5/O$79)</f>
        <v>244.87354660775935</v>
      </c>
      <c r="P5" s="6"/>
    </row>
    <row r="6" spans="1:133">
      <c r="A6" s="12"/>
      <c r="B6" s="44">
        <v>511</v>
      </c>
      <c r="C6" s="20" t="s">
        <v>20</v>
      </c>
      <c r="D6" s="46">
        <v>634326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634326</v>
      </c>
      <c r="O6" s="47">
        <f t="shared" si="2"/>
        <v>1.0488333179010305</v>
      </c>
      <c r="P6" s="9"/>
    </row>
    <row r="7" spans="1:133">
      <c r="A7" s="12"/>
      <c r="B7" s="44">
        <v>512</v>
      </c>
      <c r="C7" s="20" t="s">
        <v>21</v>
      </c>
      <c r="D7" s="46">
        <v>3072964</v>
      </c>
      <c r="E7" s="46">
        <v>24989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3097953</v>
      </c>
      <c r="O7" s="47">
        <f t="shared" si="2"/>
        <v>5.1223445415944653</v>
      </c>
      <c r="P7" s="9"/>
    </row>
    <row r="8" spans="1:133">
      <c r="A8" s="12"/>
      <c r="B8" s="44">
        <v>513</v>
      </c>
      <c r="C8" s="20" t="s">
        <v>22</v>
      </c>
      <c r="D8" s="46">
        <v>25731599</v>
      </c>
      <c r="E8" s="46">
        <v>747506</v>
      </c>
      <c r="F8" s="46">
        <v>0</v>
      </c>
      <c r="G8" s="46">
        <v>440963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26920068</v>
      </c>
      <c r="O8" s="47">
        <f t="shared" si="2"/>
        <v>44.511283218031984</v>
      </c>
      <c r="P8" s="9"/>
    </row>
    <row r="9" spans="1:133">
      <c r="A9" s="12"/>
      <c r="B9" s="44">
        <v>514</v>
      </c>
      <c r="C9" s="20" t="s">
        <v>23</v>
      </c>
      <c r="D9" s="46">
        <v>1234562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1234562</v>
      </c>
      <c r="O9" s="47">
        <f t="shared" si="2"/>
        <v>2.0413001494728764</v>
      </c>
      <c r="P9" s="9"/>
    </row>
    <row r="10" spans="1:133">
      <c r="A10" s="12"/>
      <c r="B10" s="44">
        <v>515</v>
      </c>
      <c r="C10" s="20" t="s">
        <v>24</v>
      </c>
      <c r="D10" s="46">
        <v>3680642</v>
      </c>
      <c r="E10" s="46">
        <v>15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3680657</v>
      </c>
      <c r="O10" s="47">
        <f t="shared" si="2"/>
        <v>6.0858228944827308</v>
      </c>
      <c r="P10" s="9"/>
    </row>
    <row r="11" spans="1:133">
      <c r="A11" s="12"/>
      <c r="B11" s="44">
        <v>519</v>
      </c>
      <c r="C11" s="20" t="s">
        <v>25</v>
      </c>
      <c r="D11" s="46">
        <v>41062098</v>
      </c>
      <c r="E11" s="46">
        <v>551020</v>
      </c>
      <c r="F11" s="46">
        <v>6298825</v>
      </c>
      <c r="G11" s="46">
        <v>322065</v>
      </c>
      <c r="H11" s="46">
        <v>0</v>
      </c>
      <c r="I11" s="46">
        <v>0</v>
      </c>
      <c r="J11" s="46">
        <v>64295988</v>
      </c>
      <c r="K11" s="46">
        <v>0</v>
      </c>
      <c r="L11" s="46">
        <v>0</v>
      </c>
      <c r="M11" s="46">
        <v>0</v>
      </c>
      <c r="N11" s="46">
        <f t="shared" si="1"/>
        <v>112529996</v>
      </c>
      <c r="O11" s="47">
        <f t="shared" si="2"/>
        <v>186.06396248627627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154644485</v>
      </c>
      <c r="E12" s="31">
        <f t="shared" si="3"/>
        <v>49514521</v>
      </c>
      <c r="F12" s="31">
        <f t="shared" si="3"/>
        <v>8872104</v>
      </c>
      <c r="G12" s="31">
        <f t="shared" si="3"/>
        <v>9004665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222035775</v>
      </c>
      <c r="O12" s="43">
        <f t="shared" si="2"/>
        <v>367.12750003306923</v>
      </c>
      <c r="P12" s="10"/>
    </row>
    <row r="13" spans="1:133">
      <c r="A13" s="12"/>
      <c r="B13" s="44">
        <v>521</v>
      </c>
      <c r="C13" s="20" t="s">
        <v>27</v>
      </c>
      <c r="D13" s="46">
        <v>83761530</v>
      </c>
      <c r="E13" s="46">
        <v>7211363</v>
      </c>
      <c r="F13" s="46">
        <v>0</v>
      </c>
      <c r="G13" s="46">
        <v>169928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91142821</v>
      </c>
      <c r="O13" s="47">
        <f t="shared" si="2"/>
        <v>150.70110219711901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32013483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32013483</v>
      </c>
      <c r="O14" s="47">
        <f t="shared" si="2"/>
        <v>52.933046402730191</v>
      </c>
      <c r="P14" s="9"/>
    </row>
    <row r="15" spans="1:133">
      <c r="A15" s="12"/>
      <c r="B15" s="44">
        <v>523</v>
      </c>
      <c r="C15" s="20" t="s">
        <v>29</v>
      </c>
      <c r="D15" s="46">
        <v>46554977</v>
      </c>
      <c r="E15" s="46">
        <v>1269137</v>
      </c>
      <c r="F15" s="46">
        <v>0</v>
      </c>
      <c r="G15" s="46">
        <v>7998966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55823080</v>
      </c>
      <c r="O15" s="47">
        <f t="shared" si="2"/>
        <v>92.301287054061561</v>
      </c>
      <c r="P15" s="9"/>
    </row>
    <row r="16" spans="1:133">
      <c r="A16" s="12"/>
      <c r="B16" s="44">
        <v>524</v>
      </c>
      <c r="C16" s="20" t="s">
        <v>30</v>
      </c>
      <c r="D16" s="46">
        <v>1744008</v>
      </c>
      <c r="E16" s="46">
        <v>2980957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4724965</v>
      </c>
      <c r="O16" s="47">
        <f t="shared" si="2"/>
        <v>7.8125454701781774</v>
      </c>
      <c r="P16" s="9"/>
    </row>
    <row r="17" spans="1:16">
      <c r="A17" s="12"/>
      <c r="B17" s="44">
        <v>525</v>
      </c>
      <c r="C17" s="20" t="s">
        <v>31</v>
      </c>
      <c r="D17" s="46">
        <v>2631926</v>
      </c>
      <c r="E17" s="46">
        <v>2109331</v>
      </c>
      <c r="F17" s="46">
        <v>0</v>
      </c>
      <c r="G17" s="46">
        <v>835771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5577028</v>
      </c>
      <c r="O17" s="47">
        <f t="shared" si="2"/>
        <v>9.2213984311961799</v>
      </c>
      <c r="P17" s="9"/>
    </row>
    <row r="18" spans="1:16">
      <c r="A18" s="12"/>
      <c r="B18" s="44">
        <v>526</v>
      </c>
      <c r="C18" s="20" t="s">
        <v>32</v>
      </c>
      <c r="D18" s="46">
        <v>18463126</v>
      </c>
      <c r="E18" s="46">
        <v>666185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19129311</v>
      </c>
      <c r="O18" s="47">
        <f t="shared" si="2"/>
        <v>31.629570166272039</v>
      </c>
      <c r="P18" s="9"/>
    </row>
    <row r="19" spans="1:16">
      <c r="A19" s="12"/>
      <c r="B19" s="44">
        <v>527</v>
      </c>
      <c r="C19" s="20" t="s">
        <v>33</v>
      </c>
      <c r="D19" s="46">
        <v>1096766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1096766</v>
      </c>
      <c r="O19" s="47">
        <f t="shared" si="2"/>
        <v>1.8134598341247901</v>
      </c>
      <c r="P19" s="9"/>
    </row>
    <row r="20" spans="1:16">
      <c r="A20" s="12"/>
      <c r="B20" s="44">
        <v>529</v>
      </c>
      <c r="C20" s="20" t="s">
        <v>34</v>
      </c>
      <c r="D20" s="46">
        <v>392152</v>
      </c>
      <c r="E20" s="46">
        <v>3264065</v>
      </c>
      <c r="F20" s="46">
        <v>8872104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12528321</v>
      </c>
      <c r="O20" s="47">
        <f t="shared" si="2"/>
        <v>20.715090477387267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4705344</v>
      </c>
      <c r="E21" s="31">
        <f t="shared" si="5"/>
        <v>2038192</v>
      </c>
      <c r="F21" s="31">
        <f t="shared" si="5"/>
        <v>2081537</v>
      </c>
      <c r="G21" s="31">
        <f t="shared" si="5"/>
        <v>1573012</v>
      </c>
      <c r="H21" s="31">
        <f t="shared" si="5"/>
        <v>0</v>
      </c>
      <c r="I21" s="31">
        <f t="shared" si="5"/>
        <v>56921790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67319875</v>
      </c>
      <c r="O21" s="43">
        <f t="shared" si="2"/>
        <v>111.31078949457003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10845</v>
      </c>
      <c r="F22" s="46">
        <v>0</v>
      </c>
      <c r="G22" s="46">
        <v>0</v>
      </c>
      <c r="H22" s="46">
        <v>0</v>
      </c>
      <c r="I22" s="46">
        <v>10372143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10382988</v>
      </c>
      <c r="O22" s="47">
        <f t="shared" si="2"/>
        <v>17.16786597706319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934148</v>
      </c>
      <c r="F23" s="46">
        <v>0</v>
      </c>
      <c r="G23" s="46">
        <v>0</v>
      </c>
      <c r="H23" s="46">
        <v>0</v>
      </c>
      <c r="I23" s="46">
        <v>46549647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47483795</v>
      </c>
      <c r="O23" s="47">
        <f t="shared" si="2"/>
        <v>78.512604333390655</v>
      </c>
      <c r="P23" s="9"/>
    </row>
    <row r="24" spans="1:16">
      <c r="A24" s="12"/>
      <c r="B24" s="44">
        <v>537</v>
      </c>
      <c r="C24" s="20" t="s">
        <v>38</v>
      </c>
      <c r="D24" s="46">
        <v>4705101</v>
      </c>
      <c r="E24" s="46">
        <v>1043153</v>
      </c>
      <c r="F24" s="46">
        <v>0</v>
      </c>
      <c r="G24" s="46">
        <v>1573012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7321266</v>
      </c>
      <c r="O24" s="47">
        <f t="shared" si="2"/>
        <v>12.105427981851612</v>
      </c>
      <c r="P24" s="9"/>
    </row>
    <row r="25" spans="1:16">
      <c r="A25" s="12"/>
      <c r="B25" s="44">
        <v>539</v>
      </c>
      <c r="C25" s="20" t="s">
        <v>39</v>
      </c>
      <c r="D25" s="46">
        <v>243</v>
      </c>
      <c r="E25" s="46">
        <v>50046</v>
      </c>
      <c r="F25" s="46">
        <v>2081537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2131826</v>
      </c>
      <c r="O25" s="47">
        <f t="shared" si="2"/>
        <v>3.5248912022645804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496241</v>
      </c>
      <c r="E26" s="31">
        <f t="shared" si="6"/>
        <v>79554750</v>
      </c>
      <c r="F26" s="31">
        <f t="shared" si="6"/>
        <v>8284266</v>
      </c>
      <c r="G26" s="31">
        <f t="shared" si="6"/>
        <v>7318930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95654187</v>
      </c>
      <c r="O26" s="43">
        <f t="shared" si="2"/>
        <v>158.16047004590007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70209560</v>
      </c>
      <c r="F27" s="46">
        <v>0</v>
      </c>
      <c r="G27" s="46">
        <v>7318930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77528490</v>
      </c>
      <c r="O27" s="47">
        <f t="shared" si="2"/>
        <v>128.19033651238772</v>
      </c>
      <c r="P27" s="9"/>
    </row>
    <row r="28" spans="1:16">
      <c r="A28" s="12"/>
      <c r="B28" s="44">
        <v>544</v>
      </c>
      <c r="C28" s="20" t="s">
        <v>42</v>
      </c>
      <c r="D28" s="46">
        <v>496241</v>
      </c>
      <c r="E28" s="46">
        <v>7772718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8268959</v>
      </c>
      <c r="O28" s="47">
        <f t="shared" si="2"/>
        <v>13.672401420653712</v>
      </c>
      <c r="P28" s="9"/>
    </row>
    <row r="29" spans="1:16">
      <c r="A29" s="12"/>
      <c r="B29" s="44">
        <v>549</v>
      </c>
      <c r="C29" s="20" t="s">
        <v>43</v>
      </c>
      <c r="D29" s="46">
        <v>0</v>
      </c>
      <c r="E29" s="46">
        <v>1572472</v>
      </c>
      <c r="F29" s="46">
        <v>8284266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9856738</v>
      </c>
      <c r="O29" s="47">
        <f t="shared" si="2"/>
        <v>16.297732112858636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1058529</v>
      </c>
      <c r="E30" s="31">
        <f t="shared" si="8"/>
        <v>18575951</v>
      </c>
      <c r="F30" s="31">
        <f t="shared" si="8"/>
        <v>0</v>
      </c>
      <c r="G30" s="31">
        <f t="shared" si="8"/>
        <v>778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19635258</v>
      </c>
      <c r="O30" s="43">
        <f t="shared" si="2"/>
        <v>32.466133811293801</v>
      </c>
      <c r="P30" s="10"/>
    </row>
    <row r="31" spans="1:16">
      <c r="A31" s="13"/>
      <c r="B31" s="45">
        <v>552</v>
      </c>
      <c r="C31" s="21" t="s">
        <v>45</v>
      </c>
      <c r="D31" s="46">
        <v>807607</v>
      </c>
      <c r="E31" s="46">
        <v>6678121</v>
      </c>
      <c r="F31" s="46">
        <v>0</v>
      </c>
      <c r="G31" s="46">
        <v>778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7486506</v>
      </c>
      <c r="O31" s="47">
        <f t="shared" si="2"/>
        <v>12.378645881559279</v>
      </c>
      <c r="P31" s="9"/>
    </row>
    <row r="32" spans="1:16">
      <c r="A32" s="13"/>
      <c r="B32" s="45">
        <v>553</v>
      </c>
      <c r="C32" s="21" t="s">
        <v>46</v>
      </c>
      <c r="D32" s="46">
        <v>250922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250922</v>
      </c>
      <c r="O32" s="47">
        <f t="shared" si="2"/>
        <v>0.41488974721887856</v>
      </c>
      <c r="P32" s="9"/>
    </row>
    <row r="33" spans="1:16">
      <c r="A33" s="13"/>
      <c r="B33" s="45">
        <v>554</v>
      </c>
      <c r="C33" s="21" t="s">
        <v>47</v>
      </c>
      <c r="D33" s="46">
        <v>0</v>
      </c>
      <c r="E33" s="46">
        <v>11897830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11897830</v>
      </c>
      <c r="O33" s="47">
        <f t="shared" si="2"/>
        <v>19.672598182515642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SUM(D35:D39)</f>
        <v>11326639</v>
      </c>
      <c r="E34" s="31">
        <f t="shared" si="9"/>
        <v>44913645</v>
      </c>
      <c r="F34" s="31">
        <f t="shared" si="9"/>
        <v>0</v>
      </c>
      <c r="G34" s="31">
        <f t="shared" si="9"/>
        <v>49033</v>
      </c>
      <c r="H34" s="31">
        <f t="shared" si="9"/>
        <v>0</v>
      </c>
      <c r="I34" s="31">
        <f t="shared" si="9"/>
        <v>5601029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61890346</v>
      </c>
      <c r="O34" s="43">
        <f t="shared" si="2"/>
        <v>102.3332749110438</v>
      </c>
      <c r="P34" s="10"/>
    </row>
    <row r="35" spans="1:16">
      <c r="A35" s="12"/>
      <c r="B35" s="44">
        <v>561</v>
      </c>
      <c r="C35" s="20" t="s">
        <v>50</v>
      </c>
      <c r="D35" s="46">
        <v>0</v>
      </c>
      <c r="E35" s="46">
        <v>27038880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27038880</v>
      </c>
      <c r="O35" s="47">
        <f t="shared" si="2"/>
        <v>44.707734229288747</v>
      </c>
      <c r="P35" s="9"/>
    </row>
    <row r="36" spans="1:16">
      <c r="A36" s="12"/>
      <c r="B36" s="44">
        <v>562</v>
      </c>
      <c r="C36" s="20" t="s">
        <v>51</v>
      </c>
      <c r="D36" s="46">
        <v>1067985</v>
      </c>
      <c r="E36" s="46">
        <v>39085</v>
      </c>
      <c r="F36" s="46">
        <v>0</v>
      </c>
      <c r="G36" s="46">
        <v>0</v>
      </c>
      <c r="H36" s="46">
        <v>0</v>
      </c>
      <c r="I36" s="46">
        <v>5601029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6708099</v>
      </c>
      <c r="O36" s="47">
        <f t="shared" si="2"/>
        <v>11.091580245770446</v>
      </c>
      <c r="P36" s="9"/>
    </row>
    <row r="37" spans="1:16">
      <c r="A37" s="12"/>
      <c r="B37" s="44">
        <v>563</v>
      </c>
      <c r="C37" s="20" t="s">
        <v>52</v>
      </c>
      <c r="D37" s="46">
        <v>24056</v>
      </c>
      <c r="E37" s="46">
        <v>384241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408297</v>
      </c>
      <c r="O37" s="47">
        <f t="shared" ref="O37:O68" si="11">(N37/O$79)</f>
        <v>0.67510317596793612</v>
      </c>
      <c r="P37" s="9"/>
    </row>
    <row r="38" spans="1:16">
      <c r="A38" s="12"/>
      <c r="B38" s="44">
        <v>564</v>
      </c>
      <c r="C38" s="20" t="s">
        <v>53</v>
      </c>
      <c r="D38" s="46">
        <v>8353031</v>
      </c>
      <c r="E38" s="46">
        <v>15810298</v>
      </c>
      <c r="F38" s="46">
        <v>0</v>
      </c>
      <c r="G38" s="46">
        <v>49033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24212362</v>
      </c>
      <c r="O38" s="47">
        <f t="shared" si="11"/>
        <v>40.034196880911125</v>
      </c>
      <c r="P38" s="9"/>
    </row>
    <row r="39" spans="1:16">
      <c r="A39" s="12"/>
      <c r="B39" s="44">
        <v>569</v>
      </c>
      <c r="C39" s="20" t="s">
        <v>54</v>
      </c>
      <c r="D39" s="46">
        <v>1881567</v>
      </c>
      <c r="E39" s="46">
        <v>1641141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3522708</v>
      </c>
      <c r="O39" s="47">
        <f t="shared" si="11"/>
        <v>5.824660379105544</v>
      </c>
      <c r="P39" s="9"/>
    </row>
    <row r="40" spans="1:16" ht="15.75">
      <c r="A40" s="28" t="s">
        <v>55</v>
      </c>
      <c r="B40" s="29"/>
      <c r="C40" s="30"/>
      <c r="D40" s="31">
        <f t="shared" ref="D40:M40" si="12">SUM(D41:D43)</f>
        <v>541292</v>
      </c>
      <c r="E40" s="31">
        <f t="shared" si="12"/>
        <v>18465517</v>
      </c>
      <c r="F40" s="31">
        <f t="shared" si="12"/>
        <v>1326474</v>
      </c>
      <c r="G40" s="31">
        <f t="shared" si="12"/>
        <v>4256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20337539</v>
      </c>
      <c r="O40" s="43">
        <f t="shared" si="11"/>
        <v>33.627328073122662</v>
      </c>
      <c r="P40" s="9"/>
    </row>
    <row r="41" spans="1:16">
      <c r="A41" s="12"/>
      <c r="B41" s="44">
        <v>571</v>
      </c>
      <c r="C41" s="20" t="s">
        <v>56</v>
      </c>
      <c r="D41" s="46">
        <v>541292</v>
      </c>
      <c r="E41" s="46">
        <v>3609916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4151208</v>
      </c>
      <c r="O41" s="47">
        <f t="shared" si="11"/>
        <v>6.8638606330771568</v>
      </c>
      <c r="P41" s="9"/>
    </row>
    <row r="42" spans="1:16">
      <c r="A42" s="12"/>
      <c r="B42" s="44">
        <v>572</v>
      </c>
      <c r="C42" s="20" t="s">
        <v>57</v>
      </c>
      <c r="D42" s="46">
        <v>0</v>
      </c>
      <c r="E42" s="46">
        <v>14736683</v>
      </c>
      <c r="F42" s="46">
        <v>0</v>
      </c>
      <c r="G42" s="46">
        <v>4256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14740939</v>
      </c>
      <c r="O42" s="47">
        <f t="shared" si="11"/>
        <v>24.373568102752682</v>
      </c>
      <c r="P42" s="9"/>
    </row>
    <row r="43" spans="1:16">
      <c r="A43" s="12"/>
      <c r="B43" s="44">
        <v>579</v>
      </c>
      <c r="C43" s="20" t="s">
        <v>58</v>
      </c>
      <c r="D43" s="46">
        <v>0</v>
      </c>
      <c r="E43" s="46">
        <v>118918</v>
      </c>
      <c r="F43" s="46">
        <v>1326474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1445392</v>
      </c>
      <c r="O43" s="47">
        <f t="shared" si="11"/>
        <v>2.3898993372928214</v>
      </c>
      <c r="P43" s="9"/>
    </row>
    <row r="44" spans="1:16" ht="15.75">
      <c r="A44" s="28" t="s">
        <v>89</v>
      </c>
      <c r="B44" s="29"/>
      <c r="C44" s="30"/>
      <c r="D44" s="31">
        <f t="shared" ref="D44:M44" si="13">SUM(D45:D47)</f>
        <v>9129929</v>
      </c>
      <c r="E44" s="31">
        <f t="shared" si="13"/>
        <v>8969550</v>
      </c>
      <c r="F44" s="31">
        <f t="shared" si="13"/>
        <v>83167501</v>
      </c>
      <c r="G44" s="31">
        <f t="shared" si="13"/>
        <v>4506713</v>
      </c>
      <c r="H44" s="31">
        <f t="shared" si="13"/>
        <v>0</v>
      </c>
      <c r="I44" s="31">
        <f t="shared" si="13"/>
        <v>340001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106113694</v>
      </c>
      <c r="O44" s="43">
        <f t="shared" si="11"/>
        <v>175.4548572071059</v>
      </c>
      <c r="P44" s="9"/>
    </row>
    <row r="45" spans="1:16">
      <c r="A45" s="12"/>
      <c r="B45" s="44">
        <v>581</v>
      </c>
      <c r="C45" s="20" t="s">
        <v>59</v>
      </c>
      <c r="D45" s="46">
        <v>9129929</v>
      </c>
      <c r="E45" s="46">
        <v>8969550</v>
      </c>
      <c r="F45" s="46">
        <v>1490970</v>
      </c>
      <c r="G45" s="46">
        <v>4506713</v>
      </c>
      <c r="H45" s="46">
        <v>0</v>
      </c>
      <c r="I45" s="46">
        <v>132036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24229198</v>
      </c>
      <c r="O45" s="47">
        <f t="shared" si="11"/>
        <v>40.06203455072157</v>
      </c>
      <c r="P45" s="9"/>
    </row>
    <row r="46" spans="1:16">
      <c r="A46" s="12"/>
      <c r="B46" s="44">
        <v>585</v>
      </c>
      <c r="C46" s="20" t="s">
        <v>99</v>
      </c>
      <c r="D46" s="46">
        <v>0</v>
      </c>
      <c r="E46" s="46">
        <v>0</v>
      </c>
      <c r="F46" s="46">
        <v>81676531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3" si="14">SUM(D46:M46)</f>
        <v>81676531</v>
      </c>
      <c r="O46" s="47">
        <f t="shared" si="11"/>
        <v>135.04896063439992</v>
      </c>
      <c r="P46" s="9"/>
    </row>
    <row r="47" spans="1:16">
      <c r="A47" s="12"/>
      <c r="B47" s="44">
        <v>588</v>
      </c>
      <c r="C47" s="20" t="s">
        <v>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207965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207965</v>
      </c>
      <c r="O47" s="47">
        <f t="shared" si="11"/>
        <v>0.34386202198441779</v>
      </c>
      <c r="P47" s="9"/>
    </row>
    <row r="48" spans="1:16" ht="15.75">
      <c r="A48" s="28" t="s">
        <v>62</v>
      </c>
      <c r="B48" s="29"/>
      <c r="C48" s="30"/>
      <c r="D48" s="31">
        <f t="shared" ref="D48:M48" si="15">SUM(D49:D76)</f>
        <v>17617998</v>
      </c>
      <c r="E48" s="31">
        <f t="shared" si="15"/>
        <v>13955586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31573584</v>
      </c>
      <c r="O48" s="43">
        <f t="shared" si="11"/>
        <v>52.205690551462318</v>
      </c>
      <c r="P48" s="9"/>
    </row>
    <row r="49" spans="1:16">
      <c r="A49" s="12"/>
      <c r="B49" s="44">
        <v>601</v>
      </c>
      <c r="C49" s="20" t="s">
        <v>96</v>
      </c>
      <c r="D49" s="46">
        <v>186928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186928</v>
      </c>
      <c r="O49" s="47">
        <f t="shared" si="11"/>
        <v>0.30907816240955566</v>
      </c>
      <c r="P49" s="9"/>
    </row>
    <row r="50" spans="1:16">
      <c r="A50" s="12"/>
      <c r="B50" s="44">
        <v>602</v>
      </c>
      <c r="C50" s="20" t="s">
        <v>63</v>
      </c>
      <c r="D50" s="46">
        <v>115846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115846</v>
      </c>
      <c r="O50" s="47">
        <f t="shared" si="11"/>
        <v>0.19154684585774945</v>
      </c>
      <c r="P50" s="9"/>
    </row>
    <row r="51" spans="1:16">
      <c r="A51" s="12"/>
      <c r="B51" s="44">
        <v>603</v>
      </c>
      <c r="C51" s="20" t="s">
        <v>64</v>
      </c>
      <c r="D51" s="46">
        <v>121511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121511</v>
      </c>
      <c r="O51" s="47">
        <f t="shared" si="11"/>
        <v>0.2009137025622032</v>
      </c>
      <c r="P51" s="9"/>
    </row>
    <row r="52" spans="1:16">
      <c r="A52" s="12"/>
      <c r="B52" s="44">
        <v>604</v>
      </c>
      <c r="C52" s="20" t="s">
        <v>65</v>
      </c>
      <c r="D52" s="46">
        <v>18498</v>
      </c>
      <c r="E52" s="46">
        <v>933871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952369</v>
      </c>
      <c r="O52" s="47">
        <f t="shared" si="11"/>
        <v>1.5747050225532084</v>
      </c>
      <c r="P52" s="9"/>
    </row>
    <row r="53" spans="1:16">
      <c r="A53" s="12"/>
      <c r="B53" s="44">
        <v>608</v>
      </c>
      <c r="C53" s="20" t="s">
        <v>67</v>
      </c>
      <c r="D53" s="46">
        <v>0</v>
      </c>
      <c r="E53" s="46">
        <v>328576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328576</v>
      </c>
      <c r="O53" s="47">
        <f t="shared" si="11"/>
        <v>0.54328760962446598</v>
      </c>
      <c r="P53" s="9"/>
    </row>
    <row r="54" spans="1:16">
      <c r="A54" s="12"/>
      <c r="B54" s="44">
        <v>614</v>
      </c>
      <c r="C54" s="20" t="s">
        <v>68</v>
      </c>
      <c r="D54" s="46">
        <v>0</v>
      </c>
      <c r="E54" s="46">
        <v>2729323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8" si="16">SUM(D54:M54)</f>
        <v>2729323</v>
      </c>
      <c r="O54" s="47">
        <f t="shared" si="11"/>
        <v>4.5128292040900009</v>
      </c>
      <c r="P54" s="9"/>
    </row>
    <row r="55" spans="1:16">
      <c r="A55" s="12"/>
      <c r="B55" s="44">
        <v>622</v>
      </c>
      <c r="C55" s="20" t="s">
        <v>100</v>
      </c>
      <c r="D55" s="46">
        <v>982323</v>
      </c>
      <c r="E55" s="46">
        <v>325013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1307336</v>
      </c>
      <c r="O55" s="47">
        <f t="shared" si="11"/>
        <v>2.1616291220783346</v>
      </c>
      <c r="P55" s="9"/>
    </row>
    <row r="56" spans="1:16">
      <c r="A56" s="12"/>
      <c r="B56" s="44">
        <v>623</v>
      </c>
      <c r="C56" s="20" t="s">
        <v>69</v>
      </c>
      <c r="D56" s="46">
        <v>1007288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1007288</v>
      </c>
      <c r="O56" s="47">
        <f t="shared" si="11"/>
        <v>1.6655114485641345</v>
      </c>
      <c r="P56" s="9"/>
    </row>
    <row r="57" spans="1:16">
      <c r="A57" s="12"/>
      <c r="B57" s="44">
        <v>634</v>
      </c>
      <c r="C57" s="20" t="s">
        <v>70</v>
      </c>
      <c r="D57" s="46">
        <v>0</v>
      </c>
      <c r="E57" s="46">
        <v>1536938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1536938</v>
      </c>
      <c r="O57" s="47">
        <f t="shared" si="11"/>
        <v>2.5412670802523842</v>
      </c>
      <c r="P57" s="9"/>
    </row>
    <row r="58" spans="1:16">
      <c r="A58" s="12"/>
      <c r="B58" s="44">
        <v>654</v>
      </c>
      <c r="C58" s="20" t="s">
        <v>71</v>
      </c>
      <c r="D58" s="46">
        <v>0</v>
      </c>
      <c r="E58" s="46">
        <v>1031035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1031035</v>
      </c>
      <c r="O58" s="47">
        <f t="shared" si="11"/>
        <v>1.7047761875157079</v>
      </c>
      <c r="P58" s="9"/>
    </row>
    <row r="59" spans="1:16">
      <c r="A59" s="12"/>
      <c r="B59" s="44">
        <v>663</v>
      </c>
      <c r="C59" s="20" t="s">
        <v>72</v>
      </c>
      <c r="D59" s="46">
        <v>9337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9337</v>
      </c>
      <c r="O59" s="47">
        <f t="shared" si="11"/>
        <v>1.5438365586846386E-2</v>
      </c>
      <c r="P59" s="9"/>
    </row>
    <row r="60" spans="1:16">
      <c r="A60" s="12"/>
      <c r="B60" s="44">
        <v>671</v>
      </c>
      <c r="C60" s="20" t="s">
        <v>73</v>
      </c>
      <c r="D60" s="46">
        <v>266334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266334</v>
      </c>
      <c r="O60" s="47">
        <f t="shared" si="11"/>
        <v>0.44037288853027157</v>
      </c>
      <c r="P60" s="9"/>
    </row>
    <row r="61" spans="1:16">
      <c r="A61" s="12"/>
      <c r="B61" s="44">
        <v>674</v>
      </c>
      <c r="C61" s="20" t="s">
        <v>74</v>
      </c>
      <c r="D61" s="46">
        <v>0</v>
      </c>
      <c r="E61" s="46">
        <v>1039203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1039203</v>
      </c>
      <c r="O61" s="47">
        <f t="shared" si="11"/>
        <v>1.7182816571647772</v>
      </c>
      <c r="P61" s="9"/>
    </row>
    <row r="62" spans="1:16">
      <c r="A62" s="12"/>
      <c r="B62" s="44">
        <v>684</v>
      </c>
      <c r="C62" s="20" t="s">
        <v>75</v>
      </c>
      <c r="D62" s="46">
        <v>0</v>
      </c>
      <c r="E62" s="46">
        <v>167731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167731</v>
      </c>
      <c r="O62" s="47">
        <f t="shared" si="11"/>
        <v>0.27733667111998839</v>
      </c>
      <c r="P62" s="9"/>
    </row>
    <row r="63" spans="1:16">
      <c r="A63" s="12"/>
      <c r="B63" s="44">
        <v>685</v>
      </c>
      <c r="C63" s="20" t="s">
        <v>76</v>
      </c>
      <c r="D63" s="46">
        <v>744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744</v>
      </c>
      <c r="O63" s="47">
        <f t="shared" si="11"/>
        <v>1.2301750023148454E-3</v>
      </c>
      <c r="P63" s="9"/>
    </row>
    <row r="64" spans="1:16">
      <c r="A64" s="12"/>
      <c r="B64" s="44">
        <v>694</v>
      </c>
      <c r="C64" s="20" t="s">
        <v>78</v>
      </c>
      <c r="D64" s="46">
        <v>0</v>
      </c>
      <c r="E64" s="46">
        <v>613310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613310</v>
      </c>
      <c r="O64" s="47">
        <f t="shared" si="11"/>
        <v>1.0140841810076853</v>
      </c>
      <c r="P64" s="9"/>
    </row>
    <row r="65" spans="1:119">
      <c r="A65" s="12"/>
      <c r="B65" s="44">
        <v>711</v>
      </c>
      <c r="C65" s="20" t="s">
        <v>79</v>
      </c>
      <c r="D65" s="46">
        <v>5547944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5547944</v>
      </c>
      <c r="O65" s="47">
        <f t="shared" si="11"/>
        <v>9.1733091707562266</v>
      </c>
      <c r="P65" s="9"/>
    </row>
    <row r="66" spans="1:119">
      <c r="A66" s="12"/>
      <c r="B66" s="44">
        <v>712</v>
      </c>
      <c r="C66" s="20" t="s">
        <v>80</v>
      </c>
      <c r="D66" s="46">
        <v>3073783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3073783</v>
      </c>
      <c r="O66" s="47">
        <f t="shared" si="11"/>
        <v>5.0823803886294794</v>
      </c>
      <c r="P66" s="9"/>
    </row>
    <row r="67" spans="1:119">
      <c r="A67" s="12"/>
      <c r="B67" s="44">
        <v>713</v>
      </c>
      <c r="C67" s="20" t="s">
        <v>81</v>
      </c>
      <c r="D67" s="46">
        <v>3268174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3268174</v>
      </c>
      <c r="O67" s="47">
        <f t="shared" si="11"/>
        <v>5.4037983306657491</v>
      </c>
      <c r="P67" s="9"/>
    </row>
    <row r="68" spans="1:119">
      <c r="A68" s="12"/>
      <c r="B68" s="44">
        <v>714</v>
      </c>
      <c r="C68" s="20" t="s">
        <v>82</v>
      </c>
      <c r="D68" s="46">
        <v>251957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251957</v>
      </c>
      <c r="O68" s="47">
        <f t="shared" si="11"/>
        <v>0.41660107937935686</v>
      </c>
      <c r="P68" s="9"/>
    </row>
    <row r="69" spans="1:119">
      <c r="A69" s="12"/>
      <c r="B69" s="44">
        <v>715</v>
      </c>
      <c r="C69" s="20" t="s">
        <v>83</v>
      </c>
      <c r="D69" s="46">
        <v>300607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6" si="17">SUM(D69:M69)</f>
        <v>300607</v>
      </c>
      <c r="O69" s="47">
        <f t="shared" ref="O69:O77" si="18">(N69/O$79)</f>
        <v>0.49704195822696068</v>
      </c>
      <c r="P69" s="9"/>
    </row>
    <row r="70" spans="1:119">
      <c r="A70" s="12"/>
      <c r="B70" s="44">
        <v>716</v>
      </c>
      <c r="C70" s="20" t="s">
        <v>84</v>
      </c>
      <c r="D70" s="46">
        <v>0</v>
      </c>
      <c r="E70" s="46">
        <v>796643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796643</v>
      </c>
      <c r="O70" s="47">
        <f t="shared" si="18"/>
        <v>1.3172181510337437</v>
      </c>
      <c r="P70" s="9"/>
    </row>
    <row r="71" spans="1:119">
      <c r="A71" s="12"/>
      <c r="B71" s="44">
        <v>724</v>
      </c>
      <c r="C71" s="20" t="s">
        <v>86</v>
      </c>
      <c r="D71" s="46">
        <v>0</v>
      </c>
      <c r="E71" s="46">
        <v>1677871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1677871</v>
      </c>
      <c r="O71" s="47">
        <f t="shared" si="18"/>
        <v>2.7742943028346936</v>
      </c>
      <c r="P71" s="9"/>
    </row>
    <row r="72" spans="1:119">
      <c r="A72" s="12"/>
      <c r="B72" s="44">
        <v>733</v>
      </c>
      <c r="C72" s="20" t="s">
        <v>87</v>
      </c>
      <c r="D72" s="46">
        <v>2114731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2114731</v>
      </c>
      <c r="O72" s="47">
        <f t="shared" si="18"/>
        <v>3.4966252860487574</v>
      </c>
      <c r="P72" s="9"/>
    </row>
    <row r="73" spans="1:119">
      <c r="A73" s="12"/>
      <c r="B73" s="44">
        <v>739</v>
      </c>
      <c r="C73" s="20" t="s">
        <v>88</v>
      </c>
      <c r="D73" s="46">
        <v>328019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328019</v>
      </c>
      <c r="O73" s="47">
        <f t="shared" si="18"/>
        <v>0.54236663183375444</v>
      </c>
      <c r="P73" s="9"/>
    </row>
    <row r="74" spans="1:119">
      <c r="A74" s="12"/>
      <c r="B74" s="44">
        <v>744</v>
      </c>
      <c r="C74" s="20" t="s">
        <v>90</v>
      </c>
      <c r="D74" s="46">
        <v>0</v>
      </c>
      <c r="E74" s="46">
        <v>1121428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1121428</v>
      </c>
      <c r="O74" s="47">
        <f t="shared" si="18"/>
        <v>1.8542374899138878</v>
      </c>
      <c r="P74" s="9"/>
    </row>
    <row r="75" spans="1:119">
      <c r="A75" s="12"/>
      <c r="B75" s="44">
        <v>751</v>
      </c>
      <c r="C75" s="20" t="s">
        <v>91</v>
      </c>
      <c r="D75" s="46">
        <v>23974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23974</v>
      </c>
      <c r="O75" s="47">
        <f t="shared" si="18"/>
        <v>3.9640074604161434E-2</v>
      </c>
      <c r="P75" s="9"/>
    </row>
    <row r="76" spans="1:119" ht="15.75" thickBot="1">
      <c r="A76" s="12"/>
      <c r="B76" s="44">
        <v>764</v>
      </c>
      <c r="C76" s="20" t="s">
        <v>92</v>
      </c>
      <c r="D76" s="46">
        <v>0</v>
      </c>
      <c r="E76" s="46">
        <v>1654644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1654644</v>
      </c>
      <c r="O76" s="47">
        <f t="shared" si="18"/>
        <v>2.7358893636159207</v>
      </c>
      <c r="P76" s="9"/>
    </row>
    <row r="77" spans="1:119" ht="16.5" thickBot="1">
      <c r="A77" s="14" t="s">
        <v>10</v>
      </c>
      <c r="B77" s="23"/>
      <c r="C77" s="22"/>
      <c r="D77" s="15">
        <f t="shared" ref="D77:M77" si="19">SUM(D5,D12,D21,D26,D30,D34,D40,D44,D48)</f>
        <v>274936648</v>
      </c>
      <c r="E77" s="15">
        <f t="shared" si="19"/>
        <v>237311242</v>
      </c>
      <c r="F77" s="15">
        <f t="shared" si="19"/>
        <v>110030707</v>
      </c>
      <c r="G77" s="15">
        <f t="shared" si="19"/>
        <v>23220415</v>
      </c>
      <c r="H77" s="15">
        <f t="shared" si="19"/>
        <v>0</v>
      </c>
      <c r="I77" s="15">
        <f t="shared" si="19"/>
        <v>62862820</v>
      </c>
      <c r="J77" s="15">
        <f t="shared" si="19"/>
        <v>64295988</v>
      </c>
      <c r="K77" s="15">
        <f t="shared" si="19"/>
        <v>0</v>
      </c>
      <c r="L77" s="15">
        <f t="shared" si="19"/>
        <v>0</v>
      </c>
      <c r="M77" s="15">
        <f t="shared" si="19"/>
        <v>0</v>
      </c>
      <c r="N77" s="15">
        <f>SUM(D77:M77)</f>
        <v>772657820</v>
      </c>
      <c r="O77" s="37">
        <f t="shared" si="18"/>
        <v>1277.5595907353272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48" t="s">
        <v>101</v>
      </c>
      <c r="M79" s="48"/>
      <c r="N79" s="48"/>
      <c r="O79" s="41">
        <v>604792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thickBot="1">
      <c r="A81" s="52" t="s">
        <v>102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83344742</v>
      </c>
      <c r="E5" s="26">
        <f t="shared" si="0"/>
        <v>1503079</v>
      </c>
      <c r="F5" s="26">
        <f t="shared" si="0"/>
        <v>6320775</v>
      </c>
      <c r="G5" s="26">
        <f t="shared" si="0"/>
        <v>482596</v>
      </c>
      <c r="H5" s="26">
        <f t="shared" si="0"/>
        <v>0</v>
      </c>
      <c r="I5" s="26">
        <f t="shared" si="0"/>
        <v>0</v>
      </c>
      <c r="J5" s="26">
        <f t="shared" si="0"/>
        <v>57538089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149189281</v>
      </c>
      <c r="O5" s="32">
        <f t="shared" ref="O5:O36" si="2">(N5/O$83)</f>
        <v>247.78362384673514</v>
      </c>
      <c r="P5" s="6"/>
    </row>
    <row r="6" spans="1:133">
      <c r="A6" s="12"/>
      <c r="B6" s="44">
        <v>511</v>
      </c>
      <c r="C6" s="20" t="s">
        <v>20</v>
      </c>
      <c r="D6" s="46">
        <v>574932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574932</v>
      </c>
      <c r="O6" s="47">
        <f t="shared" si="2"/>
        <v>0.95488585688305005</v>
      </c>
      <c r="P6" s="9"/>
    </row>
    <row r="7" spans="1:133">
      <c r="A7" s="12"/>
      <c r="B7" s="44">
        <v>512</v>
      </c>
      <c r="C7" s="20" t="s">
        <v>21</v>
      </c>
      <c r="D7" s="46">
        <v>3054778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3054778</v>
      </c>
      <c r="O7" s="47">
        <f t="shared" si="2"/>
        <v>5.0735814115712641</v>
      </c>
      <c r="P7" s="9"/>
    </row>
    <row r="8" spans="1:133">
      <c r="A8" s="12"/>
      <c r="B8" s="44">
        <v>513</v>
      </c>
      <c r="C8" s="20" t="s">
        <v>22</v>
      </c>
      <c r="D8" s="46">
        <v>33671055</v>
      </c>
      <c r="E8" s="46">
        <v>885469</v>
      </c>
      <c r="F8" s="46">
        <v>0</v>
      </c>
      <c r="G8" s="46">
        <v>20703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34577227</v>
      </c>
      <c r="O8" s="47">
        <f t="shared" si="2"/>
        <v>57.428191564454117</v>
      </c>
      <c r="P8" s="9"/>
    </row>
    <row r="9" spans="1:133">
      <c r="A9" s="12"/>
      <c r="B9" s="44">
        <v>514</v>
      </c>
      <c r="C9" s="20" t="s">
        <v>23</v>
      </c>
      <c r="D9" s="46">
        <v>1239672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1239672</v>
      </c>
      <c r="O9" s="47">
        <f t="shared" si="2"/>
        <v>2.0589308996088658</v>
      </c>
      <c r="P9" s="9"/>
    </row>
    <row r="10" spans="1:133">
      <c r="A10" s="12"/>
      <c r="B10" s="44">
        <v>515</v>
      </c>
      <c r="C10" s="20" t="s">
        <v>24</v>
      </c>
      <c r="D10" s="46">
        <v>3636433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3636433</v>
      </c>
      <c r="O10" s="47">
        <f t="shared" si="2"/>
        <v>6.0396332804623851</v>
      </c>
      <c r="P10" s="9"/>
    </row>
    <row r="11" spans="1:133">
      <c r="A11" s="12"/>
      <c r="B11" s="44">
        <v>519</v>
      </c>
      <c r="C11" s="20" t="s">
        <v>25</v>
      </c>
      <c r="D11" s="46">
        <v>41167872</v>
      </c>
      <c r="E11" s="46">
        <v>617610</v>
      </c>
      <c r="F11" s="46">
        <v>6320775</v>
      </c>
      <c r="G11" s="46">
        <v>461893</v>
      </c>
      <c r="H11" s="46">
        <v>0</v>
      </c>
      <c r="I11" s="46">
        <v>0</v>
      </c>
      <c r="J11" s="46">
        <v>57538089</v>
      </c>
      <c r="K11" s="46">
        <v>0</v>
      </c>
      <c r="L11" s="46">
        <v>0</v>
      </c>
      <c r="M11" s="46">
        <v>0</v>
      </c>
      <c r="N11" s="46">
        <f t="shared" si="1"/>
        <v>106106239</v>
      </c>
      <c r="O11" s="47">
        <f t="shared" si="2"/>
        <v>176.22840083375547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159827084</v>
      </c>
      <c r="E12" s="31">
        <f t="shared" si="3"/>
        <v>53294193</v>
      </c>
      <c r="F12" s="31">
        <f t="shared" si="3"/>
        <v>8989480</v>
      </c>
      <c r="G12" s="31">
        <f t="shared" si="3"/>
        <v>35571170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257681927</v>
      </c>
      <c r="O12" s="43">
        <f t="shared" si="2"/>
        <v>427.97553043954855</v>
      </c>
      <c r="P12" s="10"/>
    </row>
    <row r="13" spans="1:133">
      <c r="A13" s="12"/>
      <c r="B13" s="44">
        <v>521</v>
      </c>
      <c r="C13" s="20" t="s">
        <v>27</v>
      </c>
      <c r="D13" s="46">
        <v>86721455</v>
      </c>
      <c r="E13" s="46">
        <v>6201449</v>
      </c>
      <c r="F13" s="46">
        <v>0</v>
      </c>
      <c r="G13" s="46">
        <v>7185284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100108188</v>
      </c>
      <c r="O13" s="47">
        <f t="shared" si="2"/>
        <v>166.26643303797573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31536459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31536459</v>
      </c>
      <c r="O14" s="47">
        <f t="shared" si="2"/>
        <v>52.377878906152681</v>
      </c>
      <c r="P14" s="9"/>
    </row>
    <row r="15" spans="1:133">
      <c r="A15" s="12"/>
      <c r="B15" s="44">
        <v>523</v>
      </c>
      <c r="C15" s="20" t="s">
        <v>29</v>
      </c>
      <c r="D15" s="46">
        <v>48625108</v>
      </c>
      <c r="E15" s="46">
        <v>263496</v>
      </c>
      <c r="F15" s="46">
        <v>0</v>
      </c>
      <c r="G15" s="46">
        <v>23240382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72128986</v>
      </c>
      <c r="O15" s="47">
        <f t="shared" si="2"/>
        <v>119.79668656939519</v>
      </c>
      <c r="P15" s="9"/>
    </row>
    <row r="16" spans="1:133">
      <c r="A16" s="12"/>
      <c r="B16" s="44">
        <v>524</v>
      </c>
      <c r="C16" s="20" t="s">
        <v>30</v>
      </c>
      <c r="D16" s="46">
        <v>1634837</v>
      </c>
      <c r="E16" s="46">
        <v>2899563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4534400</v>
      </c>
      <c r="O16" s="47">
        <f t="shared" si="2"/>
        <v>7.5310374608658099</v>
      </c>
      <c r="P16" s="9"/>
    </row>
    <row r="17" spans="1:16">
      <c r="A17" s="12"/>
      <c r="B17" s="44">
        <v>525</v>
      </c>
      <c r="C17" s="20" t="s">
        <v>31</v>
      </c>
      <c r="D17" s="46">
        <v>2852010</v>
      </c>
      <c r="E17" s="46">
        <v>8610343</v>
      </c>
      <c r="F17" s="46">
        <v>0</v>
      </c>
      <c r="G17" s="46">
        <v>5145504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16607857</v>
      </c>
      <c r="O17" s="47">
        <f t="shared" si="2"/>
        <v>27.583449455650687</v>
      </c>
      <c r="P17" s="9"/>
    </row>
    <row r="18" spans="1:16">
      <c r="A18" s="12"/>
      <c r="B18" s="44">
        <v>526</v>
      </c>
      <c r="C18" s="20" t="s">
        <v>32</v>
      </c>
      <c r="D18" s="46">
        <v>18582288</v>
      </c>
      <c r="E18" s="46">
        <v>50262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18632550</v>
      </c>
      <c r="O18" s="47">
        <f t="shared" si="2"/>
        <v>30.946196198274357</v>
      </c>
      <c r="P18" s="9"/>
    </row>
    <row r="19" spans="1:16">
      <c r="A19" s="12"/>
      <c r="B19" s="44">
        <v>527</v>
      </c>
      <c r="C19" s="20" t="s">
        <v>33</v>
      </c>
      <c r="D19" s="46">
        <v>991546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991546</v>
      </c>
      <c r="O19" s="47">
        <f t="shared" si="2"/>
        <v>1.6468264974796336</v>
      </c>
      <c r="P19" s="9"/>
    </row>
    <row r="20" spans="1:16">
      <c r="A20" s="12"/>
      <c r="B20" s="44">
        <v>529</v>
      </c>
      <c r="C20" s="20" t="s">
        <v>34</v>
      </c>
      <c r="D20" s="46">
        <v>419840</v>
      </c>
      <c r="E20" s="46">
        <v>3732621</v>
      </c>
      <c r="F20" s="46">
        <v>8989480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13141941</v>
      </c>
      <c r="O20" s="47">
        <f t="shared" si="2"/>
        <v>21.827022313754473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4542787</v>
      </c>
      <c r="E21" s="31">
        <f t="shared" si="5"/>
        <v>2957465</v>
      </c>
      <c r="F21" s="31">
        <f t="shared" si="5"/>
        <v>2052696</v>
      </c>
      <c r="G21" s="31">
        <f t="shared" si="5"/>
        <v>702540</v>
      </c>
      <c r="H21" s="31">
        <f t="shared" si="5"/>
        <v>0</v>
      </c>
      <c r="I21" s="31">
        <f t="shared" si="5"/>
        <v>90523049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100778537</v>
      </c>
      <c r="O21" s="43">
        <f t="shared" si="2"/>
        <v>167.37979388634685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95239</v>
      </c>
      <c r="F22" s="46">
        <v>0</v>
      </c>
      <c r="G22" s="46">
        <v>0</v>
      </c>
      <c r="H22" s="46">
        <v>0</v>
      </c>
      <c r="I22" s="46">
        <v>42586437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42681676</v>
      </c>
      <c r="O22" s="47">
        <f t="shared" si="2"/>
        <v>70.888607279582132</v>
      </c>
      <c r="P22" s="9"/>
    </row>
    <row r="23" spans="1:16">
      <c r="A23" s="12"/>
      <c r="B23" s="44">
        <v>536</v>
      </c>
      <c r="C23" s="20" t="s">
        <v>37</v>
      </c>
      <c r="D23" s="46">
        <v>198</v>
      </c>
      <c r="E23" s="46">
        <v>19744</v>
      </c>
      <c r="F23" s="46">
        <v>0</v>
      </c>
      <c r="G23" s="46">
        <v>0</v>
      </c>
      <c r="H23" s="46">
        <v>0</v>
      </c>
      <c r="I23" s="46">
        <v>47936612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47956554</v>
      </c>
      <c r="O23" s="47">
        <f t="shared" si="2"/>
        <v>79.649480563698418</v>
      </c>
      <c r="P23" s="9"/>
    </row>
    <row r="24" spans="1:16">
      <c r="A24" s="12"/>
      <c r="B24" s="44">
        <v>537</v>
      </c>
      <c r="C24" s="20" t="s">
        <v>38</v>
      </c>
      <c r="D24" s="46">
        <v>4542589</v>
      </c>
      <c r="E24" s="46">
        <v>2771853</v>
      </c>
      <c r="F24" s="46">
        <v>2052696</v>
      </c>
      <c r="G24" s="46">
        <v>702540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10069678</v>
      </c>
      <c r="O24" s="47">
        <f t="shared" si="2"/>
        <v>16.724400634451374</v>
      </c>
      <c r="P24" s="9"/>
    </row>
    <row r="25" spans="1:16">
      <c r="A25" s="12"/>
      <c r="B25" s="44">
        <v>539</v>
      </c>
      <c r="C25" s="20" t="s">
        <v>39</v>
      </c>
      <c r="D25" s="46">
        <v>0</v>
      </c>
      <c r="E25" s="46">
        <v>70629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70629</v>
      </c>
      <c r="O25" s="47">
        <f t="shared" si="2"/>
        <v>0.11730540861491957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618066</v>
      </c>
      <c r="E26" s="31">
        <f t="shared" si="6"/>
        <v>97829157</v>
      </c>
      <c r="F26" s="31">
        <f t="shared" si="6"/>
        <v>8120066</v>
      </c>
      <c r="G26" s="31">
        <f t="shared" si="6"/>
        <v>10251380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6" si="7">SUM(D26:M26)</f>
        <v>116818669</v>
      </c>
      <c r="O26" s="43">
        <f t="shared" si="2"/>
        <v>194.02032735697856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85356599</v>
      </c>
      <c r="F27" s="46">
        <v>0</v>
      </c>
      <c r="G27" s="46">
        <v>10251380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95607979</v>
      </c>
      <c r="O27" s="47">
        <f t="shared" si="2"/>
        <v>158.79218229681362</v>
      </c>
      <c r="P27" s="9"/>
    </row>
    <row r="28" spans="1:16">
      <c r="A28" s="12"/>
      <c r="B28" s="44">
        <v>544</v>
      </c>
      <c r="C28" s="20" t="s">
        <v>42</v>
      </c>
      <c r="D28" s="46">
        <v>616887</v>
      </c>
      <c r="E28" s="46">
        <v>10540957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11157844</v>
      </c>
      <c r="O28" s="47">
        <f t="shared" si="2"/>
        <v>18.531700146986772</v>
      </c>
      <c r="P28" s="9"/>
    </row>
    <row r="29" spans="1:16">
      <c r="A29" s="12"/>
      <c r="B29" s="44">
        <v>549</v>
      </c>
      <c r="C29" s="20" t="s">
        <v>43</v>
      </c>
      <c r="D29" s="46">
        <v>1179</v>
      </c>
      <c r="E29" s="46">
        <v>1931601</v>
      </c>
      <c r="F29" s="46">
        <v>8120066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10052846</v>
      </c>
      <c r="O29" s="47">
        <f t="shared" si="2"/>
        <v>16.696444913178151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SUM(D31:D34)</f>
        <v>1138955</v>
      </c>
      <c r="E30" s="31">
        <f t="shared" si="8"/>
        <v>26312770</v>
      </c>
      <c r="F30" s="31">
        <f t="shared" si="8"/>
        <v>0</v>
      </c>
      <c r="G30" s="31">
        <f t="shared" si="8"/>
        <v>1241256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28692981</v>
      </c>
      <c r="O30" s="43">
        <f t="shared" si="2"/>
        <v>47.655238791220654</v>
      </c>
      <c r="P30" s="10"/>
    </row>
    <row r="31" spans="1:16">
      <c r="A31" s="13"/>
      <c r="B31" s="45">
        <v>552</v>
      </c>
      <c r="C31" s="21" t="s">
        <v>45</v>
      </c>
      <c r="D31" s="46">
        <v>854458</v>
      </c>
      <c r="E31" s="46">
        <v>7543079</v>
      </c>
      <c r="F31" s="46">
        <v>0</v>
      </c>
      <c r="G31" s="46">
        <v>1241256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9638793</v>
      </c>
      <c r="O31" s="47">
        <f t="shared" si="2"/>
        <v>16.008757754175004</v>
      </c>
      <c r="P31" s="9"/>
    </row>
    <row r="32" spans="1:16">
      <c r="A32" s="13"/>
      <c r="B32" s="45">
        <v>553</v>
      </c>
      <c r="C32" s="21" t="s">
        <v>46</v>
      </c>
      <c r="D32" s="46">
        <v>284497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284497</v>
      </c>
      <c r="O32" s="47">
        <f t="shared" si="2"/>
        <v>0.47251181291988803</v>
      </c>
      <c r="P32" s="9"/>
    </row>
    <row r="33" spans="1:16">
      <c r="A33" s="13"/>
      <c r="B33" s="45">
        <v>554</v>
      </c>
      <c r="C33" s="21" t="s">
        <v>47</v>
      </c>
      <c r="D33" s="46">
        <v>0</v>
      </c>
      <c r="E33" s="46">
        <v>18767941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18767941</v>
      </c>
      <c r="O33" s="47">
        <f t="shared" si="2"/>
        <v>31.171062706051369</v>
      </c>
      <c r="P33" s="9"/>
    </row>
    <row r="34" spans="1:16">
      <c r="A34" s="13"/>
      <c r="B34" s="45">
        <v>559</v>
      </c>
      <c r="C34" s="21" t="s">
        <v>48</v>
      </c>
      <c r="D34" s="46">
        <v>0</v>
      </c>
      <c r="E34" s="46">
        <v>1750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1750</v>
      </c>
      <c r="O34" s="47">
        <f t="shared" si="2"/>
        <v>2.9065180743902542E-3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SUM(D36:D40)</f>
        <v>9387120</v>
      </c>
      <c r="E35" s="31">
        <f t="shared" si="9"/>
        <v>38726742</v>
      </c>
      <c r="F35" s="31">
        <f t="shared" si="9"/>
        <v>0</v>
      </c>
      <c r="G35" s="31">
        <f t="shared" si="9"/>
        <v>2341569</v>
      </c>
      <c r="H35" s="31">
        <f t="shared" si="9"/>
        <v>0</v>
      </c>
      <c r="I35" s="31">
        <f t="shared" si="9"/>
        <v>5968510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56423941</v>
      </c>
      <c r="O35" s="43">
        <f t="shared" si="2"/>
        <v>93.71268819704531</v>
      </c>
      <c r="P35" s="10"/>
    </row>
    <row r="36" spans="1:16">
      <c r="A36" s="12"/>
      <c r="B36" s="44">
        <v>561</v>
      </c>
      <c r="C36" s="20" t="s">
        <v>50</v>
      </c>
      <c r="D36" s="46">
        <v>0</v>
      </c>
      <c r="E36" s="46">
        <v>17424200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17424200</v>
      </c>
      <c r="O36" s="47">
        <f t="shared" si="2"/>
        <v>28.939286989594667</v>
      </c>
      <c r="P36" s="9"/>
    </row>
    <row r="37" spans="1:16">
      <c r="A37" s="12"/>
      <c r="B37" s="44">
        <v>562</v>
      </c>
      <c r="C37" s="20" t="s">
        <v>51</v>
      </c>
      <c r="D37" s="46">
        <v>1113712</v>
      </c>
      <c r="E37" s="46">
        <v>354408</v>
      </c>
      <c r="F37" s="46">
        <v>0</v>
      </c>
      <c r="G37" s="46">
        <v>0</v>
      </c>
      <c r="H37" s="46">
        <v>0</v>
      </c>
      <c r="I37" s="46">
        <v>5968510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0">SUM(D37:M37)</f>
        <v>7436630</v>
      </c>
      <c r="O37" s="47">
        <f t="shared" ref="O37:O68" si="11">(N37/O$83)</f>
        <v>12.35125686145874</v>
      </c>
      <c r="P37" s="9"/>
    </row>
    <row r="38" spans="1:16">
      <c r="A38" s="12"/>
      <c r="B38" s="44">
        <v>563</v>
      </c>
      <c r="C38" s="20" t="s">
        <v>52</v>
      </c>
      <c r="D38" s="46">
        <v>0</v>
      </c>
      <c r="E38" s="46">
        <v>657129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657129</v>
      </c>
      <c r="O38" s="47">
        <f t="shared" si="11"/>
        <v>1.0914041804034247</v>
      </c>
      <c r="P38" s="9"/>
    </row>
    <row r="39" spans="1:16">
      <c r="A39" s="12"/>
      <c r="B39" s="44">
        <v>564</v>
      </c>
      <c r="C39" s="20" t="s">
        <v>53</v>
      </c>
      <c r="D39" s="46">
        <v>6531804</v>
      </c>
      <c r="E39" s="46">
        <v>18571190</v>
      </c>
      <c r="F39" s="46">
        <v>0</v>
      </c>
      <c r="G39" s="46">
        <v>1790811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26893805</v>
      </c>
      <c r="O39" s="47">
        <f t="shared" si="11"/>
        <v>44.667045898072566</v>
      </c>
      <c r="P39" s="9"/>
    </row>
    <row r="40" spans="1:16">
      <c r="A40" s="12"/>
      <c r="B40" s="44">
        <v>569</v>
      </c>
      <c r="C40" s="20" t="s">
        <v>54</v>
      </c>
      <c r="D40" s="46">
        <v>1741604</v>
      </c>
      <c r="E40" s="46">
        <v>1719815</v>
      </c>
      <c r="F40" s="46">
        <v>0</v>
      </c>
      <c r="G40" s="46">
        <v>550758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4012177</v>
      </c>
      <c r="O40" s="47">
        <f t="shared" si="11"/>
        <v>6.6636942675159236</v>
      </c>
      <c r="P40" s="9"/>
    </row>
    <row r="41" spans="1:16" ht="15.75">
      <c r="A41" s="28" t="s">
        <v>55</v>
      </c>
      <c r="B41" s="29"/>
      <c r="C41" s="30"/>
      <c r="D41" s="31">
        <f t="shared" ref="D41:M41" si="12">SUM(D42:D44)</f>
        <v>217670</v>
      </c>
      <c r="E41" s="31">
        <f t="shared" si="12"/>
        <v>15145978</v>
      </c>
      <c r="F41" s="31">
        <f t="shared" si="12"/>
        <v>1325335</v>
      </c>
      <c r="G41" s="31">
        <f t="shared" si="12"/>
        <v>70764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16759747</v>
      </c>
      <c r="O41" s="43">
        <f t="shared" si="11"/>
        <v>27.835718615833049</v>
      </c>
      <c r="P41" s="9"/>
    </row>
    <row r="42" spans="1:16">
      <c r="A42" s="12"/>
      <c r="B42" s="44">
        <v>571</v>
      </c>
      <c r="C42" s="20" t="s">
        <v>56</v>
      </c>
      <c r="D42" s="46">
        <v>217670</v>
      </c>
      <c r="E42" s="46">
        <v>4475423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4693093</v>
      </c>
      <c r="O42" s="47">
        <f t="shared" si="11"/>
        <v>7.7946055024539316</v>
      </c>
      <c r="P42" s="9"/>
    </row>
    <row r="43" spans="1:16">
      <c r="A43" s="12"/>
      <c r="B43" s="44">
        <v>572</v>
      </c>
      <c r="C43" s="20" t="s">
        <v>57</v>
      </c>
      <c r="D43" s="46">
        <v>0</v>
      </c>
      <c r="E43" s="46">
        <v>10192809</v>
      </c>
      <c r="F43" s="46">
        <v>0</v>
      </c>
      <c r="G43" s="46">
        <v>70764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10263573</v>
      </c>
      <c r="O43" s="47">
        <f t="shared" si="11"/>
        <v>17.046434532756457</v>
      </c>
      <c r="P43" s="9"/>
    </row>
    <row r="44" spans="1:16">
      <c r="A44" s="12"/>
      <c r="B44" s="44">
        <v>579</v>
      </c>
      <c r="C44" s="20" t="s">
        <v>58</v>
      </c>
      <c r="D44" s="46">
        <v>0</v>
      </c>
      <c r="E44" s="46">
        <v>477746</v>
      </c>
      <c r="F44" s="46">
        <v>1325335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1803081</v>
      </c>
      <c r="O44" s="47">
        <f t="shared" si="11"/>
        <v>2.9946785806226592</v>
      </c>
      <c r="P44" s="9"/>
    </row>
    <row r="45" spans="1:16" ht="15.75">
      <c r="A45" s="28" t="s">
        <v>89</v>
      </c>
      <c r="B45" s="29"/>
      <c r="C45" s="30"/>
      <c r="D45" s="31">
        <f t="shared" ref="D45:M45" si="13">SUM(D46:D49)</f>
        <v>8658787</v>
      </c>
      <c r="E45" s="31">
        <f t="shared" si="13"/>
        <v>15984447</v>
      </c>
      <c r="F45" s="31">
        <f t="shared" si="13"/>
        <v>0</v>
      </c>
      <c r="G45" s="31">
        <f t="shared" si="13"/>
        <v>8897061</v>
      </c>
      <c r="H45" s="31">
        <f t="shared" si="13"/>
        <v>0</v>
      </c>
      <c r="I45" s="31">
        <f t="shared" si="13"/>
        <v>6138123</v>
      </c>
      <c r="J45" s="31">
        <f t="shared" si="13"/>
        <v>1484699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41163117</v>
      </c>
      <c r="O45" s="43">
        <f t="shared" si="11"/>
        <v>68.366482033566129</v>
      </c>
      <c r="P45" s="9"/>
    </row>
    <row r="46" spans="1:16">
      <c r="A46" s="12"/>
      <c r="B46" s="44">
        <v>581</v>
      </c>
      <c r="C46" s="20" t="s">
        <v>59</v>
      </c>
      <c r="D46" s="46">
        <v>8658787</v>
      </c>
      <c r="E46" s="46">
        <v>15006324</v>
      </c>
      <c r="F46" s="46">
        <v>0</v>
      </c>
      <c r="G46" s="46">
        <v>8897061</v>
      </c>
      <c r="H46" s="46">
        <v>0</v>
      </c>
      <c r="I46" s="46">
        <v>6132000</v>
      </c>
      <c r="J46" s="46">
        <v>1484476</v>
      </c>
      <c r="K46" s="46">
        <v>0</v>
      </c>
      <c r="L46" s="46">
        <v>0</v>
      </c>
      <c r="M46" s="46">
        <v>0</v>
      </c>
      <c r="N46" s="46">
        <f>SUM(D46:M46)</f>
        <v>40178648</v>
      </c>
      <c r="O46" s="47">
        <f t="shared" si="11"/>
        <v>66.731409495179335</v>
      </c>
      <c r="P46" s="9"/>
    </row>
    <row r="47" spans="1:16">
      <c r="A47" s="12"/>
      <c r="B47" s="44">
        <v>587</v>
      </c>
      <c r="C47" s="20" t="s">
        <v>60</v>
      </c>
      <c r="D47" s="46">
        <v>0</v>
      </c>
      <c r="E47" s="46">
        <v>978123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6" si="14">SUM(D47:M47)</f>
        <v>978123</v>
      </c>
      <c r="O47" s="47">
        <f t="shared" si="11"/>
        <v>1.6245326734153249</v>
      </c>
      <c r="P47" s="9"/>
    </row>
    <row r="48" spans="1:16">
      <c r="A48" s="12"/>
      <c r="B48" s="44">
        <v>588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6123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6123</v>
      </c>
      <c r="O48" s="47">
        <f t="shared" si="11"/>
        <v>1.0169491525423728E-2</v>
      </c>
      <c r="P48" s="9"/>
    </row>
    <row r="49" spans="1:16">
      <c r="A49" s="12"/>
      <c r="B49" s="44">
        <v>590</v>
      </c>
      <c r="C49" s="20" t="s">
        <v>95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223</v>
      </c>
      <c r="K49" s="46">
        <v>0</v>
      </c>
      <c r="L49" s="46">
        <v>0</v>
      </c>
      <c r="M49" s="46">
        <v>0</v>
      </c>
      <c r="N49" s="46">
        <f t="shared" si="14"/>
        <v>223</v>
      </c>
      <c r="O49" s="47">
        <f t="shared" si="11"/>
        <v>3.7037344605087236E-4</v>
      </c>
      <c r="P49" s="9"/>
    </row>
    <row r="50" spans="1:16" ht="15.75">
      <c r="A50" s="28" t="s">
        <v>62</v>
      </c>
      <c r="B50" s="29"/>
      <c r="C50" s="30"/>
      <c r="D50" s="31">
        <f t="shared" ref="D50:M50" si="15">SUM(D51:D80)</f>
        <v>16550699</v>
      </c>
      <c r="E50" s="31">
        <f t="shared" si="15"/>
        <v>15723383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32274082</v>
      </c>
      <c r="O50" s="43">
        <f t="shared" si="11"/>
        <v>53.602972952773236</v>
      </c>
      <c r="P50" s="9"/>
    </row>
    <row r="51" spans="1:16">
      <c r="A51" s="12"/>
      <c r="B51" s="44">
        <v>601</v>
      </c>
      <c r="C51" s="20" t="s">
        <v>96</v>
      </c>
      <c r="D51" s="46">
        <v>135804</v>
      </c>
      <c r="E51" s="46">
        <v>269737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405541</v>
      </c>
      <c r="O51" s="47">
        <f t="shared" si="11"/>
        <v>0.6735498550893132</v>
      </c>
      <c r="P51" s="9"/>
    </row>
    <row r="52" spans="1:16">
      <c r="A52" s="12"/>
      <c r="B52" s="44">
        <v>602</v>
      </c>
      <c r="C52" s="20" t="s">
        <v>63</v>
      </c>
      <c r="D52" s="46">
        <v>81231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81231</v>
      </c>
      <c r="O52" s="47">
        <f t="shared" si="11"/>
        <v>0.13491392554331127</v>
      </c>
      <c r="P52" s="9"/>
    </row>
    <row r="53" spans="1:16">
      <c r="A53" s="12"/>
      <c r="B53" s="44">
        <v>603</v>
      </c>
      <c r="C53" s="20" t="s">
        <v>64</v>
      </c>
      <c r="D53" s="46">
        <v>116869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116869</v>
      </c>
      <c r="O53" s="47">
        <f t="shared" si="11"/>
        <v>0.19410392047766548</v>
      </c>
      <c r="P53" s="9"/>
    </row>
    <row r="54" spans="1:16">
      <c r="A54" s="12"/>
      <c r="B54" s="44">
        <v>604</v>
      </c>
      <c r="C54" s="20" t="s">
        <v>65</v>
      </c>
      <c r="D54" s="46">
        <v>69135</v>
      </c>
      <c r="E54" s="46">
        <v>834619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903754</v>
      </c>
      <c r="O54" s="47">
        <f t="shared" si="11"/>
        <v>1.5010156204585654</v>
      </c>
      <c r="P54" s="9"/>
    </row>
    <row r="55" spans="1:16">
      <c r="A55" s="12"/>
      <c r="B55" s="44">
        <v>605</v>
      </c>
      <c r="C55" s="20" t="s">
        <v>66</v>
      </c>
      <c r="D55" s="46">
        <v>36214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36214</v>
      </c>
      <c r="O55" s="47">
        <f t="shared" si="11"/>
        <v>6.0146654597696379E-2</v>
      </c>
      <c r="P55" s="9"/>
    </row>
    <row r="56" spans="1:16">
      <c r="A56" s="12"/>
      <c r="B56" s="44">
        <v>608</v>
      </c>
      <c r="C56" s="20" t="s">
        <v>67</v>
      </c>
      <c r="D56" s="46">
        <v>0</v>
      </c>
      <c r="E56" s="46">
        <v>304334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304334</v>
      </c>
      <c r="O56" s="47">
        <f t="shared" si="11"/>
        <v>0.50545844094370485</v>
      </c>
      <c r="P56" s="9"/>
    </row>
    <row r="57" spans="1:16">
      <c r="A57" s="12"/>
      <c r="B57" s="44">
        <v>614</v>
      </c>
      <c r="C57" s="20" t="s">
        <v>68</v>
      </c>
      <c r="D57" s="46">
        <v>0</v>
      </c>
      <c r="E57" s="46">
        <v>2741871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71" si="16">SUM(D57:M57)</f>
        <v>2741871</v>
      </c>
      <c r="O57" s="47">
        <f t="shared" si="11"/>
        <v>4.5538843537979883</v>
      </c>
      <c r="P57" s="9"/>
    </row>
    <row r="58" spans="1:16">
      <c r="A58" s="12"/>
      <c r="B58" s="44">
        <v>623</v>
      </c>
      <c r="C58" s="20" t="s">
        <v>69</v>
      </c>
      <c r="D58" s="46">
        <v>966998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966998</v>
      </c>
      <c r="O58" s="47">
        <f t="shared" si="11"/>
        <v>1.6060555227995581</v>
      </c>
      <c r="P58" s="9"/>
    </row>
    <row r="59" spans="1:16">
      <c r="A59" s="12"/>
      <c r="B59" s="44">
        <v>634</v>
      </c>
      <c r="C59" s="20" t="s">
        <v>70</v>
      </c>
      <c r="D59" s="46">
        <v>0</v>
      </c>
      <c r="E59" s="46">
        <v>1055076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1055076</v>
      </c>
      <c r="O59" s="47">
        <f t="shared" si="11"/>
        <v>1.7523414079173552</v>
      </c>
      <c r="P59" s="9"/>
    </row>
    <row r="60" spans="1:16">
      <c r="A60" s="12"/>
      <c r="B60" s="44">
        <v>654</v>
      </c>
      <c r="C60" s="20" t="s">
        <v>71</v>
      </c>
      <c r="D60" s="46">
        <v>0</v>
      </c>
      <c r="E60" s="46">
        <v>1109648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1109648</v>
      </c>
      <c r="O60" s="47">
        <f t="shared" si="11"/>
        <v>1.8429782675491408</v>
      </c>
      <c r="P60" s="9"/>
    </row>
    <row r="61" spans="1:16">
      <c r="A61" s="12"/>
      <c r="B61" s="44">
        <v>663</v>
      </c>
      <c r="C61" s="20" t="s">
        <v>72</v>
      </c>
      <c r="D61" s="46">
        <v>9053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9053</v>
      </c>
      <c r="O61" s="47">
        <f t="shared" si="11"/>
        <v>1.5035833215688554E-2</v>
      </c>
      <c r="P61" s="9"/>
    </row>
    <row r="62" spans="1:16">
      <c r="A62" s="12"/>
      <c r="B62" s="44">
        <v>671</v>
      </c>
      <c r="C62" s="20" t="s">
        <v>73</v>
      </c>
      <c r="D62" s="46">
        <v>304357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304357</v>
      </c>
      <c r="O62" s="47">
        <f t="shared" si="11"/>
        <v>0.5054966408955397</v>
      </c>
      <c r="P62" s="9"/>
    </row>
    <row r="63" spans="1:16">
      <c r="A63" s="12"/>
      <c r="B63" s="44">
        <v>674</v>
      </c>
      <c r="C63" s="20" t="s">
        <v>74</v>
      </c>
      <c r="D63" s="46">
        <v>0</v>
      </c>
      <c r="E63" s="46">
        <v>2303400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2303400</v>
      </c>
      <c r="O63" s="47">
        <f t="shared" si="11"/>
        <v>3.8256421328860064</v>
      </c>
      <c r="P63" s="9"/>
    </row>
    <row r="64" spans="1:16">
      <c r="A64" s="12"/>
      <c r="B64" s="44">
        <v>684</v>
      </c>
      <c r="C64" s="20" t="s">
        <v>75</v>
      </c>
      <c r="D64" s="46">
        <v>933937</v>
      </c>
      <c r="E64" s="46">
        <v>586215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1520152</v>
      </c>
      <c r="O64" s="47">
        <f t="shared" si="11"/>
        <v>2.5247710078974248</v>
      </c>
      <c r="P64" s="9"/>
    </row>
    <row r="65" spans="1:16">
      <c r="A65" s="12"/>
      <c r="B65" s="44">
        <v>685</v>
      </c>
      <c r="C65" s="20" t="s">
        <v>76</v>
      </c>
      <c r="D65" s="46">
        <v>1008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1008</v>
      </c>
      <c r="O65" s="47">
        <f t="shared" si="11"/>
        <v>1.6741544108487864E-3</v>
      </c>
      <c r="P65" s="9"/>
    </row>
    <row r="66" spans="1:16">
      <c r="A66" s="12"/>
      <c r="B66" s="44">
        <v>689</v>
      </c>
      <c r="C66" s="20" t="s">
        <v>77</v>
      </c>
      <c r="D66" s="46">
        <v>20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20</v>
      </c>
      <c r="O66" s="47">
        <f t="shared" si="11"/>
        <v>3.3217349421602903E-5</v>
      </c>
      <c r="P66" s="9"/>
    </row>
    <row r="67" spans="1:16">
      <c r="A67" s="12"/>
      <c r="B67" s="44">
        <v>694</v>
      </c>
      <c r="C67" s="20" t="s">
        <v>78</v>
      </c>
      <c r="D67" s="46">
        <v>0</v>
      </c>
      <c r="E67" s="46">
        <v>591269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591269</v>
      </c>
      <c r="O67" s="47">
        <f t="shared" si="11"/>
        <v>0.98201944875808633</v>
      </c>
      <c r="P67" s="9"/>
    </row>
    <row r="68" spans="1:16">
      <c r="A68" s="12"/>
      <c r="B68" s="44">
        <v>711</v>
      </c>
      <c r="C68" s="20" t="s">
        <v>79</v>
      </c>
      <c r="D68" s="46">
        <v>5371135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5371135</v>
      </c>
      <c r="O68" s="47">
        <f t="shared" si="11"/>
        <v>8.9207434042800546</v>
      </c>
      <c r="P68" s="9"/>
    </row>
    <row r="69" spans="1:16">
      <c r="A69" s="12"/>
      <c r="B69" s="44">
        <v>712</v>
      </c>
      <c r="C69" s="20" t="s">
        <v>80</v>
      </c>
      <c r="D69" s="46">
        <v>3343712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3343712</v>
      </c>
      <c r="O69" s="47">
        <f t="shared" ref="O69:O81" si="17">(N69/O$83)</f>
        <v>5.5534624934603345</v>
      </c>
      <c r="P69" s="9"/>
    </row>
    <row r="70" spans="1:16">
      <c r="A70" s="12"/>
      <c r="B70" s="44">
        <v>713</v>
      </c>
      <c r="C70" s="20" t="s">
        <v>81</v>
      </c>
      <c r="D70" s="46">
        <v>2262709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2262709</v>
      </c>
      <c r="O70" s="47">
        <f t="shared" si="17"/>
        <v>3.7580597746202842</v>
      </c>
      <c r="P70" s="9"/>
    </row>
    <row r="71" spans="1:16">
      <c r="A71" s="12"/>
      <c r="B71" s="44">
        <v>714</v>
      </c>
      <c r="C71" s="20" t="s">
        <v>82</v>
      </c>
      <c r="D71" s="46">
        <v>252000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252000</v>
      </c>
      <c r="O71" s="47">
        <f t="shared" si="17"/>
        <v>0.41853860271219656</v>
      </c>
      <c r="P71" s="9"/>
    </row>
    <row r="72" spans="1:16">
      <c r="A72" s="12"/>
      <c r="B72" s="44">
        <v>715</v>
      </c>
      <c r="C72" s="20" t="s">
        <v>83</v>
      </c>
      <c r="D72" s="46">
        <v>296165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80" si="18">SUM(D72:M72)</f>
        <v>296165</v>
      </c>
      <c r="O72" s="47">
        <f t="shared" si="17"/>
        <v>0.49189081457245121</v>
      </c>
      <c r="P72" s="9"/>
    </row>
    <row r="73" spans="1:16">
      <c r="A73" s="12"/>
      <c r="B73" s="44">
        <v>716</v>
      </c>
      <c r="C73" s="20" t="s">
        <v>84</v>
      </c>
      <c r="D73" s="46">
        <v>0</v>
      </c>
      <c r="E73" s="46">
        <v>1426046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1426046</v>
      </c>
      <c r="O73" s="47">
        <f t="shared" si="17"/>
        <v>2.3684734136639567</v>
      </c>
      <c r="P73" s="9"/>
    </row>
    <row r="74" spans="1:16">
      <c r="A74" s="12"/>
      <c r="B74" s="44">
        <v>719</v>
      </c>
      <c r="C74" s="20" t="s">
        <v>85</v>
      </c>
      <c r="D74" s="46">
        <v>11630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11630</v>
      </c>
      <c r="O74" s="47">
        <f t="shared" si="17"/>
        <v>1.9315888688662089E-2</v>
      </c>
      <c r="P74" s="9"/>
    </row>
    <row r="75" spans="1:16">
      <c r="A75" s="12"/>
      <c r="B75" s="44">
        <v>724</v>
      </c>
      <c r="C75" s="20" t="s">
        <v>86</v>
      </c>
      <c r="D75" s="46">
        <v>0</v>
      </c>
      <c r="E75" s="46">
        <v>1876060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1876060</v>
      </c>
      <c r="O75" s="47">
        <f t="shared" si="17"/>
        <v>3.1158870277946171</v>
      </c>
      <c r="P75" s="9"/>
    </row>
    <row r="76" spans="1:16">
      <c r="A76" s="12"/>
      <c r="B76" s="44">
        <v>733</v>
      </c>
      <c r="C76" s="20" t="s">
        <v>87</v>
      </c>
      <c r="D76" s="46">
        <v>2027598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2027598</v>
      </c>
      <c r="O76" s="47">
        <f t="shared" si="17"/>
        <v>3.3675715626271603</v>
      </c>
      <c r="P76" s="9"/>
    </row>
    <row r="77" spans="1:16">
      <c r="A77" s="12"/>
      <c r="B77" s="44">
        <v>739</v>
      </c>
      <c r="C77" s="20" t="s">
        <v>88</v>
      </c>
      <c r="D77" s="46">
        <v>308568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308568</v>
      </c>
      <c r="O77" s="47">
        <f t="shared" si="17"/>
        <v>0.51249055381625819</v>
      </c>
      <c r="P77" s="9"/>
    </row>
    <row r="78" spans="1:16">
      <c r="A78" s="12"/>
      <c r="B78" s="44">
        <v>744</v>
      </c>
      <c r="C78" s="20" t="s">
        <v>90</v>
      </c>
      <c r="D78" s="46">
        <v>0</v>
      </c>
      <c r="E78" s="46">
        <v>1117318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1117318</v>
      </c>
      <c r="O78" s="47">
        <f t="shared" si="17"/>
        <v>1.8557171210523256</v>
      </c>
      <c r="P78" s="9"/>
    </row>
    <row r="79" spans="1:16">
      <c r="A79" s="12"/>
      <c r="B79" s="44">
        <v>751</v>
      </c>
      <c r="C79" s="20" t="s">
        <v>91</v>
      </c>
      <c r="D79" s="46">
        <v>22556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22556</v>
      </c>
      <c r="O79" s="47">
        <f t="shared" si="17"/>
        <v>3.7462526677683752E-2</v>
      </c>
      <c r="P79" s="9"/>
    </row>
    <row r="80" spans="1:16" ht="15.75" thickBot="1">
      <c r="A80" s="12"/>
      <c r="B80" s="44">
        <v>764</v>
      </c>
      <c r="C80" s="20" t="s">
        <v>92</v>
      </c>
      <c r="D80" s="46">
        <v>0</v>
      </c>
      <c r="E80" s="46">
        <v>1507790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1507790</v>
      </c>
      <c r="O80" s="47">
        <f t="shared" si="17"/>
        <v>2.5042393642199321</v>
      </c>
      <c r="P80" s="9"/>
    </row>
    <row r="81" spans="1:119" ht="16.5" thickBot="1">
      <c r="A81" s="14" t="s">
        <v>10</v>
      </c>
      <c r="B81" s="23"/>
      <c r="C81" s="22"/>
      <c r="D81" s="15">
        <f t="shared" ref="D81:M81" si="19">SUM(D5,D12,D21,D26,D30,D35,D41,D45,D50)</f>
        <v>284285910</v>
      </c>
      <c r="E81" s="15">
        <f t="shared" si="19"/>
        <v>267477214</v>
      </c>
      <c r="F81" s="15">
        <f t="shared" si="19"/>
        <v>26808352</v>
      </c>
      <c r="G81" s="15">
        <f t="shared" si="19"/>
        <v>59558336</v>
      </c>
      <c r="H81" s="15">
        <f t="shared" si="19"/>
        <v>0</v>
      </c>
      <c r="I81" s="15">
        <f t="shared" si="19"/>
        <v>102629682</v>
      </c>
      <c r="J81" s="15">
        <f t="shared" si="19"/>
        <v>59022788</v>
      </c>
      <c r="K81" s="15">
        <f t="shared" si="19"/>
        <v>0</v>
      </c>
      <c r="L81" s="15">
        <f t="shared" si="19"/>
        <v>0</v>
      </c>
      <c r="M81" s="15">
        <f t="shared" si="19"/>
        <v>0</v>
      </c>
      <c r="N81" s="15">
        <f>SUM(D81:M81)</f>
        <v>799782282</v>
      </c>
      <c r="O81" s="37">
        <f t="shared" si="17"/>
        <v>1328.3323761200475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38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48" t="s">
        <v>97</v>
      </c>
      <c r="M83" s="48"/>
      <c r="N83" s="48"/>
      <c r="O83" s="41">
        <v>602095</v>
      </c>
    </row>
    <row r="84" spans="1:119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</row>
    <row r="85" spans="1:119" ht="15.75" thickBot="1">
      <c r="A85" s="52" t="s">
        <v>102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91718295</v>
      </c>
      <c r="E5" s="26">
        <f t="shared" si="0"/>
        <v>161712</v>
      </c>
      <c r="F5" s="26">
        <f t="shared" si="0"/>
        <v>26948456</v>
      </c>
      <c r="G5" s="26">
        <f t="shared" si="0"/>
        <v>1171651</v>
      </c>
      <c r="H5" s="26">
        <f t="shared" si="0"/>
        <v>0</v>
      </c>
      <c r="I5" s="26">
        <f t="shared" si="0"/>
        <v>0</v>
      </c>
      <c r="J5" s="26">
        <f t="shared" si="0"/>
        <v>57203519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177203633</v>
      </c>
      <c r="O5" s="32">
        <f t="shared" ref="O5:O36" si="2">(N5/O$81)</f>
        <v>303.25276934950875</v>
      </c>
      <c r="P5" s="6"/>
    </row>
    <row r="6" spans="1:133">
      <c r="A6" s="12"/>
      <c r="B6" s="44">
        <v>511</v>
      </c>
      <c r="C6" s="20" t="s">
        <v>20</v>
      </c>
      <c r="D6" s="46">
        <v>534483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534483</v>
      </c>
      <c r="O6" s="47">
        <f t="shared" si="2"/>
        <v>0.91467340243658257</v>
      </c>
      <c r="P6" s="9"/>
    </row>
    <row r="7" spans="1:133">
      <c r="A7" s="12"/>
      <c r="B7" s="44">
        <v>512</v>
      </c>
      <c r="C7" s="20" t="s">
        <v>21</v>
      </c>
      <c r="D7" s="46">
        <v>3268039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3268039</v>
      </c>
      <c r="O7" s="47">
        <f t="shared" si="2"/>
        <v>5.5926724543632762</v>
      </c>
      <c r="P7" s="9"/>
    </row>
    <row r="8" spans="1:133">
      <c r="A8" s="12"/>
      <c r="B8" s="44">
        <v>513</v>
      </c>
      <c r="C8" s="20" t="s">
        <v>22</v>
      </c>
      <c r="D8" s="46">
        <v>33692100</v>
      </c>
      <c r="E8" s="46">
        <v>0</v>
      </c>
      <c r="F8" s="46">
        <v>0</v>
      </c>
      <c r="G8" s="46">
        <v>14428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33706528</v>
      </c>
      <c r="O8" s="47">
        <f t="shared" si="2"/>
        <v>57.682778778902119</v>
      </c>
      <c r="P8" s="9"/>
    </row>
    <row r="9" spans="1:133">
      <c r="A9" s="12"/>
      <c r="B9" s="44">
        <v>514</v>
      </c>
      <c r="C9" s="20" t="s">
        <v>23</v>
      </c>
      <c r="D9" s="46">
        <v>1202534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1202534</v>
      </c>
      <c r="O9" s="47">
        <f t="shared" si="2"/>
        <v>2.0579248831593775</v>
      </c>
      <c r="P9" s="9"/>
    </row>
    <row r="10" spans="1:133">
      <c r="A10" s="12"/>
      <c r="B10" s="44">
        <v>515</v>
      </c>
      <c r="C10" s="20" t="s">
        <v>24</v>
      </c>
      <c r="D10" s="46">
        <v>4274335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4274335</v>
      </c>
      <c r="O10" s="47">
        <f t="shared" si="2"/>
        <v>7.3147706056203292</v>
      </c>
      <c r="P10" s="9"/>
    </row>
    <row r="11" spans="1:133">
      <c r="A11" s="12"/>
      <c r="B11" s="44">
        <v>519</v>
      </c>
      <c r="C11" s="20" t="s">
        <v>25</v>
      </c>
      <c r="D11" s="46">
        <v>48746804</v>
      </c>
      <c r="E11" s="46">
        <v>161712</v>
      </c>
      <c r="F11" s="46">
        <v>26948456</v>
      </c>
      <c r="G11" s="46">
        <v>1157223</v>
      </c>
      <c r="H11" s="46">
        <v>0</v>
      </c>
      <c r="I11" s="46">
        <v>0</v>
      </c>
      <c r="J11" s="46">
        <v>57203519</v>
      </c>
      <c r="K11" s="46">
        <v>0</v>
      </c>
      <c r="L11" s="46">
        <v>0</v>
      </c>
      <c r="M11" s="46">
        <v>0</v>
      </c>
      <c r="N11" s="46">
        <f t="shared" si="1"/>
        <v>134217714</v>
      </c>
      <c r="O11" s="47">
        <f t="shared" si="2"/>
        <v>229.68994922502708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153013575</v>
      </c>
      <c r="E12" s="31">
        <f t="shared" si="3"/>
        <v>55184808</v>
      </c>
      <c r="F12" s="31">
        <f t="shared" si="3"/>
        <v>0</v>
      </c>
      <c r="G12" s="31">
        <f t="shared" si="3"/>
        <v>49594740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257793123</v>
      </c>
      <c r="O12" s="43">
        <f t="shared" si="2"/>
        <v>441.16747013312386</v>
      </c>
      <c r="P12" s="10"/>
    </row>
    <row r="13" spans="1:133">
      <c r="A13" s="12"/>
      <c r="B13" s="44">
        <v>521</v>
      </c>
      <c r="C13" s="20" t="s">
        <v>27</v>
      </c>
      <c r="D13" s="46">
        <v>78850112</v>
      </c>
      <c r="E13" s="46">
        <v>8114806</v>
      </c>
      <c r="F13" s="46">
        <v>0</v>
      </c>
      <c r="G13" s="46">
        <v>22228762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109193680</v>
      </c>
      <c r="O13" s="47">
        <f t="shared" si="2"/>
        <v>186.86572783450816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31617430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31617430</v>
      </c>
      <c r="O14" s="47">
        <f t="shared" si="2"/>
        <v>54.107655948646602</v>
      </c>
      <c r="P14" s="9"/>
    </row>
    <row r="15" spans="1:133">
      <c r="A15" s="12"/>
      <c r="B15" s="44">
        <v>523</v>
      </c>
      <c r="C15" s="20" t="s">
        <v>29</v>
      </c>
      <c r="D15" s="46">
        <v>48426600</v>
      </c>
      <c r="E15" s="46">
        <v>30086</v>
      </c>
      <c r="F15" s="46">
        <v>0</v>
      </c>
      <c r="G15" s="46">
        <v>25480942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73937628</v>
      </c>
      <c r="O15" s="47">
        <f t="shared" si="2"/>
        <v>126.53121197652749</v>
      </c>
      <c r="P15" s="9"/>
    </row>
    <row r="16" spans="1:133">
      <c r="A16" s="12"/>
      <c r="B16" s="44">
        <v>524</v>
      </c>
      <c r="C16" s="20" t="s">
        <v>30</v>
      </c>
      <c r="D16" s="46">
        <v>1838612</v>
      </c>
      <c r="E16" s="46">
        <v>4285492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6124104</v>
      </c>
      <c r="O16" s="47">
        <f t="shared" si="2"/>
        <v>10.480324056247786</v>
      </c>
      <c r="P16" s="9"/>
    </row>
    <row r="17" spans="1:16">
      <c r="A17" s="12"/>
      <c r="B17" s="44">
        <v>525</v>
      </c>
      <c r="C17" s="20" t="s">
        <v>31</v>
      </c>
      <c r="D17" s="46">
        <v>3085170</v>
      </c>
      <c r="E17" s="46">
        <v>7118621</v>
      </c>
      <c r="F17" s="46">
        <v>0</v>
      </c>
      <c r="G17" s="46">
        <v>1885036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12088827</v>
      </c>
      <c r="O17" s="47">
        <f t="shared" si="2"/>
        <v>20.687895636638071</v>
      </c>
      <c r="P17" s="9"/>
    </row>
    <row r="18" spans="1:16">
      <c r="A18" s="12"/>
      <c r="B18" s="44">
        <v>526</v>
      </c>
      <c r="C18" s="20" t="s">
        <v>32</v>
      </c>
      <c r="D18" s="46">
        <v>19412845</v>
      </c>
      <c r="E18" s="46">
        <v>568472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19981317</v>
      </c>
      <c r="O18" s="47">
        <f t="shared" si="2"/>
        <v>34.194500490294224</v>
      </c>
      <c r="P18" s="9"/>
    </row>
    <row r="19" spans="1:16">
      <c r="A19" s="12"/>
      <c r="B19" s="44">
        <v>527</v>
      </c>
      <c r="C19" s="20" t="s">
        <v>33</v>
      </c>
      <c r="D19" s="46">
        <v>959261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959261</v>
      </c>
      <c r="O19" s="47">
        <f t="shared" si="2"/>
        <v>1.6416060430260995</v>
      </c>
      <c r="P19" s="9"/>
    </row>
    <row r="20" spans="1:16">
      <c r="A20" s="12"/>
      <c r="B20" s="44">
        <v>529</v>
      </c>
      <c r="C20" s="20" t="s">
        <v>34</v>
      </c>
      <c r="D20" s="46">
        <v>440975</v>
      </c>
      <c r="E20" s="46">
        <v>3449901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3890876</v>
      </c>
      <c r="O20" s="47">
        <f t="shared" si="2"/>
        <v>6.6585481472354422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5309198</v>
      </c>
      <c r="E21" s="31">
        <f t="shared" si="5"/>
        <v>3696138</v>
      </c>
      <c r="F21" s="31">
        <f t="shared" si="5"/>
        <v>0</v>
      </c>
      <c r="G21" s="31">
        <f t="shared" si="5"/>
        <v>5415272</v>
      </c>
      <c r="H21" s="31">
        <f t="shared" si="5"/>
        <v>0</v>
      </c>
      <c r="I21" s="31">
        <f t="shared" si="5"/>
        <v>88703026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103123634</v>
      </c>
      <c r="O21" s="43">
        <f t="shared" si="2"/>
        <v>176.47791451253801</v>
      </c>
      <c r="P21" s="10"/>
    </row>
    <row r="22" spans="1:16">
      <c r="A22" s="12"/>
      <c r="B22" s="44">
        <v>534</v>
      </c>
      <c r="C22" s="20" t="s">
        <v>36</v>
      </c>
      <c r="D22" s="46">
        <v>2780</v>
      </c>
      <c r="E22" s="46">
        <v>236849</v>
      </c>
      <c r="F22" s="46">
        <v>0</v>
      </c>
      <c r="G22" s="46">
        <v>0</v>
      </c>
      <c r="H22" s="46">
        <v>0</v>
      </c>
      <c r="I22" s="46">
        <v>41558314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41797943</v>
      </c>
      <c r="O22" s="47">
        <f t="shared" si="2"/>
        <v>71.529808691128324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47144712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47144712</v>
      </c>
      <c r="O23" s="47">
        <f t="shared" si="2"/>
        <v>80.679860972066066</v>
      </c>
      <c r="P23" s="9"/>
    </row>
    <row r="24" spans="1:16">
      <c r="A24" s="12"/>
      <c r="B24" s="44">
        <v>537</v>
      </c>
      <c r="C24" s="20" t="s">
        <v>38</v>
      </c>
      <c r="D24" s="46">
        <v>5306418</v>
      </c>
      <c r="E24" s="46">
        <v>3425709</v>
      </c>
      <c r="F24" s="46">
        <v>0</v>
      </c>
      <c r="G24" s="46">
        <v>5415272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14147399</v>
      </c>
      <c r="O24" s="47">
        <f t="shared" si="2"/>
        <v>24.210778600924456</v>
      </c>
      <c r="P24" s="9"/>
    </row>
    <row r="25" spans="1:16">
      <c r="A25" s="12"/>
      <c r="B25" s="44">
        <v>539</v>
      </c>
      <c r="C25" s="20" t="s">
        <v>39</v>
      </c>
      <c r="D25" s="46">
        <v>0</v>
      </c>
      <c r="E25" s="46">
        <v>33580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33580</v>
      </c>
      <c r="O25" s="47">
        <f t="shared" si="2"/>
        <v>5.746624841916477E-2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605423</v>
      </c>
      <c r="E26" s="31">
        <f t="shared" si="6"/>
        <v>112027782</v>
      </c>
      <c r="F26" s="31">
        <f t="shared" si="6"/>
        <v>0</v>
      </c>
      <c r="G26" s="31">
        <f t="shared" si="6"/>
        <v>30000890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6" si="7">SUM(D26:M26)</f>
        <v>142634095</v>
      </c>
      <c r="O26" s="43">
        <f t="shared" si="2"/>
        <v>244.0931011409395</v>
      </c>
      <c r="P26" s="10"/>
    </row>
    <row r="27" spans="1:16">
      <c r="A27" s="12"/>
      <c r="B27" s="44">
        <v>541</v>
      </c>
      <c r="C27" s="20" t="s">
        <v>41</v>
      </c>
      <c r="D27" s="46">
        <v>1786</v>
      </c>
      <c r="E27" s="46">
        <v>101218512</v>
      </c>
      <c r="F27" s="46">
        <v>0</v>
      </c>
      <c r="G27" s="46">
        <v>30000890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131221188</v>
      </c>
      <c r="O27" s="47">
        <f t="shared" si="2"/>
        <v>224.56192339088514</v>
      </c>
      <c r="P27" s="9"/>
    </row>
    <row r="28" spans="1:16">
      <c r="A28" s="12"/>
      <c r="B28" s="44">
        <v>544</v>
      </c>
      <c r="C28" s="20" t="s">
        <v>42</v>
      </c>
      <c r="D28" s="46">
        <v>603637</v>
      </c>
      <c r="E28" s="46">
        <v>8929112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9532749</v>
      </c>
      <c r="O28" s="47">
        <f t="shared" si="2"/>
        <v>16.313618884798824</v>
      </c>
      <c r="P28" s="9"/>
    </row>
    <row r="29" spans="1:16">
      <c r="A29" s="12"/>
      <c r="B29" s="44">
        <v>549</v>
      </c>
      <c r="C29" s="20" t="s">
        <v>43</v>
      </c>
      <c r="D29" s="46">
        <v>0</v>
      </c>
      <c r="E29" s="46">
        <v>1880158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1880158</v>
      </c>
      <c r="O29" s="47">
        <f t="shared" si="2"/>
        <v>3.2175588652555094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SUM(D31:D34)</f>
        <v>2963079</v>
      </c>
      <c r="E30" s="31">
        <f t="shared" si="8"/>
        <v>24040646</v>
      </c>
      <c r="F30" s="31">
        <f t="shared" si="8"/>
        <v>0</v>
      </c>
      <c r="G30" s="31">
        <f t="shared" si="8"/>
        <v>1117771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28121496</v>
      </c>
      <c r="O30" s="43">
        <f t="shared" si="2"/>
        <v>48.124981389355227</v>
      </c>
      <c r="P30" s="10"/>
    </row>
    <row r="31" spans="1:16">
      <c r="A31" s="13"/>
      <c r="B31" s="45">
        <v>552</v>
      </c>
      <c r="C31" s="21" t="s">
        <v>45</v>
      </c>
      <c r="D31" s="46">
        <v>1883239</v>
      </c>
      <c r="E31" s="46">
        <v>7568431</v>
      </c>
      <c r="F31" s="46">
        <v>0</v>
      </c>
      <c r="G31" s="46">
        <v>1117771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10569441</v>
      </c>
      <c r="O31" s="47">
        <f t="shared" si="2"/>
        <v>18.087734429949531</v>
      </c>
      <c r="P31" s="9"/>
    </row>
    <row r="32" spans="1:16">
      <c r="A32" s="13"/>
      <c r="B32" s="45">
        <v>553</v>
      </c>
      <c r="C32" s="21" t="s">
        <v>46</v>
      </c>
      <c r="D32" s="46">
        <v>329703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329703</v>
      </c>
      <c r="O32" s="47">
        <f t="shared" si="2"/>
        <v>0.56422854385181309</v>
      </c>
      <c r="P32" s="9"/>
    </row>
    <row r="33" spans="1:16">
      <c r="A33" s="13"/>
      <c r="B33" s="45">
        <v>554</v>
      </c>
      <c r="C33" s="21" t="s">
        <v>47</v>
      </c>
      <c r="D33" s="46">
        <v>750137</v>
      </c>
      <c r="E33" s="46">
        <v>16459637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17209774</v>
      </c>
      <c r="O33" s="47">
        <f t="shared" si="2"/>
        <v>29.451493386589725</v>
      </c>
      <c r="P33" s="9"/>
    </row>
    <row r="34" spans="1:16">
      <c r="A34" s="13"/>
      <c r="B34" s="45">
        <v>559</v>
      </c>
      <c r="C34" s="21" t="s">
        <v>48</v>
      </c>
      <c r="D34" s="46">
        <v>0</v>
      </c>
      <c r="E34" s="46">
        <v>12578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12578</v>
      </c>
      <c r="O34" s="47">
        <f t="shared" si="2"/>
        <v>2.1525028964152905E-2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SUM(D36:D40)</f>
        <v>11022169</v>
      </c>
      <c r="E35" s="31">
        <f t="shared" si="9"/>
        <v>28671011</v>
      </c>
      <c r="F35" s="31">
        <f t="shared" si="9"/>
        <v>0</v>
      </c>
      <c r="G35" s="31">
        <f t="shared" si="9"/>
        <v>249194</v>
      </c>
      <c r="H35" s="31">
        <f t="shared" si="9"/>
        <v>0</v>
      </c>
      <c r="I35" s="31">
        <f t="shared" si="9"/>
        <v>5208231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45150605</v>
      </c>
      <c r="O35" s="43">
        <f t="shared" si="2"/>
        <v>77.267298487361018</v>
      </c>
      <c r="P35" s="10"/>
    </row>
    <row r="36" spans="1:16">
      <c r="A36" s="12"/>
      <c r="B36" s="44">
        <v>561</v>
      </c>
      <c r="C36" s="20" t="s">
        <v>50</v>
      </c>
      <c r="D36" s="46">
        <v>0</v>
      </c>
      <c r="E36" s="46">
        <v>10798580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10798580</v>
      </c>
      <c r="O36" s="47">
        <f t="shared" si="2"/>
        <v>18.479865421507572</v>
      </c>
      <c r="P36" s="9"/>
    </row>
    <row r="37" spans="1:16">
      <c r="A37" s="12"/>
      <c r="B37" s="44">
        <v>562</v>
      </c>
      <c r="C37" s="20" t="s">
        <v>51</v>
      </c>
      <c r="D37" s="46">
        <v>1803815</v>
      </c>
      <c r="E37" s="46">
        <v>542627</v>
      </c>
      <c r="F37" s="46">
        <v>0</v>
      </c>
      <c r="G37" s="46">
        <v>73336</v>
      </c>
      <c r="H37" s="46">
        <v>0</v>
      </c>
      <c r="I37" s="46">
        <v>5208231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0">SUM(D37:M37)</f>
        <v>7628009</v>
      </c>
      <c r="O37" s="47">
        <f t="shared" ref="O37:O68" si="11">(N37/O$81)</f>
        <v>13.05399226139442</v>
      </c>
      <c r="P37" s="9"/>
    </row>
    <row r="38" spans="1:16">
      <c r="A38" s="12"/>
      <c r="B38" s="44">
        <v>563</v>
      </c>
      <c r="C38" s="20" t="s">
        <v>52</v>
      </c>
      <c r="D38" s="46">
        <v>0</v>
      </c>
      <c r="E38" s="46">
        <v>669156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669156</v>
      </c>
      <c r="O38" s="47">
        <f t="shared" si="11"/>
        <v>1.1451424933643426</v>
      </c>
      <c r="P38" s="9"/>
    </row>
    <row r="39" spans="1:16">
      <c r="A39" s="12"/>
      <c r="B39" s="44">
        <v>564</v>
      </c>
      <c r="C39" s="20" t="s">
        <v>53</v>
      </c>
      <c r="D39" s="46">
        <v>7316698</v>
      </c>
      <c r="E39" s="46">
        <v>14485699</v>
      </c>
      <c r="F39" s="46">
        <v>0</v>
      </c>
      <c r="G39" s="46">
        <v>98687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21901084</v>
      </c>
      <c r="O39" s="47">
        <f t="shared" si="11"/>
        <v>37.479843174300029</v>
      </c>
      <c r="P39" s="9"/>
    </row>
    <row r="40" spans="1:16">
      <c r="A40" s="12"/>
      <c r="B40" s="44">
        <v>569</v>
      </c>
      <c r="C40" s="20" t="s">
        <v>54</v>
      </c>
      <c r="D40" s="46">
        <v>1901656</v>
      </c>
      <c r="E40" s="46">
        <v>2174949</v>
      </c>
      <c r="F40" s="46">
        <v>0</v>
      </c>
      <c r="G40" s="46">
        <v>77171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4153776</v>
      </c>
      <c r="O40" s="47">
        <f t="shared" si="11"/>
        <v>7.1084551367946567</v>
      </c>
      <c r="P40" s="9"/>
    </row>
    <row r="41" spans="1:16" ht="15.75">
      <c r="A41" s="28" t="s">
        <v>55</v>
      </c>
      <c r="B41" s="29"/>
      <c r="C41" s="30"/>
      <c r="D41" s="31">
        <f t="shared" ref="D41:M41" si="12">SUM(D42:D44)</f>
        <v>193332</v>
      </c>
      <c r="E41" s="31">
        <f t="shared" si="12"/>
        <v>18235140</v>
      </c>
      <c r="F41" s="31">
        <f t="shared" si="12"/>
        <v>0</v>
      </c>
      <c r="G41" s="31">
        <f t="shared" si="12"/>
        <v>3729026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22157498</v>
      </c>
      <c r="O41" s="43">
        <f t="shared" si="11"/>
        <v>37.918650518616637</v>
      </c>
      <c r="P41" s="9"/>
    </row>
    <row r="42" spans="1:16">
      <c r="A42" s="12"/>
      <c r="B42" s="44">
        <v>571</v>
      </c>
      <c r="C42" s="20" t="s">
        <v>56</v>
      </c>
      <c r="D42" s="46">
        <v>193332</v>
      </c>
      <c r="E42" s="46">
        <v>3899627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4092959</v>
      </c>
      <c r="O42" s="47">
        <f t="shared" si="11"/>
        <v>7.0043775659159087</v>
      </c>
      <c r="P42" s="9"/>
    </row>
    <row r="43" spans="1:16">
      <c r="A43" s="12"/>
      <c r="B43" s="44">
        <v>572</v>
      </c>
      <c r="C43" s="20" t="s">
        <v>57</v>
      </c>
      <c r="D43" s="46">
        <v>0</v>
      </c>
      <c r="E43" s="46">
        <v>14016007</v>
      </c>
      <c r="F43" s="46">
        <v>0</v>
      </c>
      <c r="G43" s="46">
        <v>3729026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17745033</v>
      </c>
      <c r="O43" s="47">
        <f t="shared" si="11"/>
        <v>30.367494776184536</v>
      </c>
      <c r="P43" s="9"/>
    </row>
    <row r="44" spans="1:16">
      <c r="A44" s="12"/>
      <c r="B44" s="44">
        <v>579</v>
      </c>
      <c r="C44" s="20" t="s">
        <v>58</v>
      </c>
      <c r="D44" s="46">
        <v>0</v>
      </c>
      <c r="E44" s="46">
        <v>319506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319506</v>
      </c>
      <c r="O44" s="47">
        <f t="shared" si="11"/>
        <v>0.54677817651618998</v>
      </c>
      <c r="P44" s="9"/>
    </row>
    <row r="45" spans="1:16" ht="15.75">
      <c r="A45" s="28" t="s">
        <v>89</v>
      </c>
      <c r="B45" s="29"/>
      <c r="C45" s="30"/>
      <c r="D45" s="31">
        <f t="shared" ref="D45:M45" si="13">SUM(D46:D48)</f>
        <v>11880117</v>
      </c>
      <c r="E45" s="31">
        <f t="shared" si="13"/>
        <v>15595888</v>
      </c>
      <c r="F45" s="31">
        <f t="shared" si="13"/>
        <v>0</v>
      </c>
      <c r="G45" s="31">
        <f t="shared" si="13"/>
        <v>9298131</v>
      </c>
      <c r="H45" s="31">
        <f t="shared" si="13"/>
        <v>0</v>
      </c>
      <c r="I45" s="31">
        <f t="shared" si="13"/>
        <v>1294261</v>
      </c>
      <c r="J45" s="31">
        <f t="shared" si="13"/>
        <v>1275622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ref="N45:N54" si="14">SUM(D45:M45)</f>
        <v>39344019</v>
      </c>
      <c r="O45" s="43">
        <f t="shared" si="11"/>
        <v>67.330350496198292</v>
      </c>
      <c r="P45" s="9"/>
    </row>
    <row r="46" spans="1:16">
      <c r="A46" s="12"/>
      <c r="B46" s="44">
        <v>581</v>
      </c>
      <c r="C46" s="20" t="s">
        <v>59</v>
      </c>
      <c r="D46" s="46">
        <v>11880117</v>
      </c>
      <c r="E46" s="46">
        <v>14001906</v>
      </c>
      <c r="F46" s="46">
        <v>0</v>
      </c>
      <c r="G46" s="46">
        <v>9298131</v>
      </c>
      <c r="H46" s="46">
        <v>0</v>
      </c>
      <c r="I46" s="46">
        <v>132000</v>
      </c>
      <c r="J46" s="46">
        <v>1275622</v>
      </c>
      <c r="K46" s="46">
        <v>0</v>
      </c>
      <c r="L46" s="46">
        <v>0</v>
      </c>
      <c r="M46" s="46">
        <v>0</v>
      </c>
      <c r="N46" s="46">
        <f t="shared" si="14"/>
        <v>36587776</v>
      </c>
      <c r="O46" s="47">
        <f t="shared" si="11"/>
        <v>62.613526644453685</v>
      </c>
      <c r="P46" s="9"/>
    </row>
    <row r="47" spans="1:16">
      <c r="A47" s="12"/>
      <c r="B47" s="44">
        <v>587</v>
      </c>
      <c r="C47" s="20" t="s">
        <v>60</v>
      </c>
      <c r="D47" s="46">
        <v>0</v>
      </c>
      <c r="E47" s="46">
        <v>1593982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1593982</v>
      </c>
      <c r="O47" s="47">
        <f t="shared" si="11"/>
        <v>2.7278191062441066</v>
      </c>
      <c r="P47" s="9"/>
    </row>
    <row r="48" spans="1:16">
      <c r="A48" s="12"/>
      <c r="B48" s="44">
        <v>588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1162261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1162261</v>
      </c>
      <c r="O48" s="47">
        <f t="shared" si="11"/>
        <v>1.9890047455005022</v>
      </c>
      <c r="P48" s="9"/>
    </row>
    <row r="49" spans="1:16" ht="15.75">
      <c r="A49" s="28" t="s">
        <v>62</v>
      </c>
      <c r="B49" s="29"/>
      <c r="C49" s="30"/>
      <c r="D49" s="31">
        <f t="shared" ref="D49:M49" si="15">SUM(D50:D78)</f>
        <v>15514386</v>
      </c>
      <c r="E49" s="31">
        <f t="shared" si="15"/>
        <v>16272676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 t="shared" si="14"/>
        <v>31787062</v>
      </c>
      <c r="O49" s="43">
        <f t="shared" si="11"/>
        <v>54.397951203317227</v>
      </c>
      <c r="P49" s="9"/>
    </row>
    <row r="50" spans="1:16">
      <c r="A50" s="12"/>
      <c r="B50" s="44">
        <v>602</v>
      </c>
      <c r="C50" s="20" t="s">
        <v>63</v>
      </c>
      <c r="D50" s="46">
        <v>71474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71474</v>
      </c>
      <c r="O50" s="47">
        <f t="shared" si="11"/>
        <v>0.12231514709682498</v>
      </c>
      <c r="P50" s="9"/>
    </row>
    <row r="51" spans="1:16">
      <c r="A51" s="12"/>
      <c r="B51" s="44">
        <v>603</v>
      </c>
      <c r="C51" s="20" t="s">
        <v>64</v>
      </c>
      <c r="D51" s="46">
        <v>106482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106482</v>
      </c>
      <c r="O51" s="47">
        <f t="shared" si="11"/>
        <v>0.18222516569891314</v>
      </c>
      <c r="P51" s="9"/>
    </row>
    <row r="52" spans="1:16">
      <c r="A52" s="12"/>
      <c r="B52" s="44">
        <v>604</v>
      </c>
      <c r="C52" s="20" t="s">
        <v>65</v>
      </c>
      <c r="D52" s="46">
        <v>8597</v>
      </c>
      <c r="E52" s="46">
        <v>951290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959887</v>
      </c>
      <c r="O52" s="47">
        <f t="shared" si="11"/>
        <v>1.6426773316357002</v>
      </c>
      <c r="P52" s="9"/>
    </row>
    <row r="53" spans="1:16">
      <c r="A53" s="12"/>
      <c r="B53" s="44">
        <v>605</v>
      </c>
      <c r="C53" s="20" t="s">
        <v>66</v>
      </c>
      <c r="D53" s="46">
        <v>33827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33827</v>
      </c>
      <c r="O53" s="47">
        <f t="shared" si="11"/>
        <v>5.788894536256959E-2</v>
      </c>
      <c r="P53" s="9"/>
    </row>
    <row r="54" spans="1:16">
      <c r="A54" s="12"/>
      <c r="B54" s="44">
        <v>608</v>
      </c>
      <c r="C54" s="20" t="s">
        <v>67</v>
      </c>
      <c r="D54" s="46">
        <v>0</v>
      </c>
      <c r="E54" s="46">
        <v>336715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336715</v>
      </c>
      <c r="O54" s="47">
        <f t="shared" si="11"/>
        <v>0.57622834533826883</v>
      </c>
      <c r="P54" s="9"/>
    </row>
    <row r="55" spans="1:16">
      <c r="A55" s="12"/>
      <c r="B55" s="44">
        <v>614</v>
      </c>
      <c r="C55" s="20" t="s">
        <v>68</v>
      </c>
      <c r="D55" s="46">
        <v>0</v>
      </c>
      <c r="E55" s="46">
        <v>2912171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5" si="16">SUM(D55:M55)</f>
        <v>2912171</v>
      </c>
      <c r="O55" s="47">
        <f t="shared" si="11"/>
        <v>4.9836671270127306</v>
      </c>
      <c r="P55" s="9"/>
    </row>
    <row r="56" spans="1:16">
      <c r="A56" s="12"/>
      <c r="B56" s="44">
        <v>623</v>
      </c>
      <c r="C56" s="20" t="s">
        <v>69</v>
      </c>
      <c r="D56" s="46">
        <v>939578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939578</v>
      </c>
      <c r="O56" s="47">
        <f t="shared" si="11"/>
        <v>1.6079220594753425</v>
      </c>
      <c r="P56" s="9"/>
    </row>
    <row r="57" spans="1:16">
      <c r="A57" s="12"/>
      <c r="B57" s="44">
        <v>634</v>
      </c>
      <c r="C57" s="20" t="s">
        <v>70</v>
      </c>
      <c r="D57" s="46">
        <v>0</v>
      </c>
      <c r="E57" s="46">
        <v>982345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982345</v>
      </c>
      <c r="O57" s="47">
        <f t="shared" si="11"/>
        <v>1.6811102383360459</v>
      </c>
      <c r="P57" s="9"/>
    </row>
    <row r="58" spans="1:16">
      <c r="A58" s="12"/>
      <c r="B58" s="44">
        <v>654</v>
      </c>
      <c r="C58" s="20" t="s">
        <v>71</v>
      </c>
      <c r="D58" s="46">
        <v>0</v>
      </c>
      <c r="E58" s="46">
        <v>1214007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1214007</v>
      </c>
      <c r="O58" s="47">
        <f t="shared" si="11"/>
        <v>2.0775588994819825</v>
      </c>
      <c r="P58" s="9"/>
    </row>
    <row r="59" spans="1:16">
      <c r="A59" s="12"/>
      <c r="B59" s="44">
        <v>663</v>
      </c>
      <c r="C59" s="20" t="s">
        <v>72</v>
      </c>
      <c r="D59" s="46">
        <v>8457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8457</v>
      </c>
      <c r="O59" s="47">
        <f t="shared" si="11"/>
        <v>1.4472664171556774E-2</v>
      </c>
      <c r="P59" s="9"/>
    </row>
    <row r="60" spans="1:16">
      <c r="A60" s="12"/>
      <c r="B60" s="44">
        <v>671</v>
      </c>
      <c r="C60" s="20" t="s">
        <v>73</v>
      </c>
      <c r="D60" s="46">
        <v>275448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275448</v>
      </c>
      <c r="O60" s="47">
        <f t="shared" si="11"/>
        <v>0.47138067881364198</v>
      </c>
      <c r="P60" s="9"/>
    </row>
    <row r="61" spans="1:16">
      <c r="A61" s="12"/>
      <c r="B61" s="44">
        <v>674</v>
      </c>
      <c r="C61" s="20" t="s">
        <v>74</v>
      </c>
      <c r="D61" s="46">
        <v>0</v>
      </c>
      <c r="E61" s="46">
        <v>1247351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1247351</v>
      </c>
      <c r="O61" s="47">
        <f t="shared" si="11"/>
        <v>2.1346212755179748</v>
      </c>
      <c r="P61" s="9"/>
    </row>
    <row r="62" spans="1:16">
      <c r="A62" s="12"/>
      <c r="B62" s="44">
        <v>684</v>
      </c>
      <c r="C62" s="20" t="s">
        <v>75</v>
      </c>
      <c r="D62" s="46">
        <v>900148</v>
      </c>
      <c r="E62" s="46">
        <v>253813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1153961</v>
      </c>
      <c r="O62" s="47">
        <f t="shared" si="11"/>
        <v>1.9748007591431744</v>
      </c>
      <c r="P62" s="9"/>
    </row>
    <row r="63" spans="1:16">
      <c r="A63" s="12"/>
      <c r="B63" s="44">
        <v>685</v>
      </c>
      <c r="C63" s="20" t="s">
        <v>76</v>
      </c>
      <c r="D63" s="46">
        <v>769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769</v>
      </c>
      <c r="O63" s="47">
        <f t="shared" si="11"/>
        <v>1.3160078926247084E-3</v>
      </c>
      <c r="P63" s="9"/>
    </row>
    <row r="64" spans="1:16">
      <c r="A64" s="12"/>
      <c r="B64" s="44">
        <v>689</v>
      </c>
      <c r="C64" s="20" t="s">
        <v>77</v>
      </c>
      <c r="D64" s="46">
        <v>236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236</v>
      </c>
      <c r="O64" s="47">
        <f t="shared" si="11"/>
        <v>4.0387238317221222E-4</v>
      </c>
      <c r="P64" s="9"/>
    </row>
    <row r="65" spans="1:119">
      <c r="A65" s="12"/>
      <c r="B65" s="44">
        <v>694</v>
      </c>
      <c r="C65" s="20" t="s">
        <v>78</v>
      </c>
      <c r="D65" s="46">
        <v>0</v>
      </c>
      <c r="E65" s="46">
        <v>624856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624856</v>
      </c>
      <c r="O65" s="47">
        <f t="shared" si="11"/>
        <v>1.0693308553366772</v>
      </c>
      <c r="P65" s="9"/>
    </row>
    <row r="66" spans="1:119">
      <c r="A66" s="12"/>
      <c r="B66" s="44">
        <v>711</v>
      </c>
      <c r="C66" s="20" t="s">
        <v>79</v>
      </c>
      <c r="D66" s="46">
        <v>5828975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6" si="17">SUM(D66:M66)</f>
        <v>5828975</v>
      </c>
      <c r="O66" s="47">
        <f t="shared" si="11"/>
        <v>9.9752628165307016</v>
      </c>
      <c r="P66" s="9"/>
    </row>
    <row r="67" spans="1:119">
      <c r="A67" s="12"/>
      <c r="B67" s="44">
        <v>712</v>
      </c>
      <c r="C67" s="20" t="s">
        <v>80</v>
      </c>
      <c r="D67" s="46">
        <v>2073448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2073448</v>
      </c>
      <c r="O67" s="47">
        <f t="shared" si="11"/>
        <v>3.5483406150154959</v>
      </c>
      <c r="P67" s="9"/>
    </row>
    <row r="68" spans="1:119">
      <c r="A68" s="12"/>
      <c r="B68" s="44">
        <v>713</v>
      </c>
      <c r="C68" s="20" t="s">
        <v>81</v>
      </c>
      <c r="D68" s="46">
        <v>2341695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2341695</v>
      </c>
      <c r="O68" s="47">
        <f t="shared" si="11"/>
        <v>4.0073980521714132</v>
      </c>
      <c r="P68" s="9"/>
    </row>
    <row r="69" spans="1:119">
      <c r="A69" s="12"/>
      <c r="B69" s="44">
        <v>714</v>
      </c>
      <c r="C69" s="20" t="s">
        <v>82</v>
      </c>
      <c r="D69" s="46">
        <v>225962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225962</v>
      </c>
      <c r="O69" s="47">
        <f t="shared" ref="O69:O79" si="18">(N69/O$81)</f>
        <v>0.38669411629813311</v>
      </c>
      <c r="P69" s="9"/>
    </row>
    <row r="70" spans="1:119">
      <c r="A70" s="12"/>
      <c r="B70" s="44">
        <v>715</v>
      </c>
      <c r="C70" s="20" t="s">
        <v>83</v>
      </c>
      <c r="D70" s="46">
        <v>315744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315744</v>
      </c>
      <c r="O70" s="47">
        <f t="shared" si="18"/>
        <v>0.54034017691663971</v>
      </c>
      <c r="P70" s="9"/>
    </row>
    <row r="71" spans="1:119">
      <c r="A71" s="12"/>
      <c r="B71" s="44">
        <v>716</v>
      </c>
      <c r="C71" s="20" t="s">
        <v>84</v>
      </c>
      <c r="D71" s="46">
        <v>0</v>
      </c>
      <c r="E71" s="46">
        <v>2823468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2823468</v>
      </c>
      <c r="O71" s="47">
        <f t="shared" si="18"/>
        <v>4.8318675846206762</v>
      </c>
      <c r="P71" s="9"/>
    </row>
    <row r="72" spans="1:119">
      <c r="A72" s="12"/>
      <c r="B72" s="44">
        <v>719</v>
      </c>
      <c r="C72" s="20" t="s">
        <v>85</v>
      </c>
      <c r="D72" s="46">
        <v>5848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5848</v>
      </c>
      <c r="O72" s="47">
        <f t="shared" si="18"/>
        <v>1.0007820749114818E-2</v>
      </c>
      <c r="P72" s="9"/>
    </row>
    <row r="73" spans="1:119">
      <c r="A73" s="12"/>
      <c r="B73" s="44">
        <v>724</v>
      </c>
      <c r="C73" s="20" t="s">
        <v>86</v>
      </c>
      <c r="D73" s="46">
        <v>0</v>
      </c>
      <c r="E73" s="46">
        <v>1985284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1985284</v>
      </c>
      <c r="O73" s="47">
        <f t="shared" si="18"/>
        <v>3.3974634760748397</v>
      </c>
      <c r="P73" s="9"/>
    </row>
    <row r="74" spans="1:119">
      <c r="A74" s="12"/>
      <c r="B74" s="44">
        <v>733</v>
      </c>
      <c r="C74" s="20" t="s">
        <v>87</v>
      </c>
      <c r="D74" s="46">
        <v>2111175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2111175</v>
      </c>
      <c r="O74" s="47">
        <f t="shared" si="18"/>
        <v>3.6129037226423524</v>
      </c>
      <c r="P74" s="9"/>
    </row>
    <row r="75" spans="1:119">
      <c r="A75" s="12"/>
      <c r="B75" s="44">
        <v>739</v>
      </c>
      <c r="C75" s="20" t="s">
        <v>88</v>
      </c>
      <c r="D75" s="46">
        <v>247078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247078</v>
      </c>
      <c r="O75" s="47">
        <f t="shared" si="18"/>
        <v>0.42283042665010107</v>
      </c>
      <c r="P75" s="9"/>
    </row>
    <row r="76" spans="1:119">
      <c r="A76" s="12"/>
      <c r="B76" s="44">
        <v>744</v>
      </c>
      <c r="C76" s="20" t="s">
        <v>90</v>
      </c>
      <c r="D76" s="46">
        <v>0</v>
      </c>
      <c r="E76" s="46">
        <v>1207708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1207708</v>
      </c>
      <c r="O76" s="47">
        <f t="shared" si="18"/>
        <v>2.0667792717633309</v>
      </c>
      <c r="P76" s="9"/>
    </row>
    <row r="77" spans="1:119">
      <c r="A77" s="12"/>
      <c r="B77" s="44">
        <v>751</v>
      </c>
      <c r="C77" s="20" t="s">
        <v>91</v>
      </c>
      <c r="D77" s="46">
        <v>19445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19445</v>
      </c>
      <c r="O77" s="47">
        <f t="shared" si="18"/>
        <v>3.327668852026977E-2</v>
      </c>
      <c r="P77" s="9"/>
    </row>
    <row r="78" spans="1:119" ht="15.75" thickBot="1">
      <c r="A78" s="12"/>
      <c r="B78" s="44">
        <v>764</v>
      </c>
      <c r="C78" s="20" t="s">
        <v>92</v>
      </c>
      <c r="D78" s="46">
        <v>0</v>
      </c>
      <c r="E78" s="46">
        <v>1733668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1733668</v>
      </c>
      <c r="O78" s="47">
        <f t="shared" si="18"/>
        <v>2.9668670626669611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19">SUM(D5,D12,D21,D26,D30,D35,D41,D45,D49)</f>
        <v>292219574</v>
      </c>
      <c r="E79" s="15">
        <f t="shared" si="19"/>
        <v>273885801</v>
      </c>
      <c r="F79" s="15">
        <f t="shared" si="19"/>
        <v>26948456</v>
      </c>
      <c r="G79" s="15">
        <f t="shared" si="19"/>
        <v>100576675</v>
      </c>
      <c r="H79" s="15">
        <f t="shared" si="19"/>
        <v>0</v>
      </c>
      <c r="I79" s="15">
        <f t="shared" si="19"/>
        <v>95205518</v>
      </c>
      <c r="J79" s="15">
        <f t="shared" si="19"/>
        <v>58479141</v>
      </c>
      <c r="K79" s="15">
        <f t="shared" si="19"/>
        <v>0</v>
      </c>
      <c r="L79" s="15">
        <f t="shared" si="19"/>
        <v>0</v>
      </c>
      <c r="M79" s="15">
        <f t="shared" si="19"/>
        <v>0</v>
      </c>
      <c r="N79" s="15">
        <f>SUM(D79:M79)</f>
        <v>847315165</v>
      </c>
      <c r="O79" s="37">
        <f t="shared" si="18"/>
        <v>1450.0304872309584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18</v>
      </c>
      <c r="M81" s="48"/>
      <c r="N81" s="48"/>
      <c r="O81" s="41">
        <v>584343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thickBot="1">
      <c r="A83" s="52" t="s">
        <v>102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A83:O83"/>
    <mergeCell ref="A82:O82"/>
    <mergeCell ref="L81:N8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95146116</v>
      </c>
      <c r="E5" s="26">
        <f t="shared" si="0"/>
        <v>2781284</v>
      </c>
      <c r="F5" s="26">
        <f t="shared" si="0"/>
        <v>27186792</v>
      </c>
      <c r="G5" s="26">
        <f t="shared" si="0"/>
        <v>1261599</v>
      </c>
      <c r="H5" s="26">
        <f t="shared" si="0"/>
        <v>0</v>
      </c>
      <c r="I5" s="26">
        <f t="shared" si="0"/>
        <v>0</v>
      </c>
      <c r="J5" s="26">
        <f t="shared" si="0"/>
        <v>52408405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178784196</v>
      </c>
      <c r="O5" s="32">
        <f t="shared" ref="O5:O36" si="2">(N5/O$78)</f>
        <v>305.23155772339959</v>
      </c>
      <c r="P5" s="6"/>
    </row>
    <row r="6" spans="1:133">
      <c r="A6" s="12"/>
      <c r="B6" s="44">
        <v>511</v>
      </c>
      <c r="C6" s="20" t="s">
        <v>20</v>
      </c>
      <c r="D6" s="46">
        <v>501569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501569</v>
      </c>
      <c r="O6" s="47">
        <f t="shared" si="2"/>
        <v>0.8563099569257665</v>
      </c>
      <c r="P6" s="9"/>
    </row>
    <row r="7" spans="1:133">
      <c r="A7" s="12"/>
      <c r="B7" s="44">
        <v>512</v>
      </c>
      <c r="C7" s="20" t="s">
        <v>21</v>
      </c>
      <c r="D7" s="46">
        <v>4683985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4683985</v>
      </c>
      <c r="O7" s="47">
        <f t="shared" si="2"/>
        <v>7.9967920537173081</v>
      </c>
      <c r="P7" s="9"/>
    </row>
    <row r="8" spans="1:133">
      <c r="A8" s="12"/>
      <c r="B8" s="44">
        <v>513</v>
      </c>
      <c r="C8" s="20" t="s">
        <v>22</v>
      </c>
      <c r="D8" s="46">
        <v>31860837</v>
      </c>
      <c r="E8" s="46">
        <v>0</v>
      </c>
      <c r="F8" s="46">
        <v>0</v>
      </c>
      <c r="G8" s="46">
        <v>332010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32192847</v>
      </c>
      <c r="O8" s="47">
        <f t="shared" si="2"/>
        <v>54.961641225609618</v>
      </c>
      <c r="P8" s="9"/>
    </row>
    <row r="9" spans="1:133">
      <c r="A9" s="12"/>
      <c r="B9" s="44">
        <v>514</v>
      </c>
      <c r="C9" s="20" t="s">
        <v>23</v>
      </c>
      <c r="D9" s="46">
        <v>1362002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1362002</v>
      </c>
      <c r="O9" s="47">
        <f t="shared" si="2"/>
        <v>2.3252949722825931</v>
      </c>
      <c r="P9" s="9"/>
    </row>
    <row r="10" spans="1:133">
      <c r="A10" s="12"/>
      <c r="B10" s="44">
        <v>515</v>
      </c>
      <c r="C10" s="20" t="s">
        <v>24</v>
      </c>
      <c r="D10" s="46">
        <v>4482889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4482889</v>
      </c>
      <c r="O10" s="47">
        <f t="shared" si="2"/>
        <v>7.6534683891807358</v>
      </c>
      <c r="P10" s="9"/>
    </row>
    <row r="11" spans="1:133">
      <c r="A11" s="12"/>
      <c r="B11" s="44">
        <v>519</v>
      </c>
      <c r="C11" s="20" t="s">
        <v>25</v>
      </c>
      <c r="D11" s="46">
        <v>52254834</v>
      </c>
      <c r="E11" s="46">
        <v>2781284</v>
      </c>
      <c r="F11" s="46">
        <v>27186792</v>
      </c>
      <c r="G11" s="46">
        <v>929589</v>
      </c>
      <c r="H11" s="46">
        <v>0</v>
      </c>
      <c r="I11" s="46">
        <v>0</v>
      </c>
      <c r="J11" s="46">
        <v>52408405</v>
      </c>
      <c r="K11" s="46">
        <v>0</v>
      </c>
      <c r="L11" s="46">
        <v>0</v>
      </c>
      <c r="M11" s="46">
        <v>0</v>
      </c>
      <c r="N11" s="46">
        <f t="shared" si="1"/>
        <v>135560904</v>
      </c>
      <c r="O11" s="47">
        <f t="shared" si="2"/>
        <v>231.43805112568356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148890338</v>
      </c>
      <c r="E12" s="31">
        <f t="shared" si="3"/>
        <v>47632779</v>
      </c>
      <c r="F12" s="31">
        <f t="shared" si="3"/>
        <v>0</v>
      </c>
      <c r="G12" s="31">
        <f t="shared" si="3"/>
        <v>14680447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211203564</v>
      </c>
      <c r="O12" s="43">
        <f t="shared" si="2"/>
        <v>360.57992976321975</v>
      </c>
      <c r="P12" s="10"/>
    </row>
    <row r="13" spans="1:133">
      <c r="A13" s="12"/>
      <c r="B13" s="44">
        <v>521</v>
      </c>
      <c r="C13" s="20" t="s">
        <v>27</v>
      </c>
      <c r="D13" s="46">
        <v>77115355</v>
      </c>
      <c r="E13" s="46">
        <v>5406565</v>
      </c>
      <c r="F13" s="46">
        <v>0</v>
      </c>
      <c r="G13" s="46">
        <v>4732458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87254378</v>
      </c>
      <c r="O13" s="47">
        <f t="shared" si="2"/>
        <v>148.96612961878535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27558407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27558407</v>
      </c>
      <c r="O14" s="47">
        <f t="shared" si="2"/>
        <v>47.049435493646421</v>
      </c>
      <c r="P14" s="9"/>
    </row>
    <row r="15" spans="1:133">
      <c r="A15" s="12"/>
      <c r="B15" s="44">
        <v>523</v>
      </c>
      <c r="C15" s="20" t="s">
        <v>29</v>
      </c>
      <c r="D15" s="46">
        <v>46128151</v>
      </c>
      <c r="E15" s="46">
        <v>4048359</v>
      </c>
      <c r="F15" s="46">
        <v>0</v>
      </c>
      <c r="G15" s="46">
        <v>9838748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60015258</v>
      </c>
      <c r="O15" s="47">
        <f t="shared" si="2"/>
        <v>102.46180085465562</v>
      </c>
      <c r="P15" s="9"/>
    </row>
    <row r="16" spans="1:133">
      <c r="A16" s="12"/>
      <c r="B16" s="44">
        <v>524</v>
      </c>
      <c r="C16" s="20" t="s">
        <v>30</v>
      </c>
      <c r="D16" s="46">
        <v>2141029</v>
      </c>
      <c r="E16" s="46">
        <v>4363136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6504165</v>
      </c>
      <c r="O16" s="47">
        <f t="shared" si="2"/>
        <v>11.104317154744567</v>
      </c>
      <c r="P16" s="9"/>
    </row>
    <row r="17" spans="1:16">
      <c r="A17" s="12"/>
      <c r="B17" s="44">
        <v>525</v>
      </c>
      <c r="C17" s="20" t="s">
        <v>31</v>
      </c>
      <c r="D17" s="46">
        <v>2865104</v>
      </c>
      <c r="E17" s="46">
        <v>2037261</v>
      </c>
      <c r="F17" s="46">
        <v>0</v>
      </c>
      <c r="G17" s="46">
        <v>80262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4982627</v>
      </c>
      <c r="O17" s="47">
        <f t="shared" si="2"/>
        <v>8.5066523484249643</v>
      </c>
      <c r="P17" s="9"/>
    </row>
    <row r="18" spans="1:16">
      <c r="A18" s="12"/>
      <c r="B18" s="44">
        <v>526</v>
      </c>
      <c r="C18" s="20" t="s">
        <v>32</v>
      </c>
      <c r="D18" s="46">
        <v>19211547</v>
      </c>
      <c r="E18" s="46">
        <v>413856</v>
      </c>
      <c r="F18" s="46">
        <v>0</v>
      </c>
      <c r="G18" s="46">
        <v>28979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19654382</v>
      </c>
      <c r="O18" s="47">
        <f t="shared" si="2"/>
        <v>33.555189821983738</v>
      </c>
      <c r="P18" s="9"/>
    </row>
    <row r="19" spans="1:16">
      <c r="A19" s="12"/>
      <c r="B19" s="44">
        <v>527</v>
      </c>
      <c r="C19" s="20" t="s">
        <v>33</v>
      </c>
      <c r="D19" s="46">
        <v>997178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997178</v>
      </c>
      <c r="O19" s="47">
        <f t="shared" si="2"/>
        <v>1.7024446292081887</v>
      </c>
      <c r="P19" s="9"/>
    </row>
    <row r="20" spans="1:16">
      <c r="A20" s="12"/>
      <c r="B20" s="44">
        <v>529</v>
      </c>
      <c r="C20" s="20" t="s">
        <v>34</v>
      </c>
      <c r="D20" s="46">
        <v>431974</v>
      </c>
      <c r="E20" s="46">
        <v>3805195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4237169</v>
      </c>
      <c r="O20" s="47">
        <f t="shared" si="2"/>
        <v>7.2339598417709094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9337138</v>
      </c>
      <c r="E21" s="31">
        <f t="shared" si="5"/>
        <v>4048541</v>
      </c>
      <c r="F21" s="31">
        <f t="shared" si="5"/>
        <v>0</v>
      </c>
      <c r="G21" s="31">
        <f t="shared" si="5"/>
        <v>6328469</v>
      </c>
      <c r="H21" s="31">
        <f t="shared" si="5"/>
        <v>0</v>
      </c>
      <c r="I21" s="31">
        <f t="shared" si="5"/>
        <v>87240264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106954412</v>
      </c>
      <c r="O21" s="43">
        <f t="shared" si="2"/>
        <v>182.59925938951707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1135577</v>
      </c>
      <c r="F22" s="46">
        <v>0</v>
      </c>
      <c r="G22" s="46">
        <v>0</v>
      </c>
      <c r="H22" s="46">
        <v>0</v>
      </c>
      <c r="I22" s="46">
        <v>40768978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41904555</v>
      </c>
      <c r="O22" s="47">
        <f t="shared" si="2"/>
        <v>71.542076338536503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37461</v>
      </c>
      <c r="F23" s="46">
        <v>0</v>
      </c>
      <c r="G23" s="46">
        <v>0</v>
      </c>
      <c r="H23" s="46">
        <v>0</v>
      </c>
      <c r="I23" s="46">
        <v>46449432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46486893</v>
      </c>
      <c r="O23" s="47">
        <f t="shared" si="2"/>
        <v>79.365330278471589</v>
      </c>
      <c r="P23" s="9"/>
    </row>
    <row r="24" spans="1:16">
      <c r="A24" s="12"/>
      <c r="B24" s="44">
        <v>537</v>
      </c>
      <c r="C24" s="20" t="s">
        <v>38</v>
      </c>
      <c r="D24" s="46">
        <v>9337138</v>
      </c>
      <c r="E24" s="46">
        <v>2750818</v>
      </c>
      <c r="F24" s="46">
        <v>0</v>
      </c>
      <c r="G24" s="46">
        <v>6328469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18416425</v>
      </c>
      <c r="O24" s="47">
        <f t="shared" si="2"/>
        <v>31.441672229497058</v>
      </c>
      <c r="P24" s="9"/>
    </row>
    <row r="25" spans="1:16">
      <c r="A25" s="12"/>
      <c r="B25" s="44">
        <v>539</v>
      </c>
      <c r="C25" s="20" t="s">
        <v>39</v>
      </c>
      <c r="D25" s="46">
        <v>0</v>
      </c>
      <c r="E25" s="46">
        <v>124685</v>
      </c>
      <c r="F25" s="46">
        <v>0</v>
      </c>
      <c r="G25" s="46">
        <v>0</v>
      </c>
      <c r="H25" s="46">
        <v>0</v>
      </c>
      <c r="I25" s="46">
        <v>21854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146539</v>
      </c>
      <c r="O25" s="47">
        <f t="shared" si="2"/>
        <v>0.25018054301191839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746685</v>
      </c>
      <c r="E26" s="31">
        <f t="shared" si="6"/>
        <v>134426429</v>
      </c>
      <c r="F26" s="31">
        <f t="shared" si="6"/>
        <v>0</v>
      </c>
      <c r="G26" s="31">
        <f t="shared" si="6"/>
        <v>11380625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6" si="7">SUM(D26:M26)</f>
        <v>146553739</v>
      </c>
      <c r="O26" s="43">
        <f t="shared" si="2"/>
        <v>250.2057063542604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120486120</v>
      </c>
      <c r="F27" s="46">
        <v>0</v>
      </c>
      <c r="G27" s="46">
        <v>11380625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131866745</v>
      </c>
      <c r="O27" s="47">
        <f t="shared" si="2"/>
        <v>225.1311519070976</v>
      </c>
      <c r="P27" s="9"/>
    </row>
    <row r="28" spans="1:16">
      <c r="A28" s="12"/>
      <c r="B28" s="44">
        <v>544</v>
      </c>
      <c r="C28" s="20" t="s">
        <v>42</v>
      </c>
      <c r="D28" s="46">
        <v>746685</v>
      </c>
      <c r="E28" s="46">
        <v>11398758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12145443</v>
      </c>
      <c r="O28" s="47">
        <f t="shared" si="2"/>
        <v>20.735459671898287</v>
      </c>
      <c r="P28" s="9"/>
    </row>
    <row r="29" spans="1:16">
      <c r="A29" s="12"/>
      <c r="B29" s="44">
        <v>549</v>
      </c>
      <c r="C29" s="20" t="s">
        <v>43</v>
      </c>
      <c r="D29" s="46">
        <v>0</v>
      </c>
      <c r="E29" s="46">
        <v>2541551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2541551</v>
      </c>
      <c r="O29" s="47">
        <f t="shared" si="2"/>
        <v>4.3390947752644973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SUM(D31:D34)</f>
        <v>1560889</v>
      </c>
      <c r="E30" s="31">
        <f t="shared" si="8"/>
        <v>27900177</v>
      </c>
      <c r="F30" s="31">
        <f t="shared" si="8"/>
        <v>0</v>
      </c>
      <c r="G30" s="31">
        <f t="shared" si="8"/>
        <v>4738225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34199291</v>
      </c>
      <c r="O30" s="43">
        <f t="shared" si="2"/>
        <v>58.387167873416729</v>
      </c>
      <c r="P30" s="10"/>
    </row>
    <row r="31" spans="1:16">
      <c r="A31" s="13"/>
      <c r="B31" s="45">
        <v>552</v>
      </c>
      <c r="C31" s="21" t="s">
        <v>45</v>
      </c>
      <c r="D31" s="46">
        <v>982238</v>
      </c>
      <c r="E31" s="46">
        <v>9209119</v>
      </c>
      <c r="F31" s="46">
        <v>0</v>
      </c>
      <c r="G31" s="46">
        <v>4738225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14929582</v>
      </c>
      <c r="O31" s="47">
        <f t="shared" si="2"/>
        <v>25.488715848347283</v>
      </c>
      <c r="P31" s="9"/>
    </row>
    <row r="32" spans="1:16">
      <c r="A32" s="13"/>
      <c r="B32" s="45">
        <v>553</v>
      </c>
      <c r="C32" s="21" t="s">
        <v>46</v>
      </c>
      <c r="D32" s="46">
        <v>328293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328293</v>
      </c>
      <c r="O32" s="47">
        <f t="shared" si="2"/>
        <v>0.56048233580829487</v>
      </c>
      <c r="P32" s="9"/>
    </row>
    <row r="33" spans="1:16">
      <c r="A33" s="13"/>
      <c r="B33" s="45">
        <v>554</v>
      </c>
      <c r="C33" s="21" t="s">
        <v>47</v>
      </c>
      <c r="D33" s="46">
        <v>250358</v>
      </c>
      <c r="E33" s="46">
        <v>18688273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18938631</v>
      </c>
      <c r="O33" s="47">
        <f t="shared" si="2"/>
        <v>32.333214963131667</v>
      </c>
      <c r="P33" s="9"/>
    </row>
    <row r="34" spans="1:16">
      <c r="A34" s="13"/>
      <c r="B34" s="45">
        <v>559</v>
      </c>
      <c r="C34" s="21" t="s">
        <v>48</v>
      </c>
      <c r="D34" s="46">
        <v>0</v>
      </c>
      <c r="E34" s="46">
        <v>2785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2785</v>
      </c>
      <c r="O34" s="47">
        <f t="shared" si="2"/>
        <v>4.7547261294822044E-3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SUM(D36:D40)</f>
        <v>10717950</v>
      </c>
      <c r="E35" s="31">
        <f t="shared" si="9"/>
        <v>73586145</v>
      </c>
      <c r="F35" s="31">
        <f t="shared" si="9"/>
        <v>0</v>
      </c>
      <c r="G35" s="31">
        <f t="shared" si="9"/>
        <v>258018</v>
      </c>
      <c r="H35" s="31">
        <f t="shared" si="9"/>
        <v>0</v>
      </c>
      <c r="I35" s="31">
        <f t="shared" si="9"/>
        <v>4829628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89391741</v>
      </c>
      <c r="O35" s="43">
        <f t="shared" si="2"/>
        <v>152.61516936897871</v>
      </c>
      <c r="P35" s="10"/>
    </row>
    <row r="36" spans="1:16">
      <c r="A36" s="12"/>
      <c r="B36" s="44">
        <v>561</v>
      </c>
      <c r="C36" s="20" t="s">
        <v>50</v>
      </c>
      <c r="D36" s="46">
        <v>62500</v>
      </c>
      <c r="E36" s="46">
        <v>62602628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62665128</v>
      </c>
      <c r="O36" s="47">
        <f t="shared" si="2"/>
        <v>106.9858245992628</v>
      </c>
      <c r="P36" s="9"/>
    </row>
    <row r="37" spans="1:16">
      <c r="A37" s="12"/>
      <c r="B37" s="44">
        <v>562</v>
      </c>
      <c r="C37" s="20" t="s">
        <v>51</v>
      </c>
      <c r="D37" s="46">
        <v>1175207</v>
      </c>
      <c r="E37" s="46">
        <v>815084</v>
      </c>
      <c r="F37" s="46">
        <v>0</v>
      </c>
      <c r="G37" s="46">
        <v>77913</v>
      </c>
      <c r="H37" s="46">
        <v>0</v>
      </c>
      <c r="I37" s="46">
        <v>4829628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0">SUM(D37:M37)</f>
        <v>6897832</v>
      </c>
      <c r="O37" s="47">
        <f t="shared" ref="O37:O68" si="11">(N37/O$78)</f>
        <v>11.776410070800177</v>
      </c>
      <c r="P37" s="9"/>
    </row>
    <row r="38" spans="1:16">
      <c r="A38" s="12"/>
      <c r="B38" s="44">
        <v>563</v>
      </c>
      <c r="C38" s="20" t="s">
        <v>52</v>
      </c>
      <c r="D38" s="46">
        <v>4711</v>
      </c>
      <c r="E38" s="46">
        <v>398914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403625</v>
      </c>
      <c r="O38" s="47">
        <f t="shared" si="11"/>
        <v>0.68909383627010945</v>
      </c>
      <c r="P38" s="9"/>
    </row>
    <row r="39" spans="1:16">
      <c r="A39" s="12"/>
      <c r="B39" s="44">
        <v>564</v>
      </c>
      <c r="C39" s="20" t="s">
        <v>53</v>
      </c>
      <c r="D39" s="46">
        <v>8439004</v>
      </c>
      <c r="E39" s="46">
        <v>7738303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16177307</v>
      </c>
      <c r="O39" s="47">
        <f t="shared" si="11"/>
        <v>27.618909981168894</v>
      </c>
      <c r="P39" s="9"/>
    </row>
    <row r="40" spans="1:16">
      <c r="A40" s="12"/>
      <c r="B40" s="44">
        <v>569</v>
      </c>
      <c r="C40" s="20" t="s">
        <v>54</v>
      </c>
      <c r="D40" s="46">
        <v>1036528</v>
      </c>
      <c r="E40" s="46">
        <v>2031216</v>
      </c>
      <c r="F40" s="46">
        <v>0</v>
      </c>
      <c r="G40" s="46">
        <v>180105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3247849</v>
      </c>
      <c r="O40" s="47">
        <f t="shared" si="11"/>
        <v>5.5449308814767138</v>
      </c>
      <c r="P40" s="9"/>
    </row>
    <row r="41" spans="1:16" ht="15.75">
      <c r="A41" s="28" t="s">
        <v>55</v>
      </c>
      <c r="B41" s="29"/>
      <c r="C41" s="30"/>
      <c r="D41" s="31">
        <f t="shared" ref="D41:M41" si="12">SUM(D42:D44)</f>
        <v>16622</v>
      </c>
      <c r="E41" s="31">
        <f t="shared" si="12"/>
        <v>15672959</v>
      </c>
      <c r="F41" s="31">
        <f t="shared" si="12"/>
        <v>0</v>
      </c>
      <c r="G41" s="31">
        <f t="shared" si="12"/>
        <v>26229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15715810</v>
      </c>
      <c r="O41" s="43">
        <f t="shared" si="11"/>
        <v>26.831013448106901</v>
      </c>
      <c r="P41" s="9"/>
    </row>
    <row r="42" spans="1:16">
      <c r="A42" s="12"/>
      <c r="B42" s="44">
        <v>571</v>
      </c>
      <c r="C42" s="20" t="s">
        <v>56</v>
      </c>
      <c r="D42" s="46">
        <v>16622</v>
      </c>
      <c r="E42" s="46">
        <v>4327768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4344390</v>
      </c>
      <c r="O42" s="47">
        <f t="shared" si="11"/>
        <v>7.4170142368621876</v>
      </c>
      <c r="P42" s="9"/>
    </row>
    <row r="43" spans="1:16">
      <c r="A43" s="12"/>
      <c r="B43" s="44">
        <v>572</v>
      </c>
      <c r="C43" s="20" t="s">
        <v>57</v>
      </c>
      <c r="D43" s="46">
        <v>0</v>
      </c>
      <c r="E43" s="46">
        <v>11021387</v>
      </c>
      <c r="F43" s="46">
        <v>0</v>
      </c>
      <c r="G43" s="46">
        <v>26229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11047616</v>
      </c>
      <c r="O43" s="47">
        <f t="shared" si="11"/>
        <v>18.861180776906885</v>
      </c>
      <c r="P43" s="9"/>
    </row>
    <row r="44" spans="1:16">
      <c r="A44" s="12"/>
      <c r="B44" s="44">
        <v>579</v>
      </c>
      <c r="C44" s="20" t="s">
        <v>58</v>
      </c>
      <c r="D44" s="46">
        <v>0</v>
      </c>
      <c r="E44" s="46">
        <v>323804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323804</v>
      </c>
      <c r="O44" s="47">
        <f t="shared" si="11"/>
        <v>0.55281843433782973</v>
      </c>
      <c r="P44" s="9"/>
    </row>
    <row r="45" spans="1:16" ht="15.75">
      <c r="A45" s="28" t="s">
        <v>89</v>
      </c>
      <c r="B45" s="29"/>
      <c r="C45" s="30"/>
      <c r="D45" s="31">
        <f t="shared" ref="D45:M45" si="13">SUM(D46:D47)</f>
        <v>58549880</v>
      </c>
      <c r="E45" s="31">
        <f t="shared" si="13"/>
        <v>19346230</v>
      </c>
      <c r="F45" s="31">
        <f t="shared" si="13"/>
        <v>0</v>
      </c>
      <c r="G45" s="31">
        <f t="shared" si="13"/>
        <v>3897743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81793853</v>
      </c>
      <c r="O45" s="43">
        <f t="shared" si="11"/>
        <v>139.64357992464144</v>
      </c>
      <c r="P45" s="9"/>
    </row>
    <row r="46" spans="1:16">
      <c r="A46" s="12"/>
      <c r="B46" s="44">
        <v>581</v>
      </c>
      <c r="C46" s="20" t="s">
        <v>59</v>
      </c>
      <c r="D46" s="46">
        <v>58549880</v>
      </c>
      <c r="E46" s="46">
        <v>15962763</v>
      </c>
      <c r="F46" s="46">
        <v>0</v>
      </c>
      <c r="G46" s="46">
        <v>3897743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78410386</v>
      </c>
      <c r="O46" s="47">
        <f t="shared" si="11"/>
        <v>133.86711351417796</v>
      </c>
      <c r="P46" s="9"/>
    </row>
    <row r="47" spans="1:16">
      <c r="A47" s="12"/>
      <c r="B47" s="44">
        <v>587</v>
      </c>
      <c r="C47" s="20" t="s">
        <v>60</v>
      </c>
      <c r="D47" s="46">
        <v>0</v>
      </c>
      <c r="E47" s="46">
        <v>3383467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1" si="14">SUM(D47:M47)</f>
        <v>3383467</v>
      </c>
      <c r="O47" s="47">
        <f t="shared" si="11"/>
        <v>5.7764664104634704</v>
      </c>
      <c r="P47" s="9"/>
    </row>
    <row r="48" spans="1:16" ht="15.75">
      <c r="A48" s="28" t="s">
        <v>62</v>
      </c>
      <c r="B48" s="29"/>
      <c r="C48" s="30"/>
      <c r="D48" s="31">
        <f t="shared" ref="D48:M48" si="15">SUM(D49:D75)</f>
        <v>15873072</v>
      </c>
      <c r="E48" s="31">
        <f t="shared" si="15"/>
        <v>13774211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29647283</v>
      </c>
      <c r="O48" s="43">
        <f t="shared" si="11"/>
        <v>50.615695205836104</v>
      </c>
      <c r="P48" s="9"/>
    </row>
    <row r="49" spans="1:16">
      <c r="A49" s="12"/>
      <c r="B49" s="44">
        <v>602</v>
      </c>
      <c r="C49" s="20" t="s">
        <v>63</v>
      </c>
      <c r="D49" s="46">
        <v>69775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69775</v>
      </c>
      <c r="O49" s="47">
        <f t="shared" si="11"/>
        <v>0.11912424261566276</v>
      </c>
      <c r="P49" s="9"/>
    </row>
    <row r="50" spans="1:16">
      <c r="A50" s="12"/>
      <c r="B50" s="44">
        <v>603</v>
      </c>
      <c r="C50" s="20" t="s">
        <v>64</v>
      </c>
      <c r="D50" s="46">
        <v>85622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85622</v>
      </c>
      <c r="O50" s="47">
        <f t="shared" si="11"/>
        <v>0.14617923183429993</v>
      </c>
      <c r="P50" s="9"/>
    </row>
    <row r="51" spans="1:16">
      <c r="A51" s="12"/>
      <c r="B51" s="44">
        <v>604</v>
      </c>
      <c r="C51" s="20" t="s">
        <v>65</v>
      </c>
      <c r="D51" s="46">
        <v>17277</v>
      </c>
      <c r="E51" s="46">
        <v>2622716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2639993</v>
      </c>
      <c r="O51" s="47">
        <f t="shared" si="11"/>
        <v>4.5071611126571325</v>
      </c>
      <c r="P51" s="9"/>
    </row>
    <row r="52" spans="1:16">
      <c r="A52" s="12"/>
      <c r="B52" s="44">
        <v>605</v>
      </c>
      <c r="C52" s="20" t="s">
        <v>66</v>
      </c>
      <c r="D52" s="46">
        <v>208302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208302</v>
      </c>
      <c r="O52" s="47">
        <f t="shared" si="11"/>
        <v>0.35562619828488407</v>
      </c>
      <c r="P52" s="9"/>
    </row>
    <row r="53" spans="1:16">
      <c r="A53" s="12"/>
      <c r="B53" s="44">
        <v>608</v>
      </c>
      <c r="C53" s="20" t="s">
        <v>67</v>
      </c>
      <c r="D53" s="46">
        <v>0</v>
      </c>
      <c r="E53" s="46">
        <v>187830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187830</v>
      </c>
      <c r="O53" s="47">
        <f t="shared" si="11"/>
        <v>0.32067511989251074</v>
      </c>
      <c r="P53" s="9"/>
    </row>
    <row r="54" spans="1:16">
      <c r="A54" s="12"/>
      <c r="B54" s="44">
        <v>611</v>
      </c>
      <c r="C54" s="20" t="s">
        <v>104</v>
      </c>
      <c r="D54" s="46">
        <v>0</v>
      </c>
      <c r="E54" s="46">
        <v>2152595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2152595</v>
      </c>
      <c r="O54" s="47">
        <f t="shared" si="11"/>
        <v>3.6750447729596933</v>
      </c>
      <c r="P54" s="9"/>
    </row>
    <row r="55" spans="1:16">
      <c r="A55" s="12"/>
      <c r="B55" s="44">
        <v>622</v>
      </c>
      <c r="C55" s="20" t="s">
        <v>100</v>
      </c>
      <c r="D55" s="46">
        <v>309306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309306</v>
      </c>
      <c r="O55" s="47">
        <f t="shared" si="11"/>
        <v>0.52806654226413741</v>
      </c>
      <c r="P55" s="9"/>
    </row>
    <row r="56" spans="1:16">
      <c r="A56" s="12"/>
      <c r="B56" s="44">
        <v>623</v>
      </c>
      <c r="C56" s="20" t="s">
        <v>69</v>
      </c>
      <c r="D56" s="46">
        <v>1000605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1000605</v>
      </c>
      <c r="O56" s="47">
        <f t="shared" si="11"/>
        <v>1.7082954178781118</v>
      </c>
      <c r="P56" s="9"/>
    </row>
    <row r="57" spans="1:16">
      <c r="A57" s="12"/>
      <c r="B57" s="44">
        <v>634</v>
      </c>
      <c r="C57" s="20" t="s">
        <v>70</v>
      </c>
      <c r="D57" s="46">
        <v>0</v>
      </c>
      <c r="E57" s="46">
        <v>470963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470963</v>
      </c>
      <c r="O57" s="47">
        <f t="shared" si="11"/>
        <v>0.80405748011465972</v>
      </c>
      <c r="P57" s="9"/>
    </row>
    <row r="58" spans="1:16">
      <c r="A58" s="12"/>
      <c r="B58" s="44">
        <v>651</v>
      </c>
      <c r="C58" s="20" t="s">
        <v>105</v>
      </c>
      <c r="D58" s="46">
        <v>20620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20620</v>
      </c>
      <c r="O58" s="47">
        <f t="shared" si="11"/>
        <v>3.5203753245932876E-2</v>
      </c>
      <c r="P58" s="9"/>
    </row>
    <row r="59" spans="1:16">
      <c r="A59" s="12"/>
      <c r="B59" s="44">
        <v>654</v>
      </c>
      <c r="C59" s="20" t="s">
        <v>71</v>
      </c>
      <c r="D59" s="46">
        <v>373617</v>
      </c>
      <c r="E59" s="46">
        <v>1325418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1699035</v>
      </c>
      <c r="O59" s="47">
        <f t="shared" si="11"/>
        <v>2.9006987825510939</v>
      </c>
      <c r="P59" s="9"/>
    </row>
    <row r="60" spans="1:16">
      <c r="A60" s="12"/>
      <c r="B60" s="44">
        <v>669</v>
      </c>
      <c r="C60" s="20" t="s">
        <v>106</v>
      </c>
      <c r="D60" s="46">
        <v>14883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14883</v>
      </c>
      <c r="O60" s="47">
        <f t="shared" si="11"/>
        <v>2.5409188145451938E-2</v>
      </c>
      <c r="P60" s="9"/>
    </row>
    <row r="61" spans="1:16">
      <c r="A61" s="12"/>
      <c r="B61" s="44">
        <v>671</v>
      </c>
      <c r="C61" s="20" t="s">
        <v>73</v>
      </c>
      <c r="D61" s="46">
        <v>479483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479483</v>
      </c>
      <c r="O61" s="47">
        <f t="shared" si="11"/>
        <v>0.81860335681957475</v>
      </c>
      <c r="P61" s="9"/>
    </row>
    <row r="62" spans="1:16">
      <c r="A62" s="12"/>
      <c r="B62" s="44">
        <v>674</v>
      </c>
      <c r="C62" s="20" t="s">
        <v>74</v>
      </c>
      <c r="D62" s="46">
        <v>0</v>
      </c>
      <c r="E62" s="46">
        <v>1260153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5" si="16">SUM(D62:M62)</f>
        <v>1260153</v>
      </c>
      <c r="O62" s="47">
        <f t="shared" si="11"/>
        <v>2.1514119914705163</v>
      </c>
      <c r="P62" s="9"/>
    </row>
    <row r="63" spans="1:16">
      <c r="A63" s="12"/>
      <c r="B63" s="44">
        <v>684</v>
      </c>
      <c r="C63" s="20" t="s">
        <v>75</v>
      </c>
      <c r="D63" s="46">
        <v>274929</v>
      </c>
      <c r="E63" s="46">
        <v>332522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607451</v>
      </c>
      <c r="O63" s="47">
        <f t="shared" si="11"/>
        <v>1.037078327497341</v>
      </c>
      <c r="P63" s="9"/>
    </row>
    <row r="64" spans="1:16">
      <c r="A64" s="12"/>
      <c r="B64" s="44">
        <v>685</v>
      </c>
      <c r="C64" s="20" t="s">
        <v>76</v>
      </c>
      <c r="D64" s="46">
        <v>1058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1058</v>
      </c>
      <c r="O64" s="47">
        <f t="shared" si="11"/>
        <v>1.8062837504460223E-3</v>
      </c>
      <c r="P64" s="9"/>
    </row>
    <row r="65" spans="1:119">
      <c r="A65" s="12"/>
      <c r="B65" s="44">
        <v>694</v>
      </c>
      <c r="C65" s="20" t="s">
        <v>78</v>
      </c>
      <c r="D65" s="46">
        <v>0</v>
      </c>
      <c r="E65" s="46">
        <v>582213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582213</v>
      </c>
      <c r="O65" s="47">
        <f t="shared" si="11"/>
        <v>0.99399043591534031</v>
      </c>
      <c r="P65" s="9"/>
    </row>
    <row r="66" spans="1:119">
      <c r="A66" s="12"/>
      <c r="B66" s="44">
        <v>711</v>
      </c>
      <c r="C66" s="20" t="s">
        <v>79</v>
      </c>
      <c r="D66" s="46">
        <v>5803723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5803723</v>
      </c>
      <c r="O66" s="47">
        <f t="shared" si="11"/>
        <v>9.908478777873194</v>
      </c>
      <c r="P66" s="9"/>
    </row>
    <row r="67" spans="1:119">
      <c r="A67" s="12"/>
      <c r="B67" s="44">
        <v>712</v>
      </c>
      <c r="C67" s="20" t="s">
        <v>80</v>
      </c>
      <c r="D67" s="46">
        <v>2026048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2026048</v>
      </c>
      <c r="O67" s="47">
        <f t="shared" si="11"/>
        <v>3.4589958223286037</v>
      </c>
      <c r="P67" s="9"/>
    </row>
    <row r="68" spans="1:119">
      <c r="A68" s="12"/>
      <c r="B68" s="44">
        <v>713</v>
      </c>
      <c r="C68" s="20" t="s">
        <v>81</v>
      </c>
      <c r="D68" s="46">
        <v>2567362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2567362</v>
      </c>
      <c r="O68" s="47">
        <f t="shared" si="11"/>
        <v>4.3831609282727797</v>
      </c>
      <c r="P68" s="9"/>
    </row>
    <row r="69" spans="1:119">
      <c r="A69" s="12"/>
      <c r="B69" s="44">
        <v>714</v>
      </c>
      <c r="C69" s="20" t="s">
        <v>82</v>
      </c>
      <c r="D69" s="46">
        <v>230135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230135</v>
      </c>
      <c r="O69" s="47">
        <f t="shared" ref="O69:O76" si="17">(N69/O$78)</f>
        <v>0.39290086097249088</v>
      </c>
      <c r="P69" s="9"/>
    </row>
    <row r="70" spans="1:119">
      <c r="A70" s="12"/>
      <c r="B70" s="44">
        <v>721</v>
      </c>
      <c r="C70" s="20" t="s">
        <v>107</v>
      </c>
      <c r="D70" s="46">
        <v>68735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68735</v>
      </c>
      <c r="O70" s="47">
        <f t="shared" si="17"/>
        <v>0.11734868959064966</v>
      </c>
      <c r="P70" s="9"/>
    </row>
    <row r="71" spans="1:119">
      <c r="A71" s="12"/>
      <c r="B71" s="44">
        <v>724</v>
      </c>
      <c r="C71" s="20" t="s">
        <v>86</v>
      </c>
      <c r="D71" s="46">
        <v>0</v>
      </c>
      <c r="E71" s="46">
        <v>1907214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1907214</v>
      </c>
      <c r="O71" s="47">
        <f t="shared" si="17"/>
        <v>3.2561149875455198</v>
      </c>
      <c r="P71" s="9"/>
    </row>
    <row r="72" spans="1:119">
      <c r="A72" s="12"/>
      <c r="B72" s="44">
        <v>733</v>
      </c>
      <c r="C72" s="20" t="s">
        <v>87</v>
      </c>
      <c r="D72" s="46">
        <v>2062506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2062506</v>
      </c>
      <c r="O72" s="47">
        <f t="shared" si="17"/>
        <v>3.521239199430457</v>
      </c>
      <c r="P72" s="9"/>
    </row>
    <row r="73" spans="1:119">
      <c r="A73" s="12"/>
      <c r="B73" s="44">
        <v>739</v>
      </c>
      <c r="C73" s="20" t="s">
        <v>88</v>
      </c>
      <c r="D73" s="46">
        <v>259086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259086</v>
      </c>
      <c r="O73" s="47">
        <f t="shared" si="17"/>
        <v>0.44232781830629314</v>
      </c>
      <c r="P73" s="9"/>
    </row>
    <row r="74" spans="1:119">
      <c r="A74" s="12"/>
      <c r="B74" s="44">
        <v>744</v>
      </c>
      <c r="C74" s="20" t="s">
        <v>90</v>
      </c>
      <c r="D74" s="46">
        <v>0</v>
      </c>
      <c r="E74" s="46">
        <v>684275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684275</v>
      </c>
      <c r="O74" s="47">
        <f t="shared" si="17"/>
        <v>1.1682370636450397</v>
      </c>
      <c r="P74" s="9"/>
    </row>
    <row r="75" spans="1:119" ht="15.75" thickBot="1">
      <c r="A75" s="12"/>
      <c r="B75" s="44">
        <v>764</v>
      </c>
      <c r="C75" s="20" t="s">
        <v>92</v>
      </c>
      <c r="D75" s="46">
        <v>0</v>
      </c>
      <c r="E75" s="46">
        <v>2248312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2248312</v>
      </c>
      <c r="O75" s="47">
        <f t="shared" si="17"/>
        <v>3.8384588199742886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18">SUM(D5,D12,D21,D26,D30,D35,D41,D45,D48)</f>
        <v>340838690</v>
      </c>
      <c r="E76" s="15">
        <f t="shared" si="18"/>
        <v>339168755</v>
      </c>
      <c r="F76" s="15">
        <f t="shared" si="18"/>
        <v>27186792</v>
      </c>
      <c r="G76" s="15">
        <f t="shared" si="18"/>
        <v>42571355</v>
      </c>
      <c r="H76" s="15">
        <f t="shared" si="18"/>
        <v>0</v>
      </c>
      <c r="I76" s="15">
        <f t="shared" si="18"/>
        <v>92069892</v>
      </c>
      <c r="J76" s="15">
        <f t="shared" si="18"/>
        <v>52408405</v>
      </c>
      <c r="K76" s="15">
        <f t="shared" si="18"/>
        <v>0</v>
      </c>
      <c r="L76" s="15">
        <f t="shared" si="18"/>
        <v>0</v>
      </c>
      <c r="M76" s="15">
        <f t="shared" si="18"/>
        <v>0</v>
      </c>
      <c r="N76" s="15">
        <f>SUM(D76:M76)</f>
        <v>894243889</v>
      </c>
      <c r="O76" s="37">
        <f t="shared" si="17"/>
        <v>1526.7090790513766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108</v>
      </c>
      <c r="M78" s="48"/>
      <c r="N78" s="48"/>
      <c r="O78" s="41">
        <v>585733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102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96945920</v>
      </c>
      <c r="E5" s="26">
        <f t="shared" si="0"/>
        <v>115883</v>
      </c>
      <c r="F5" s="26">
        <f t="shared" si="0"/>
        <v>24877548</v>
      </c>
      <c r="G5" s="26">
        <f t="shared" si="0"/>
        <v>2012497</v>
      </c>
      <c r="H5" s="26">
        <f t="shared" si="0"/>
        <v>0</v>
      </c>
      <c r="I5" s="26">
        <f t="shared" si="0"/>
        <v>0</v>
      </c>
      <c r="J5" s="26">
        <f t="shared" si="0"/>
        <v>45947466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169899314</v>
      </c>
      <c r="O5" s="32">
        <f t="shared" ref="O5:O36" si="2">(N5/O$93)</f>
        <v>292.39648021367918</v>
      </c>
      <c r="P5" s="6"/>
    </row>
    <row r="6" spans="1:133">
      <c r="A6" s="12"/>
      <c r="B6" s="44">
        <v>511</v>
      </c>
      <c r="C6" s="20" t="s">
        <v>20</v>
      </c>
      <c r="D6" s="46">
        <v>496146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496146</v>
      </c>
      <c r="O6" s="47">
        <f t="shared" si="2"/>
        <v>0.85386656753714774</v>
      </c>
      <c r="P6" s="9"/>
    </row>
    <row r="7" spans="1:133">
      <c r="A7" s="12"/>
      <c r="B7" s="44">
        <v>512</v>
      </c>
      <c r="C7" s="20" t="s">
        <v>21</v>
      </c>
      <c r="D7" s="46">
        <v>4848295</v>
      </c>
      <c r="E7" s="46">
        <v>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4848380</v>
      </c>
      <c r="O7" s="47">
        <f t="shared" si="2"/>
        <v>8.3440551545628843</v>
      </c>
      <c r="P7" s="9"/>
    </row>
    <row r="8" spans="1:133">
      <c r="A8" s="12"/>
      <c r="B8" s="44">
        <v>513</v>
      </c>
      <c r="C8" s="20" t="s">
        <v>22</v>
      </c>
      <c r="D8" s="46">
        <v>38930313</v>
      </c>
      <c r="E8" s="46">
        <v>0</v>
      </c>
      <c r="F8" s="46">
        <v>0</v>
      </c>
      <c r="G8" s="46">
        <v>802586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39732899</v>
      </c>
      <c r="O8" s="47">
        <f t="shared" si="2"/>
        <v>68.380263243944668</v>
      </c>
      <c r="P8" s="9"/>
    </row>
    <row r="9" spans="1:133">
      <c r="A9" s="12"/>
      <c r="B9" s="44">
        <v>514</v>
      </c>
      <c r="C9" s="20" t="s">
        <v>23</v>
      </c>
      <c r="D9" s="46">
        <v>1262685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1262685</v>
      </c>
      <c r="O9" s="47">
        <f t="shared" si="2"/>
        <v>2.1730791074212901</v>
      </c>
      <c r="P9" s="9"/>
    </row>
    <row r="10" spans="1:133">
      <c r="A10" s="12"/>
      <c r="B10" s="44">
        <v>515</v>
      </c>
      <c r="C10" s="20" t="s">
        <v>24</v>
      </c>
      <c r="D10" s="46">
        <v>4490314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4490314</v>
      </c>
      <c r="O10" s="47">
        <f t="shared" si="2"/>
        <v>7.7278240726399083</v>
      </c>
      <c r="P10" s="9"/>
    </row>
    <row r="11" spans="1:133">
      <c r="A11" s="12"/>
      <c r="B11" s="44">
        <v>519</v>
      </c>
      <c r="C11" s="20" t="s">
        <v>25</v>
      </c>
      <c r="D11" s="46">
        <v>46918167</v>
      </c>
      <c r="E11" s="46">
        <v>115798</v>
      </c>
      <c r="F11" s="46">
        <v>24877548</v>
      </c>
      <c r="G11" s="46">
        <v>1209911</v>
      </c>
      <c r="H11" s="46">
        <v>0</v>
      </c>
      <c r="I11" s="46">
        <v>0</v>
      </c>
      <c r="J11" s="46">
        <v>45947466</v>
      </c>
      <c r="K11" s="46">
        <v>0</v>
      </c>
      <c r="L11" s="46">
        <v>0</v>
      </c>
      <c r="M11" s="46">
        <v>0</v>
      </c>
      <c r="N11" s="46">
        <f t="shared" si="1"/>
        <v>119068890</v>
      </c>
      <c r="O11" s="47">
        <f t="shared" si="2"/>
        <v>204.91739206757327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140354684</v>
      </c>
      <c r="E12" s="31">
        <f t="shared" si="3"/>
        <v>45411607</v>
      </c>
      <c r="F12" s="31">
        <f t="shared" si="3"/>
        <v>0</v>
      </c>
      <c r="G12" s="31">
        <f t="shared" si="3"/>
        <v>12905054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198671345</v>
      </c>
      <c r="O12" s="43">
        <f t="shared" si="2"/>
        <v>341.91310506008006</v>
      </c>
      <c r="P12" s="10"/>
    </row>
    <row r="13" spans="1:133">
      <c r="A13" s="12"/>
      <c r="B13" s="44">
        <v>521</v>
      </c>
      <c r="C13" s="20" t="s">
        <v>27</v>
      </c>
      <c r="D13" s="46">
        <v>69993945</v>
      </c>
      <c r="E13" s="46">
        <v>4669867</v>
      </c>
      <c r="F13" s="46">
        <v>0</v>
      </c>
      <c r="G13" s="46">
        <v>1014210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75678022</v>
      </c>
      <c r="O13" s="47">
        <f t="shared" si="2"/>
        <v>130.24176932423271</v>
      </c>
      <c r="P13" s="9"/>
    </row>
    <row r="14" spans="1:133">
      <c r="A14" s="12"/>
      <c r="B14" s="44">
        <v>522</v>
      </c>
      <c r="C14" s="20" t="s">
        <v>28</v>
      </c>
      <c r="D14" s="46">
        <v>3658</v>
      </c>
      <c r="E14" s="46">
        <v>22801098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22804756</v>
      </c>
      <c r="O14" s="47">
        <f t="shared" si="2"/>
        <v>39.246952971992471</v>
      </c>
      <c r="P14" s="9"/>
    </row>
    <row r="15" spans="1:133">
      <c r="A15" s="12"/>
      <c r="B15" s="44">
        <v>523</v>
      </c>
      <c r="C15" s="20" t="s">
        <v>29</v>
      </c>
      <c r="D15" s="46">
        <v>44611285</v>
      </c>
      <c r="E15" s="46">
        <v>5858932</v>
      </c>
      <c r="F15" s="46">
        <v>0</v>
      </c>
      <c r="G15" s="46">
        <v>11227925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61698142</v>
      </c>
      <c r="O15" s="47">
        <f t="shared" si="2"/>
        <v>106.1824155247841</v>
      </c>
      <c r="P15" s="9"/>
    </row>
    <row r="16" spans="1:133">
      <c r="A16" s="12"/>
      <c r="B16" s="44">
        <v>524</v>
      </c>
      <c r="C16" s="20" t="s">
        <v>30</v>
      </c>
      <c r="D16" s="46">
        <v>2522527</v>
      </c>
      <c r="E16" s="46">
        <v>4680255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7202782</v>
      </c>
      <c r="O16" s="47">
        <f t="shared" si="2"/>
        <v>12.395977682090257</v>
      </c>
      <c r="P16" s="9"/>
    </row>
    <row r="17" spans="1:16">
      <c r="A17" s="12"/>
      <c r="B17" s="44">
        <v>525</v>
      </c>
      <c r="C17" s="20" t="s">
        <v>31</v>
      </c>
      <c r="D17" s="46">
        <v>3587465</v>
      </c>
      <c r="E17" s="46">
        <v>3280073</v>
      </c>
      <c r="F17" s="46">
        <v>0</v>
      </c>
      <c r="G17" s="46">
        <v>83172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6950710</v>
      </c>
      <c r="O17" s="47">
        <f t="shared" si="2"/>
        <v>11.962162124951382</v>
      </c>
      <c r="P17" s="9"/>
    </row>
    <row r="18" spans="1:16">
      <c r="A18" s="12"/>
      <c r="B18" s="44">
        <v>526</v>
      </c>
      <c r="C18" s="20" t="s">
        <v>32</v>
      </c>
      <c r="D18" s="46">
        <v>18405564</v>
      </c>
      <c r="E18" s="46">
        <v>496168</v>
      </c>
      <c r="F18" s="46">
        <v>0</v>
      </c>
      <c r="G18" s="46">
        <v>579747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19481479</v>
      </c>
      <c r="O18" s="47">
        <f t="shared" si="2"/>
        <v>33.527597933424893</v>
      </c>
      <c r="P18" s="9"/>
    </row>
    <row r="19" spans="1:16">
      <c r="A19" s="12"/>
      <c r="B19" s="44">
        <v>527</v>
      </c>
      <c r="C19" s="20" t="s">
        <v>33</v>
      </c>
      <c r="D19" s="46">
        <v>931628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931628</v>
      </c>
      <c r="O19" s="47">
        <f t="shared" si="2"/>
        <v>1.6033304764756702</v>
      </c>
      <c r="P19" s="9"/>
    </row>
    <row r="20" spans="1:16">
      <c r="A20" s="12"/>
      <c r="B20" s="44">
        <v>529</v>
      </c>
      <c r="C20" s="20" t="s">
        <v>34</v>
      </c>
      <c r="D20" s="46">
        <v>298612</v>
      </c>
      <c r="E20" s="46">
        <v>3625214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3923826</v>
      </c>
      <c r="O20" s="47">
        <f t="shared" si="2"/>
        <v>6.7528990221285996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8048461</v>
      </c>
      <c r="E21" s="31">
        <f t="shared" si="5"/>
        <v>4966913</v>
      </c>
      <c r="F21" s="31">
        <f t="shared" si="5"/>
        <v>0</v>
      </c>
      <c r="G21" s="31">
        <f t="shared" si="5"/>
        <v>3279268</v>
      </c>
      <c r="H21" s="31">
        <f t="shared" si="5"/>
        <v>0</v>
      </c>
      <c r="I21" s="31">
        <f t="shared" si="5"/>
        <v>79952862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96247504</v>
      </c>
      <c r="O21" s="43">
        <f t="shared" si="2"/>
        <v>165.64181888899216</v>
      </c>
      <c r="P21" s="10"/>
    </row>
    <row r="22" spans="1:16">
      <c r="A22" s="12"/>
      <c r="B22" s="44">
        <v>534</v>
      </c>
      <c r="C22" s="20" t="s">
        <v>36</v>
      </c>
      <c r="D22" s="46">
        <v>21294</v>
      </c>
      <c r="E22" s="46">
        <v>0</v>
      </c>
      <c r="F22" s="46">
        <v>0</v>
      </c>
      <c r="G22" s="46">
        <v>0</v>
      </c>
      <c r="H22" s="46">
        <v>0</v>
      </c>
      <c r="I22" s="46">
        <v>38688391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38709685</v>
      </c>
      <c r="O22" s="47">
        <f t="shared" si="2"/>
        <v>66.619313390401643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37345</v>
      </c>
      <c r="F23" s="46">
        <v>0</v>
      </c>
      <c r="G23" s="46">
        <v>0</v>
      </c>
      <c r="H23" s="46">
        <v>0</v>
      </c>
      <c r="I23" s="46">
        <v>41264471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41301816</v>
      </c>
      <c r="O23" s="47">
        <f t="shared" si="2"/>
        <v>71.080367192259644</v>
      </c>
      <c r="P23" s="9"/>
    </row>
    <row r="24" spans="1:16">
      <c r="A24" s="12"/>
      <c r="B24" s="44">
        <v>537</v>
      </c>
      <c r="C24" s="20" t="s">
        <v>38</v>
      </c>
      <c r="D24" s="46">
        <v>8027110</v>
      </c>
      <c r="E24" s="46">
        <v>4774391</v>
      </c>
      <c r="F24" s="46">
        <v>0</v>
      </c>
      <c r="G24" s="46">
        <v>3279268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16080769</v>
      </c>
      <c r="O24" s="47">
        <f t="shared" si="2"/>
        <v>27.674980810865698</v>
      </c>
      <c r="P24" s="9"/>
    </row>
    <row r="25" spans="1:16">
      <c r="A25" s="12"/>
      <c r="B25" s="44">
        <v>539</v>
      </c>
      <c r="C25" s="20" t="s">
        <v>39</v>
      </c>
      <c r="D25" s="46">
        <v>57</v>
      </c>
      <c r="E25" s="46">
        <v>155177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155234</v>
      </c>
      <c r="O25" s="47">
        <f t="shared" si="2"/>
        <v>0.2671574954651687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1191941</v>
      </c>
      <c r="E26" s="31">
        <f t="shared" si="6"/>
        <v>108949114</v>
      </c>
      <c r="F26" s="31">
        <f t="shared" si="6"/>
        <v>0</v>
      </c>
      <c r="G26" s="31">
        <f t="shared" si="6"/>
        <v>17679347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6" si="7">SUM(D26:M26)</f>
        <v>127820402</v>
      </c>
      <c r="O26" s="43">
        <f t="shared" si="2"/>
        <v>219.9787318993973</v>
      </c>
      <c r="P26" s="10"/>
    </row>
    <row r="27" spans="1:16">
      <c r="A27" s="12"/>
      <c r="B27" s="44">
        <v>541</v>
      </c>
      <c r="C27" s="20" t="s">
        <v>41</v>
      </c>
      <c r="D27" s="46">
        <v>104971</v>
      </c>
      <c r="E27" s="46">
        <v>96072724</v>
      </c>
      <c r="F27" s="46">
        <v>0</v>
      </c>
      <c r="G27" s="46">
        <v>17679347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113857042</v>
      </c>
      <c r="O27" s="47">
        <f t="shared" si="2"/>
        <v>195.94780899669223</v>
      </c>
      <c r="P27" s="9"/>
    </row>
    <row r="28" spans="1:16">
      <c r="A28" s="12"/>
      <c r="B28" s="44">
        <v>544</v>
      </c>
      <c r="C28" s="20" t="s">
        <v>42</v>
      </c>
      <c r="D28" s="46">
        <v>1086970</v>
      </c>
      <c r="E28" s="46">
        <v>11274842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12361812</v>
      </c>
      <c r="O28" s="47">
        <f t="shared" si="2"/>
        <v>21.274661049327261</v>
      </c>
      <c r="P28" s="9"/>
    </row>
    <row r="29" spans="1:16">
      <c r="A29" s="12"/>
      <c r="B29" s="44">
        <v>549</v>
      </c>
      <c r="C29" s="20" t="s">
        <v>43</v>
      </c>
      <c r="D29" s="46">
        <v>0</v>
      </c>
      <c r="E29" s="46">
        <v>1601548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1601548</v>
      </c>
      <c r="O29" s="47">
        <f t="shared" si="2"/>
        <v>2.7562618533778038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SUM(D31:D34)</f>
        <v>1206502</v>
      </c>
      <c r="E30" s="31">
        <f t="shared" si="8"/>
        <v>24839612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26046114</v>
      </c>
      <c r="O30" s="43">
        <f t="shared" si="2"/>
        <v>44.825325526883717</v>
      </c>
      <c r="P30" s="10"/>
    </row>
    <row r="31" spans="1:16">
      <c r="A31" s="13"/>
      <c r="B31" s="45">
        <v>552</v>
      </c>
      <c r="C31" s="21" t="s">
        <v>45</v>
      </c>
      <c r="D31" s="46">
        <v>796457</v>
      </c>
      <c r="E31" s="46">
        <v>8257872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9054329</v>
      </c>
      <c r="O31" s="47">
        <f t="shared" si="2"/>
        <v>15.582487462525256</v>
      </c>
      <c r="P31" s="9"/>
    </row>
    <row r="32" spans="1:16">
      <c r="A32" s="13"/>
      <c r="B32" s="45">
        <v>553</v>
      </c>
      <c r="C32" s="21" t="s">
        <v>46</v>
      </c>
      <c r="D32" s="46">
        <v>328694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328694</v>
      </c>
      <c r="O32" s="47">
        <f t="shared" si="2"/>
        <v>0.56568191127219658</v>
      </c>
      <c r="P32" s="9"/>
    </row>
    <row r="33" spans="1:16">
      <c r="A33" s="13"/>
      <c r="B33" s="45">
        <v>554</v>
      </c>
      <c r="C33" s="21" t="s">
        <v>47</v>
      </c>
      <c r="D33" s="46">
        <v>81351</v>
      </c>
      <c r="E33" s="46">
        <v>16577152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16658503</v>
      </c>
      <c r="O33" s="47">
        <f t="shared" si="2"/>
        <v>28.669260211545147</v>
      </c>
      <c r="P33" s="9"/>
    </row>
    <row r="34" spans="1:16">
      <c r="A34" s="13"/>
      <c r="B34" s="45">
        <v>559</v>
      </c>
      <c r="C34" s="21" t="s">
        <v>48</v>
      </c>
      <c r="D34" s="46">
        <v>0</v>
      </c>
      <c r="E34" s="46">
        <v>4588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4588</v>
      </c>
      <c r="O34" s="47">
        <f t="shared" si="2"/>
        <v>7.8959415411198192E-3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SUM(D36:D40)</f>
        <v>11625346</v>
      </c>
      <c r="E35" s="31">
        <f t="shared" si="9"/>
        <v>60567307</v>
      </c>
      <c r="F35" s="31">
        <f t="shared" si="9"/>
        <v>0</v>
      </c>
      <c r="G35" s="31">
        <f t="shared" si="9"/>
        <v>793825</v>
      </c>
      <c r="H35" s="31">
        <f t="shared" si="9"/>
        <v>0</v>
      </c>
      <c r="I35" s="31">
        <f t="shared" si="9"/>
        <v>4436298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77422776</v>
      </c>
      <c r="O35" s="43">
        <f t="shared" si="2"/>
        <v>133.24448850200841</v>
      </c>
      <c r="P35" s="10"/>
    </row>
    <row r="36" spans="1:16">
      <c r="A36" s="12"/>
      <c r="B36" s="44">
        <v>561</v>
      </c>
      <c r="C36" s="20" t="s">
        <v>50</v>
      </c>
      <c r="D36" s="46">
        <v>0</v>
      </c>
      <c r="E36" s="46">
        <v>49312755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49312755</v>
      </c>
      <c r="O36" s="47">
        <f t="shared" si="2"/>
        <v>84.867181933645185</v>
      </c>
      <c r="P36" s="9"/>
    </row>
    <row r="37" spans="1:16">
      <c r="A37" s="12"/>
      <c r="B37" s="44">
        <v>562</v>
      </c>
      <c r="C37" s="20" t="s">
        <v>51</v>
      </c>
      <c r="D37" s="46">
        <v>1490721</v>
      </c>
      <c r="E37" s="46">
        <v>1274605</v>
      </c>
      <c r="F37" s="46">
        <v>0</v>
      </c>
      <c r="G37" s="46">
        <v>523277</v>
      </c>
      <c r="H37" s="46">
        <v>0</v>
      </c>
      <c r="I37" s="46">
        <v>4436298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0">SUM(D37:M37)</f>
        <v>7724901</v>
      </c>
      <c r="O37" s="47">
        <f t="shared" ref="O37:O68" si="11">(N37/O$93)</f>
        <v>13.294543746063216</v>
      </c>
      <c r="P37" s="9"/>
    </row>
    <row r="38" spans="1:16">
      <c r="A38" s="12"/>
      <c r="B38" s="44">
        <v>563</v>
      </c>
      <c r="C38" s="20" t="s">
        <v>52</v>
      </c>
      <c r="D38" s="46">
        <v>0</v>
      </c>
      <c r="E38" s="46">
        <v>70403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70403</v>
      </c>
      <c r="O38" s="47">
        <f t="shared" si="11"/>
        <v>0.12116346388828654</v>
      </c>
      <c r="P38" s="9"/>
    </row>
    <row r="39" spans="1:16">
      <c r="A39" s="12"/>
      <c r="B39" s="44">
        <v>564</v>
      </c>
      <c r="C39" s="20" t="s">
        <v>53</v>
      </c>
      <c r="D39" s="46">
        <v>8682571</v>
      </c>
      <c r="E39" s="46">
        <v>7855900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16538471</v>
      </c>
      <c r="O39" s="47">
        <f t="shared" si="11"/>
        <v>28.462685308523419</v>
      </c>
      <c r="P39" s="9"/>
    </row>
    <row r="40" spans="1:16">
      <c r="A40" s="12"/>
      <c r="B40" s="44">
        <v>569</v>
      </c>
      <c r="C40" s="20" t="s">
        <v>54</v>
      </c>
      <c r="D40" s="46">
        <v>1452054</v>
      </c>
      <c r="E40" s="46">
        <v>2053644</v>
      </c>
      <c r="F40" s="46">
        <v>0</v>
      </c>
      <c r="G40" s="46">
        <v>270548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3776246</v>
      </c>
      <c r="O40" s="47">
        <f t="shared" si="11"/>
        <v>6.4989140498883069</v>
      </c>
      <c r="P40" s="9"/>
    </row>
    <row r="41" spans="1:16" ht="15.75">
      <c r="A41" s="28" t="s">
        <v>55</v>
      </c>
      <c r="B41" s="29"/>
      <c r="C41" s="30"/>
      <c r="D41" s="31">
        <f t="shared" ref="D41:M41" si="12">SUM(D42:D44)</f>
        <v>108790</v>
      </c>
      <c r="E41" s="31">
        <f t="shared" si="12"/>
        <v>30440263</v>
      </c>
      <c r="F41" s="31">
        <f t="shared" si="12"/>
        <v>0</v>
      </c>
      <c r="G41" s="31">
        <f t="shared" si="12"/>
        <v>54485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30603538</v>
      </c>
      <c r="O41" s="43">
        <f t="shared" si="11"/>
        <v>52.668645815047725</v>
      </c>
      <c r="P41" s="9"/>
    </row>
    <row r="42" spans="1:16">
      <c r="A42" s="12"/>
      <c r="B42" s="44">
        <v>571</v>
      </c>
      <c r="C42" s="20" t="s">
        <v>56</v>
      </c>
      <c r="D42" s="46">
        <v>107951</v>
      </c>
      <c r="E42" s="46">
        <v>4686951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4794902</v>
      </c>
      <c r="O42" s="47">
        <f t="shared" si="11"/>
        <v>8.252019591847974</v>
      </c>
      <c r="P42" s="9"/>
    </row>
    <row r="43" spans="1:16">
      <c r="A43" s="12"/>
      <c r="B43" s="44">
        <v>572</v>
      </c>
      <c r="C43" s="20" t="s">
        <v>57</v>
      </c>
      <c r="D43" s="46">
        <v>590</v>
      </c>
      <c r="E43" s="46">
        <v>24984381</v>
      </c>
      <c r="F43" s="46">
        <v>0</v>
      </c>
      <c r="G43" s="46">
        <v>54485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25039456</v>
      </c>
      <c r="O43" s="47">
        <f t="shared" si="11"/>
        <v>43.092868526033548</v>
      </c>
      <c r="P43" s="9"/>
    </row>
    <row r="44" spans="1:16">
      <c r="A44" s="12"/>
      <c r="B44" s="44">
        <v>579</v>
      </c>
      <c r="C44" s="20" t="s">
        <v>58</v>
      </c>
      <c r="D44" s="46">
        <v>249</v>
      </c>
      <c r="E44" s="46">
        <v>768931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769180</v>
      </c>
      <c r="O44" s="47">
        <f t="shared" si="11"/>
        <v>1.3237576971662037</v>
      </c>
      <c r="P44" s="9"/>
    </row>
    <row r="45" spans="1:16" ht="15.75">
      <c r="A45" s="28" t="s">
        <v>89</v>
      </c>
      <c r="B45" s="29"/>
      <c r="C45" s="30"/>
      <c r="D45" s="31">
        <f t="shared" ref="D45:M45" si="13">SUM(D46:D48)</f>
        <v>22640397</v>
      </c>
      <c r="E45" s="31">
        <f t="shared" si="13"/>
        <v>12784084</v>
      </c>
      <c r="F45" s="31">
        <f t="shared" si="13"/>
        <v>2127</v>
      </c>
      <c r="G45" s="31">
        <f t="shared" si="13"/>
        <v>18526627</v>
      </c>
      <c r="H45" s="31">
        <f t="shared" si="13"/>
        <v>0</v>
      </c>
      <c r="I45" s="31">
        <f t="shared" si="13"/>
        <v>57553</v>
      </c>
      <c r="J45" s="31">
        <f t="shared" si="13"/>
        <v>43304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54054092</v>
      </c>
      <c r="O45" s="43">
        <f t="shared" si="11"/>
        <v>93.027016235900717</v>
      </c>
      <c r="P45" s="9"/>
    </row>
    <row r="46" spans="1:16">
      <c r="A46" s="12"/>
      <c r="B46" s="44">
        <v>581</v>
      </c>
      <c r="C46" s="20" t="s">
        <v>59</v>
      </c>
      <c r="D46" s="46">
        <v>22640397</v>
      </c>
      <c r="E46" s="46">
        <v>12784084</v>
      </c>
      <c r="F46" s="46">
        <v>2127</v>
      </c>
      <c r="G46" s="46">
        <v>3426781</v>
      </c>
      <c r="H46" s="46">
        <v>0</v>
      </c>
      <c r="I46" s="46">
        <v>57553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38910942</v>
      </c>
      <c r="O46" s="47">
        <f t="shared" si="11"/>
        <v>66.965676404076703</v>
      </c>
      <c r="P46" s="9"/>
    </row>
    <row r="47" spans="1:16">
      <c r="A47" s="12"/>
      <c r="B47" s="44">
        <v>585</v>
      </c>
      <c r="C47" s="20" t="s">
        <v>99</v>
      </c>
      <c r="D47" s="46">
        <v>0</v>
      </c>
      <c r="E47" s="46">
        <v>0</v>
      </c>
      <c r="F47" s="46">
        <v>0</v>
      </c>
      <c r="G47" s="46">
        <v>15099846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7" si="14">SUM(D47:M47)</f>
        <v>15099846</v>
      </c>
      <c r="O47" s="47">
        <f t="shared" si="11"/>
        <v>25.986813708786386</v>
      </c>
      <c r="P47" s="9"/>
    </row>
    <row r="48" spans="1:16">
      <c r="A48" s="12"/>
      <c r="B48" s="44">
        <v>590</v>
      </c>
      <c r="C48" s="20" t="s">
        <v>95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43304</v>
      </c>
      <c r="K48" s="46">
        <v>0</v>
      </c>
      <c r="L48" s="46">
        <v>0</v>
      </c>
      <c r="M48" s="46">
        <v>0</v>
      </c>
      <c r="N48" s="46">
        <f t="shared" si="14"/>
        <v>43304</v>
      </c>
      <c r="O48" s="47">
        <f t="shared" si="11"/>
        <v>7.4526123037631356E-2</v>
      </c>
      <c r="P48" s="9"/>
    </row>
    <row r="49" spans="1:16" ht="15.75">
      <c r="A49" s="28" t="s">
        <v>62</v>
      </c>
      <c r="B49" s="29"/>
      <c r="C49" s="30"/>
      <c r="D49" s="31">
        <f t="shared" ref="D49:M49" si="15">SUM(D50:D90)</f>
        <v>27817499</v>
      </c>
      <c r="E49" s="31">
        <f t="shared" si="15"/>
        <v>1887939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29705438</v>
      </c>
      <c r="O49" s="43">
        <f t="shared" si="11"/>
        <v>51.12301697937211</v>
      </c>
      <c r="P49" s="9"/>
    </row>
    <row r="50" spans="1:16">
      <c r="A50" s="12"/>
      <c r="B50" s="44">
        <v>601</v>
      </c>
      <c r="C50" s="20" t="s">
        <v>96</v>
      </c>
      <c r="D50" s="46">
        <v>99159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99159</v>
      </c>
      <c r="O50" s="47">
        <f t="shared" si="11"/>
        <v>0.17065249940625549</v>
      </c>
      <c r="P50" s="9"/>
    </row>
    <row r="51" spans="1:16">
      <c r="A51" s="12"/>
      <c r="B51" s="44">
        <v>604</v>
      </c>
      <c r="C51" s="20" t="s">
        <v>65</v>
      </c>
      <c r="D51" s="46">
        <v>2293241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2293241</v>
      </c>
      <c r="O51" s="47">
        <f t="shared" si="11"/>
        <v>3.9466645326284122</v>
      </c>
      <c r="P51" s="9"/>
    </row>
    <row r="52" spans="1:16">
      <c r="A52" s="12"/>
      <c r="B52" s="44">
        <v>605</v>
      </c>
      <c r="C52" s="20" t="s">
        <v>66</v>
      </c>
      <c r="D52" s="46">
        <v>37775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37775</v>
      </c>
      <c r="O52" s="47">
        <f t="shared" si="11"/>
        <v>6.501072182122955E-2</v>
      </c>
      <c r="P52" s="9"/>
    </row>
    <row r="53" spans="1:16">
      <c r="A53" s="12"/>
      <c r="B53" s="44">
        <v>608</v>
      </c>
      <c r="C53" s="20" t="s">
        <v>67</v>
      </c>
      <c r="D53" s="46">
        <v>117732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117732</v>
      </c>
      <c r="O53" s="47">
        <f t="shared" si="11"/>
        <v>0.20261660625961608</v>
      </c>
      <c r="P53" s="9"/>
    </row>
    <row r="54" spans="1:16">
      <c r="A54" s="12"/>
      <c r="B54" s="44">
        <v>611</v>
      </c>
      <c r="C54" s="20" t="s">
        <v>104</v>
      </c>
      <c r="D54" s="46">
        <v>8499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8499</v>
      </c>
      <c r="O54" s="47">
        <f t="shared" si="11"/>
        <v>1.4626767035304565E-2</v>
      </c>
      <c r="P54" s="9"/>
    </row>
    <row r="55" spans="1:16">
      <c r="A55" s="12"/>
      <c r="B55" s="44">
        <v>612</v>
      </c>
      <c r="C55" s="20" t="s">
        <v>110</v>
      </c>
      <c r="D55" s="46">
        <v>66613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66613</v>
      </c>
      <c r="O55" s="47">
        <f t="shared" si="11"/>
        <v>0.11464087922376079</v>
      </c>
      <c r="P55" s="9"/>
    </row>
    <row r="56" spans="1:16">
      <c r="A56" s="12"/>
      <c r="B56" s="44">
        <v>613</v>
      </c>
      <c r="C56" s="20" t="s">
        <v>111</v>
      </c>
      <c r="D56" s="46">
        <v>71185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71185</v>
      </c>
      <c r="O56" s="47">
        <f t="shared" si="11"/>
        <v>0.12250928478740504</v>
      </c>
      <c r="P56" s="9"/>
    </row>
    <row r="57" spans="1:16">
      <c r="A57" s="12"/>
      <c r="B57" s="44">
        <v>614</v>
      </c>
      <c r="C57" s="20" t="s">
        <v>68</v>
      </c>
      <c r="D57" s="46">
        <v>2170615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2170615</v>
      </c>
      <c r="O57" s="47">
        <f t="shared" si="11"/>
        <v>3.7356253592584561</v>
      </c>
      <c r="P57" s="9"/>
    </row>
    <row r="58" spans="1:16">
      <c r="A58" s="12"/>
      <c r="B58" s="44">
        <v>622</v>
      </c>
      <c r="C58" s="20" t="s">
        <v>100</v>
      </c>
      <c r="D58" s="46">
        <v>272449</v>
      </c>
      <c r="E58" s="46">
        <v>3970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276419</v>
      </c>
      <c r="O58" s="47">
        <f t="shared" si="11"/>
        <v>0.47571670986373132</v>
      </c>
      <c r="P58" s="9"/>
    </row>
    <row r="59" spans="1:16">
      <c r="A59" s="12"/>
      <c r="B59" s="44">
        <v>623</v>
      </c>
      <c r="C59" s="20" t="s">
        <v>69</v>
      </c>
      <c r="D59" s="46">
        <v>964328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964328</v>
      </c>
      <c r="O59" s="47">
        <f t="shared" si="11"/>
        <v>1.6596071304413673</v>
      </c>
      <c r="P59" s="9"/>
    </row>
    <row r="60" spans="1:16">
      <c r="A60" s="12"/>
      <c r="B60" s="44">
        <v>631</v>
      </c>
      <c r="C60" s="20" t="s">
        <v>112</v>
      </c>
      <c r="D60" s="46">
        <v>7083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7083</v>
      </c>
      <c r="O60" s="47">
        <f t="shared" si="11"/>
        <v>1.2189833028716582E-2</v>
      </c>
      <c r="P60" s="9"/>
    </row>
    <row r="61" spans="1:16">
      <c r="A61" s="12"/>
      <c r="B61" s="44">
        <v>634</v>
      </c>
      <c r="C61" s="20" t="s">
        <v>70</v>
      </c>
      <c r="D61" s="46">
        <v>1007429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1007429</v>
      </c>
      <c r="O61" s="47">
        <f t="shared" si="11"/>
        <v>1.7337838907647773</v>
      </c>
      <c r="P61" s="9"/>
    </row>
    <row r="62" spans="1:16">
      <c r="A62" s="12"/>
      <c r="B62" s="44">
        <v>651</v>
      </c>
      <c r="C62" s="20" t="s">
        <v>105</v>
      </c>
      <c r="D62" s="46">
        <v>29496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29496</v>
      </c>
      <c r="O62" s="47">
        <f t="shared" si="11"/>
        <v>5.076257447621408E-2</v>
      </c>
      <c r="P62" s="9"/>
    </row>
    <row r="63" spans="1:16">
      <c r="A63" s="12"/>
      <c r="B63" s="44">
        <v>654</v>
      </c>
      <c r="C63" s="20" t="s">
        <v>71</v>
      </c>
      <c r="D63" s="46">
        <v>1035280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1035280</v>
      </c>
      <c r="O63" s="47">
        <f t="shared" si="11"/>
        <v>1.7817154225567844</v>
      </c>
      <c r="P63" s="9"/>
    </row>
    <row r="64" spans="1:16">
      <c r="A64" s="12"/>
      <c r="B64" s="44">
        <v>662</v>
      </c>
      <c r="C64" s="20" t="s">
        <v>113</v>
      </c>
      <c r="D64" s="46">
        <v>10873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10873</v>
      </c>
      <c r="O64" s="47">
        <f t="shared" si="11"/>
        <v>1.8712417693242327E-2</v>
      </c>
      <c r="P64" s="9"/>
    </row>
    <row r="65" spans="1:16">
      <c r="A65" s="12"/>
      <c r="B65" s="44">
        <v>663</v>
      </c>
      <c r="C65" s="20" t="s">
        <v>72</v>
      </c>
      <c r="D65" s="46">
        <v>3777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3777</v>
      </c>
      <c r="O65" s="47">
        <f t="shared" si="11"/>
        <v>6.5002116828268433E-3</v>
      </c>
      <c r="P65" s="9"/>
    </row>
    <row r="66" spans="1:16">
      <c r="A66" s="12"/>
      <c r="B66" s="44">
        <v>669</v>
      </c>
      <c r="C66" s="20" t="s">
        <v>106</v>
      </c>
      <c r="D66" s="46">
        <v>19508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19508</v>
      </c>
      <c r="O66" s="47">
        <f t="shared" si="11"/>
        <v>3.3573240537089238E-2</v>
      </c>
      <c r="P66" s="9"/>
    </row>
    <row r="67" spans="1:16">
      <c r="A67" s="12"/>
      <c r="B67" s="44">
        <v>671</v>
      </c>
      <c r="C67" s="20" t="s">
        <v>73</v>
      </c>
      <c r="D67" s="46">
        <v>294207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294207</v>
      </c>
      <c r="O67" s="47">
        <f t="shared" si="11"/>
        <v>0.50632983282219679</v>
      </c>
      <c r="P67" s="9"/>
    </row>
    <row r="68" spans="1:16">
      <c r="A68" s="12"/>
      <c r="B68" s="44">
        <v>673</v>
      </c>
      <c r="C68" s="20" t="s">
        <v>114</v>
      </c>
      <c r="D68" s="46">
        <v>7074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4" si="16">SUM(D68:M68)</f>
        <v>7074</v>
      </c>
      <c r="O68" s="47">
        <f t="shared" si="11"/>
        <v>1.2174344041386575E-2</v>
      </c>
      <c r="P68" s="9"/>
    </row>
    <row r="69" spans="1:16">
      <c r="A69" s="12"/>
      <c r="B69" s="44">
        <v>674</v>
      </c>
      <c r="C69" s="20" t="s">
        <v>74</v>
      </c>
      <c r="D69" s="46">
        <v>1259390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1259390</v>
      </c>
      <c r="O69" s="47">
        <f t="shared" ref="O69:O91" si="17">(N69/O$93)</f>
        <v>2.167408417059915</v>
      </c>
      <c r="P69" s="9"/>
    </row>
    <row r="70" spans="1:16">
      <c r="A70" s="12"/>
      <c r="B70" s="44">
        <v>684</v>
      </c>
      <c r="C70" s="20" t="s">
        <v>75</v>
      </c>
      <c r="D70" s="46">
        <v>242176</v>
      </c>
      <c r="E70" s="46">
        <v>264783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506959</v>
      </c>
      <c r="O70" s="47">
        <f t="shared" si="17"/>
        <v>0.87247572531485673</v>
      </c>
      <c r="P70" s="9"/>
    </row>
    <row r="71" spans="1:16">
      <c r="A71" s="12"/>
      <c r="B71" s="44">
        <v>685</v>
      </c>
      <c r="C71" s="20" t="s">
        <v>76</v>
      </c>
      <c r="D71" s="46">
        <v>5084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5084</v>
      </c>
      <c r="O71" s="47">
        <f t="shared" si="17"/>
        <v>8.7495568428625024E-3</v>
      </c>
      <c r="P71" s="9"/>
    </row>
    <row r="72" spans="1:16">
      <c r="A72" s="12"/>
      <c r="B72" s="44">
        <v>689</v>
      </c>
      <c r="C72" s="20" t="s">
        <v>77</v>
      </c>
      <c r="D72" s="46">
        <v>85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85</v>
      </c>
      <c r="O72" s="47">
        <f t="shared" si="17"/>
        <v>1.4628488033896787E-4</v>
      </c>
      <c r="P72" s="9"/>
    </row>
    <row r="73" spans="1:16">
      <c r="A73" s="12"/>
      <c r="B73" s="44">
        <v>691</v>
      </c>
      <c r="C73" s="20" t="s">
        <v>115</v>
      </c>
      <c r="D73" s="46">
        <v>1417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1417</v>
      </c>
      <c r="O73" s="47">
        <f t="shared" si="17"/>
        <v>2.4386550051802057E-3</v>
      </c>
      <c r="P73" s="9"/>
    </row>
    <row r="74" spans="1:16">
      <c r="A74" s="12"/>
      <c r="B74" s="44">
        <v>694</v>
      </c>
      <c r="C74" s="20" t="s">
        <v>78</v>
      </c>
      <c r="D74" s="46">
        <v>528230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528230</v>
      </c>
      <c r="O74" s="47">
        <f t="shared" si="17"/>
        <v>0.90908308637003532</v>
      </c>
      <c r="P74" s="9"/>
    </row>
    <row r="75" spans="1:16">
      <c r="A75" s="12"/>
      <c r="B75" s="44">
        <v>711</v>
      </c>
      <c r="C75" s="20" t="s">
        <v>79</v>
      </c>
      <c r="D75" s="46">
        <v>5465112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ref="N75:N90" si="18">SUM(D75:M75)</f>
        <v>5465112</v>
      </c>
      <c r="O75" s="47">
        <f t="shared" si="17"/>
        <v>9.4054500583418523</v>
      </c>
      <c r="P75" s="9"/>
    </row>
    <row r="76" spans="1:16">
      <c r="A76" s="12"/>
      <c r="B76" s="44">
        <v>712</v>
      </c>
      <c r="C76" s="20" t="s">
        <v>80</v>
      </c>
      <c r="D76" s="46">
        <v>1748558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1748558</v>
      </c>
      <c r="O76" s="47">
        <f t="shared" si="17"/>
        <v>3.0092658564205292</v>
      </c>
      <c r="P76" s="9"/>
    </row>
    <row r="77" spans="1:16">
      <c r="A77" s="12"/>
      <c r="B77" s="44">
        <v>713</v>
      </c>
      <c r="C77" s="20" t="s">
        <v>81</v>
      </c>
      <c r="D77" s="46">
        <v>2832951</v>
      </c>
      <c r="E77" s="46">
        <v>1619186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4452137</v>
      </c>
      <c r="O77" s="47">
        <f t="shared" si="17"/>
        <v>7.6621215093846056</v>
      </c>
      <c r="P77" s="9"/>
    </row>
    <row r="78" spans="1:16">
      <c r="A78" s="12"/>
      <c r="B78" s="44">
        <v>714</v>
      </c>
      <c r="C78" s="20" t="s">
        <v>82</v>
      </c>
      <c r="D78" s="46">
        <v>229789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229789</v>
      </c>
      <c r="O78" s="47">
        <f t="shared" si="17"/>
        <v>0.3954665455083658</v>
      </c>
      <c r="P78" s="9"/>
    </row>
    <row r="79" spans="1:16">
      <c r="A79" s="12"/>
      <c r="B79" s="44">
        <v>721</v>
      </c>
      <c r="C79" s="20" t="s">
        <v>107</v>
      </c>
      <c r="D79" s="46">
        <v>61961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61961</v>
      </c>
      <c r="O79" s="47">
        <f t="shared" si="17"/>
        <v>0.1066347937727387</v>
      </c>
      <c r="P79" s="9"/>
    </row>
    <row r="80" spans="1:16">
      <c r="A80" s="12"/>
      <c r="B80" s="44">
        <v>722</v>
      </c>
      <c r="C80" s="20" t="s">
        <v>116</v>
      </c>
      <c r="D80" s="46">
        <v>7074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7074</v>
      </c>
      <c r="O80" s="47">
        <f t="shared" si="17"/>
        <v>1.2174344041386575E-2</v>
      </c>
      <c r="P80" s="9"/>
    </row>
    <row r="81" spans="1:119">
      <c r="A81" s="12"/>
      <c r="B81" s="44">
        <v>724</v>
      </c>
      <c r="C81" s="20" t="s">
        <v>86</v>
      </c>
      <c r="D81" s="46">
        <v>1867507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1867507</v>
      </c>
      <c r="O81" s="47">
        <f t="shared" si="17"/>
        <v>3.2139769179668809</v>
      </c>
      <c r="P81" s="9"/>
    </row>
    <row r="82" spans="1:119">
      <c r="A82" s="12"/>
      <c r="B82" s="44">
        <v>732</v>
      </c>
      <c r="C82" s="20" t="s">
        <v>117</v>
      </c>
      <c r="D82" s="46">
        <v>51489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51489</v>
      </c>
      <c r="O82" s="47">
        <f t="shared" si="17"/>
        <v>8.8612496514977851E-2</v>
      </c>
      <c r="P82" s="9"/>
    </row>
    <row r="83" spans="1:119">
      <c r="A83" s="12"/>
      <c r="B83" s="44">
        <v>733</v>
      </c>
      <c r="C83" s="20" t="s">
        <v>87</v>
      </c>
      <c r="D83" s="46">
        <v>2067976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2067976</v>
      </c>
      <c r="O83" s="47">
        <f t="shared" si="17"/>
        <v>3.558983784751264</v>
      </c>
      <c r="P83" s="9"/>
    </row>
    <row r="84" spans="1:119">
      <c r="A84" s="12"/>
      <c r="B84" s="44">
        <v>739</v>
      </c>
      <c r="C84" s="20" t="s">
        <v>88</v>
      </c>
      <c r="D84" s="46">
        <v>177109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177109</v>
      </c>
      <c r="O84" s="47">
        <f t="shared" si="17"/>
        <v>0.30480433967005016</v>
      </c>
      <c r="P84" s="9"/>
    </row>
    <row r="85" spans="1:119">
      <c r="A85" s="12"/>
      <c r="B85" s="44">
        <v>741</v>
      </c>
      <c r="C85" s="20" t="s">
        <v>118</v>
      </c>
      <c r="D85" s="46">
        <v>7083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7083</v>
      </c>
      <c r="O85" s="47">
        <f t="shared" si="17"/>
        <v>1.2189833028716582E-2</v>
      </c>
      <c r="P85" s="9"/>
    </row>
    <row r="86" spans="1:119">
      <c r="A86" s="12"/>
      <c r="B86" s="44">
        <v>744</v>
      </c>
      <c r="C86" s="20" t="s">
        <v>90</v>
      </c>
      <c r="D86" s="46">
        <v>629543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629543</v>
      </c>
      <c r="O86" s="47">
        <f t="shared" si="17"/>
        <v>1.0834426167439395</v>
      </c>
      <c r="P86" s="9"/>
    </row>
    <row r="87" spans="1:119">
      <c r="A87" s="12"/>
      <c r="B87" s="44">
        <v>752</v>
      </c>
      <c r="C87" s="20" t="s">
        <v>119</v>
      </c>
      <c r="D87" s="46">
        <v>3994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3994</v>
      </c>
      <c r="O87" s="47">
        <f t="shared" si="17"/>
        <v>6.8736683773392669E-3</v>
      </c>
      <c r="P87" s="9"/>
    </row>
    <row r="88" spans="1:119">
      <c r="A88" s="12"/>
      <c r="B88" s="44">
        <v>761</v>
      </c>
      <c r="C88" s="20" t="s">
        <v>120</v>
      </c>
      <c r="D88" s="46">
        <v>1417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8"/>
        <v>1417</v>
      </c>
      <c r="O88" s="47">
        <f t="shared" si="17"/>
        <v>2.4386550051802057E-3</v>
      </c>
      <c r="P88" s="9"/>
    </row>
    <row r="89" spans="1:119">
      <c r="A89" s="12"/>
      <c r="B89" s="44">
        <v>763</v>
      </c>
      <c r="C89" s="20" t="s">
        <v>121</v>
      </c>
      <c r="D89" s="46">
        <v>6059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8"/>
        <v>6059</v>
      </c>
      <c r="O89" s="47">
        <f t="shared" si="17"/>
        <v>1.0427530470280076E-2</v>
      </c>
      <c r="P89" s="9"/>
    </row>
    <row r="90" spans="1:119" ht="15.75" thickBot="1">
      <c r="A90" s="12"/>
      <c r="B90" s="44">
        <v>764</v>
      </c>
      <c r="C90" s="20" t="s">
        <v>92</v>
      </c>
      <c r="D90" s="46">
        <v>2107172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8"/>
        <v>2107172</v>
      </c>
      <c r="O90" s="47">
        <f t="shared" si="17"/>
        <v>3.6264400455720427</v>
      </c>
      <c r="P90" s="9"/>
    </row>
    <row r="91" spans="1:119" ht="16.5" thickBot="1">
      <c r="A91" s="14" t="s">
        <v>10</v>
      </c>
      <c r="B91" s="23"/>
      <c r="C91" s="22"/>
      <c r="D91" s="15">
        <f t="shared" ref="D91:M91" si="19">SUM(D5,D12,D21,D26,D30,D35,D41,D45,D49)</f>
        <v>309939540</v>
      </c>
      <c r="E91" s="15">
        <f t="shared" si="19"/>
        <v>289962722</v>
      </c>
      <c r="F91" s="15">
        <f t="shared" si="19"/>
        <v>24879675</v>
      </c>
      <c r="G91" s="15">
        <f t="shared" si="19"/>
        <v>55251103</v>
      </c>
      <c r="H91" s="15">
        <f t="shared" si="19"/>
        <v>0</v>
      </c>
      <c r="I91" s="15">
        <f t="shared" si="19"/>
        <v>84446713</v>
      </c>
      <c r="J91" s="15">
        <f t="shared" si="19"/>
        <v>45990770</v>
      </c>
      <c r="K91" s="15">
        <f t="shared" si="19"/>
        <v>0</v>
      </c>
      <c r="L91" s="15">
        <f t="shared" si="19"/>
        <v>0</v>
      </c>
      <c r="M91" s="15">
        <f t="shared" si="19"/>
        <v>0</v>
      </c>
      <c r="N91" s="15">
        <f>SUM(D91:M91)</f>
        <v>810470523</v>
      </c>
      <c r="O91" s="37">
        <f t="shared" si="17"/>
        <v>1394.8186291213615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38"/>
      <c r="B93" s="39"/>
      <c r="C93" s="39"/>
      <c r="D93" s="40"/>
      <c r="E93" s="40"/>
      <c r="F93" s="40"/>
      <c r="G93" s="40"/>
      <c r="H93" s="40"/>
      <c r="I93" s="40"/>
      <c r="J93" s="40"/>
      <c r="K93" s="40"/>
      <c r="L93" s="48" t="s">
        <v>122</v>
      </c>
      <c r="M93" s="48"/>
      <c r="N93" s="48"/>
      <c r="O93" s="41">
        <v>581058</v>
      </c>
    </row>
    <row r="94" spans="1:119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1"/>
    </row>
    <row r="95" spans="1:119" ht="15.75" customHeight="1" thickBot="1">
      <c r="A95" s="52" t="s">
        <v>102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4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87164463</v>
      </c>
      <c r="E5" s="26">
        <f t="shared" si="0"/>
        <v>1072921</v>
      </c>
      <c r="F5" s="26">
        <f t="shared" si="0"/>
        <v>15232643</v>
      </c>
      <c r="G5" s="26">
        <f t="shared" si="0"/>
        <v>967683</v>
      </c>
      <c r="H5" s="26">
        <f t="shared" si="0"/>
        <v>0</v>
      </c>
      <c r="I5" s="26">
        <f t="shared" si="0"/>
        <v>0</v>
      </c>
      <c r="J5" s="26">
        <f t="shared" si="0"/>
        <v>42197328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146635038</v>
      </c>
      <c r="O5" s="32">
        <f t="shared" ref="O5:O36" si="2">(N5/O$96)</f>
        <v>259.50853465805619</v>
      </c>
      <c r="P5" s="6"/>
    </row>
    <row r="6" spans="1:133">
      <c r="A6" s="12"/>
      <c r="B6" s="44">
        <v>511</v>
      </c>
      <c r="C6" s="20" t="s">
        <v>20</v>
      </c>
      <c r="D6" s="46">
        <v>476881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476881</v>
      </c>
      <c r="O6" s="47">
        <f t="shared" si="2"/>
        <v>0.84396397480572483</v>
      </c>
      <c r="P6" s="9"/>
    </row>
    <row r="7" spans="1:133">
      <c r="A7" s="12"/>
      <c r="B7" s="44">
        <v>512</v>
      </c>
      <c r="C7" s="20" t="s">
        <v>21</v>
      </c>
      <c r="D7" s="46">
        <v>4511003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4511003</v>
      </c>
      <c r="O7" s="47">
        <f t="shared" si="2"/>
        <v>7.9833837419409646</v>
      </c>
      <c r="P7" s="9"/>
    </row>
    <row r="8" spans="1:133">
      <c r="A8" s="12"/>
      <c r="B8" s="44">
        <v>513</v>
      </c>
      <c r="C8" s="20" t="s">
        <v>22</v>
      </c>
      <c r="D8" s="46">
        <v>39358315</v>
      </c>
      <c r="E8" s="46">
        <v>38000</v>
      </c>
      <c r="F8" s="46">
        <v>0</v>
      </c>
      <c r="G8" s="46">
        <v>533400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39929715</v>
      </c>
      <c r="O8" s="47">
        <f t="shared" si="2"/>
        <v>70.665933396926633</v>
      </c>
      <c r="P8" s="9"/>
    </row>
    <row r="9" spans="1:133">
      <c r="A9" s="12"/>
      <c r="B9" s="44">
        <v>514</v>
      </c>
      <c r="C9" s="20" t="s">
        <v>23</v>
      </c>
      <c r="D9" s="46">
        <v>1071593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1071593</v>
      </c>
      <c r="O9" s="47">
        <f t="shared" si="2"/>
        <v>1.8964603069822263</v>
      </c>
      <c r="P9" s="9"/>
    </row>
    <row r="10" spans="1:133">
      <c r="A10" s="12"/>
      <c r="B10" s="44">
        <v>515</v>
      </c>
      <c r="C10" s="20" t="s">
        <v>24</v>
      </c>
      <c r="D10" s="46">
        <v>3482951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3482951</v>
      </c>
      <c r="O10" s="47">
        <f t="shared" si="2"/>
        <v>6.1639804689504807</v>
      </c>
      <c r="P10" s="9"/>
    </row>
    <row r="11" spans="1:133">
      <c r="A11" s="12"/>
      <c r="B11" s="44">
        <v>519</v>
      </c>
      <c r="C11" s="20" t="s">
        <v>25</v>
      </c>
      <c r="D11" s="46">
        <v>38263720</v>
      </c>
      <c r="E11" s="46">
        <v>1034921</v>
      </c>
      <c r="F11" s="46">
        <v>15232643</v>
      </c>
      <c r="G11" s="46">
        <v>434283</v>
      </c>
      <c r="H11" s="46">
        <v>0</v>
      </c>
      <c r="I11" s="46">
        <v>0</v>
      </c>
      <c r="J11" s="46">
        <v>42197328</v>
      </c>
      <c r="K11" s="46">
        <v>0</v>
      </c>
      <c r="L11" s="46">
        <v>0</v>
      </c>
      <c r="M11" s="46">
        <v>0</v>
      </c>
      <c r="N11" s="46">
        <f t="shared" si="1"/>
        <v>97162895</v>
      </c>
      <c r="O11" s="47">
        <f t="shared" si="2"/>
        <v>171.95481276845018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128272109</v>
      </c>
      <c r="E12" s="31">
        <f t="shared" si="3"/>
        <v>42223325</v>
      </c>
      <c r="F12" s="31">
        <f t="shared" si="3"/>
        <v>0</v>
      </c>
      <c r="G12" s="31">
        <f t="shared" si="3"/>
        <v>1757293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172252727</v>
      </c>
      <c r="O12" s="43">
        <f t="shared" si="2"/>
        <v>304.84564524492566</v>
      </c>
      <c r="P12" s="10"/>
    </row>
    <row r="13" spans="1:133">
      <c r="A13" s="12"/>
      <c r="B13" s="44">
        <v>521</v>
      </c>
      <c r="C13" s="20" t="s">
        <v>27</v>
      </c>
      <c r="D13" s="46">
        <v>65283710</v>
      </c>
      <c r="E13" s="46">
        <v>5000225</v>
      </c>
      <c r="F13" s="46">
        <v>0</v>
      </c>
      <c r="G13" s="46">
        <v>1621237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71905172</v>
      </c>
      <c r="O13" s="47">
        <f t="shared" si="2"/>
        <v>127.25475489736289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19999652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19999652</v>
      </c>
      <c r="O14" s="47">
        <f t="shared" si="2"/>
        <v>35.394544543924511</v>
      </c>
      <c r="P14" s="9"/>
    </row>
    <row r="15" spans="1:133">
      <c r="A15" s="12"/>
      <c r="B15" s="44">
        <v>523</v>
      </c>
      <c r="C15" s="20" t="s">
        <v>29</v>
      </c>
      <c r="D15" s="46">
        <v>38621268</v>
      </c>
      <c r="E15" s="46">
        <v>5220531</v>
      </c>
      <c r="F15" s="46">
        <v>0</v>
      </c>
      <c r="G15" s="46">
        <v>60485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43902284</v>
      </c>
      <c r="O15" s="47">
        <f t="shared" si="2"/>
        <v>77.696419248596143</v>
      </c>
      <c r="P15" s="9"/>
    </row>
    <row r="16" spans="1:133">
      <c r="A16" s="12"/>
      <c r="B16" s="44">
        <v>524</v>
      </c>
      <c r="C16" s="20" t="s">
        <v>30</v>
      </c>
      <c r="D16" s="46">
        <v>1699025</v>
      </c>
      <c r="E16" s="46">
        <v>5017672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6716697</v>
      </c>
      <c r="O16" s="47">
        <f t="shared" si="2"/>
        <v>11.886928390281197</v>
      </c>
      <c r="P16" s="9"/>
    </row>
    <row r="17" spans="1:16">
      <c r="A17" s="12"/>
      <c r="B17" s="44">
        <v>525</v>
      </c>
      <c r="C17" s="20" t="s">
        <v>31</v>
      </c>
      <c r="D17" s="46">
        <v>2904091</v>
      </c>
      <c r="E17" s="46">
        <v>3675254</v>
      </c>
      <c r="F17" s="46">
        <v>0</v>
      </c>
      <c r="G17" s="46">
        <v>14990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6594335</v>
      </c>
      <c r="O17" s="47">
        <f t="shared" si="2"/>
        <v>11.670377259317334</v>
      </c>
      <c r="P17" s="9"/>
    </row>
    <row r="18" spans="1:16">
      <c r="A18" s="12"/>
      <c r="B18" s="44">
        <v>526</v>
      </c>
      <c r="C18" s="20" t="s">
        <v>32</v>
      </c>
      <c r="D18" s="46">
        <v>16339458</v>
      </c>
      <c r="E18" s="46">
        <v>487818</v>
      </c>
      <c r="F18" s="46">
        <v>0</v>
      </c>
      <c r="G18" s="46">
        <v>60581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16887857</v>
      </c>
      <c r="O18" s="47">
        <f t="shared" si="2"/>
        <v>29.88742038301103</v>
      </c>
      <c r="P18" s="9"/>
    </row>
    <row r="19" spans="1:16">
      <c r="A19" s="12"/>
      <c r="B19" s="44">
        <v>527</v>
      </c>
      <c r="C19" s="20" t="s">
        <v>33</v>
      </c>
      <c r="D19" s="46">
        <v>865632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865632</v>
      </c>
      <c r="O19" s="47">
        <f t="shared" si="2"/>
        <v>1.5319591752219719</v>
      </c>
      <c r="P19" s="9"/>
    </row>
    <row r="20" spans="1:16">
      <c r="A20" s="12"/>
      <c r="B20" s="44">
        <v>529</v>
      </c>
      <c r="C20" s="20" t="s">
        <v>34</v>
      </c>
      <c r="D20" s="46">
        <v>2558925</v>
      </c>
      <c r="E20" s="46">
        <v>2822173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5381098</v>
      </c>
      <c r="O20" s="47">
        <f t="shared" si="2"/>
        <v>9.523241347210595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9303812</v>
      </c>
      <c r="E21" s="31">
        <f t="shared" si="5"/>
        <v>887670</v>
      </c>
      <c r="F21" s="31">
        <f t="shared" si="5"/>
        <v>0</v>
      </c>
      <c r="G21" s="31">
        <f t="shared" si="5"/>
        <v>14776485</v>
      </c>
      <c r="H21" s="31">
        <f t="shared" si="5"/>
        <v>0</v>
      </c>
      <c r="I21" s="31">
        <f t="shared" si="5"/>
        <v>71931206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96899173</v>
      </c>
      <c r="O21" s="43">
        <f t="shared" si="2"/>
        <v>171.48808864363974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7000</v>
      </c>
      <c r="F22" s="46">
        <v>0</v>
      </c>
      <c r="G22" s="46">
        <v>0</v>
      </c>
      <c r="H22" s="46">
        <v>0</v>
      </c>
      <c r="I22" s="46">
        <v>34862151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34869151</v>
      </c>
      <c r="O22" s="47">
        <f t="shared" si="2"/>
        <v>61.709959667214704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124618</v>
      </c>
      <c r="F23" s="46">
        <v>0</v>
      </c>
      <c r="G23" s="46">
        <v>0</v>
      </c>
      <c r="H23" s="46">
        <v>0</v>
      </c>
      <c r="I23" s="46">
        <v>37069055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37193673</v>
      </c>
      <c r="O23" s="47">
        <f t="shared" si="2"/>
        <v>65.823801121672631</v>
      </c>
      <c r="P23" s="9"/>
    </row>
    <row r="24" spans="1:16">
      <c r="A24" s="12"/>
      <c r="B24" s="44">
        <v>537</v>
      </c>
      <c r="C24" s="20" t="s">
        <v>38</v>
      </c>
      <c r="D24" s="46">
        <v>9303812</v>
      </c>
      <c r="E24" s="46">
        <v>677596</v>
      </c>
      <c r="F24" s="46">
        <v>0</v>
      </c>
      <c r="G24" s="46">
        <v>14748278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24729686</v>
      </c>
      <c r="O24" s="47">
        <f t="shared" si="2"/>
        <v>43.765560154960014</v>
      </c>
      <c r="P24" s="9"/>
    </row>
    <row r="25" spans="1:16">
      <c r="A25" s="12"/>
      <c r="B25" s="44">
        <v>539</v>
      </c>
      <c r="C25" s="20" t="s">
        <v>39</v>
      </c>
      <c r="D25" s="46">
        <v>0</v>
      </c>
      <c r="E25" s="46">
        <v>78456</v>
      </c>
      <c r="F25" s="46">
        <v>0</v>
      </c>
      <c r="G25" s="46">
        <v>28207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106663</v>
      </c>
      <c r="O25" s="47">
        <f t="shared" si="2"/>
        <v>0.18876769979240737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555543</v>
      </c>
      <c r="E26" s="31">
        <f t="shared" si="6"/>
        <v>54025317</v>
      </c>
      <c r="F26" s="31">
        <f t="shared" si="6"/>
        <v>0</v>
      </c>
      <c r="G26" s="31">
        <f t="shared" si="6"/>
        <v>32559873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6" si="7">SUM(D26:M26)</f>
        <v>87140733</v>
      </c>
      <c r="O26" s="43">
        <f t="shared" si="2"/>
        <v>154.21801118133118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45603807</v>
      </c>
      <c r="F27" s="46">
        <v>0</v>
      </c>
      <c r="G27" s="46">
        <v>32559873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78163680</v>
      </c>
      <c r="O27" s="47">
        <f t="shared" si="2"/>
        <v>138.33079962976663</v>
      </c>
      <c r="P27" s="9"/>
    </row>
    <row r="28" spans="1:16">
      <c r="A28" s="12"/>
      <c r="B28" s="44">
        <v>544</v>
      </c>
      <c r="C28" s="20" t="s">
        <v>42</v>
      </c>
      <c r="D28" s="46">
        <v>555543</v>
      </c>
      <c r="E28" s="46">
        <v>6522630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7078173</v>
      </c>
      <c r="O28" s="47">
        <f t="shared" si="2"/>
        <v>12.526653440675057</v>
      </c>
      <c r="P28" s="9"/>
    </row>
    <row r="29" spans="1:16">
      <c r="A29" s="12"/>
      <c r="B29" s="44">
        <v>549</v>
      </c>
      <c r="C29" s="20" t="s">
        <v>43</v>
      </c>
      <c r="D29" s="46">
        <v>0</v>
      </c>
      <c r="E29" s="46">
        <v>1898880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1898880</v>
      </c>
      <c r="O29" s="47">
        <f t="shared" si="2"/>
        <v>3.3605581108894982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SUM(D31:D34)</f>
        <v>1183238</v>
      </c>
      <c r="E30" s="31">
        <f t="shared" si="8"/>
        <v>17611950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16464</v>
      </c>
      <c r="N30" s="31">
        <f t="shared" si="7"/>
        <v>18811652</v>
      </c>
      <c r="O30" s="43">
        <f t="shared" si="2"/>
        <v>33.292072014993387</v>
      </c>
      <c r="P30" s="10"/>
    </row>
    <row r="31" spans="1:16">
      <c r="A31" s="13"/>
      <c r="B31" s="45">
        <v>552</v>
      </c>
      <c r="C31" s="21" t="s">
        <v>45</v>
      </c>
      <c r="D31" s="46">
        <v>745749</v>
      </c>
      <c r="E31" s="46">
        <v>5549272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6295021</v>
      </c>
      <c r="O31" s="47">
        <f t="shared" si="2"/>
        <v>11.140663907023992</v>
      </c>
      <c r="P31" s="9"/>
    </row>
    <row r="32" spans="1:16">
      <c r="A32" s="13"/>
      <c r="B32" s="45">
        <v>553</v>
      </c>
      <c r="C32" s="21" t="s">
        <v>46</v>
      </c>
      <c r="D32" s="46">
        <v>319607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319607</v>
      </c>
      <c r="O32" s="47">
        <f t="shared" si="2"/>
        <v>0.56562705181320561</v>
      </c>
      <c r="P32" s="9"/>
    </row>
    <row r="33" spans="1:16">
      <c r="A33" s="13"/>
      <c r="B33" s="45">
        <v>554</v>
      </c>
      <c r="C33" s="21" t="s">
        <v>47</v>
      </c>
      <c r="D33" s="46">
        <v>117882</v>
      </c>
      <c r="E33" s="46">
        <v>12040594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16464</v>
      </c>
      <c r="N33" s="46">
        <f t="shared" si="7"/>
        <v>12174940</v>
      </c>
      <c r="O33" s="47">
        <f t="shared" si="2"/>
        <v>21.546697720020742</v>
      </c>
      <c r="P33" s="9"/>
    </row>
    <row r="34" spans="1:16">
      <c r="A34" s="13"/>
      <c r="B34" s="45">
        <v>559</v>
      </c>
      <c r="C34" s="21" t="s">
        <v>48</v>
      </c>
      <c r="D34" s="46">
        <v>0</v>
      </c>
      <c r="E34" s="46">
        <v>22084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22084</v>
      </c>
      <c r="O34" s="47">
        <f t="shared" si="2"/>
        <v>3.9083336135450203E-2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10554200</v>
      </c>
      <c r="E35" s="31">
        <f t="shared" si="9"/>
        <v>33117244</v>
      </c>
      <c r="F35" s="31">
        <f t="shared" si="9"/>
        <v>0</v>
      </c>
      <c r="G35" s="31">
        <f t="shared" si="9"/>
        <v>525323</v>
      </c>
      <c r="H35" s="31">
        <f t="shared" si="9"/>
        <v>0</v>
      </c>
      <c r="I35" s="31">
        <f t="shared" si="9"/>
        <v>3777436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47974203</v>
      </c>
      <c r="O35" s="43">
        <f t="shared" si="2"/>
        <v>84.902730559650578</v>
      </c>
      <c r="P35" s="10"/>
    </row>
    <row r="36" spans="1:16">
      <c r="A36" s="12"/>
      <c r="B36" s="44">
        <v>561</v>
      </c>
      <c r="C36" s="20" t="s">
        <v>50</v>
      </c>
      <c r="D36" s="46">
        <v>0</v>
      </c>
      <c r="E36" s="46">
        <v>21507519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21507519</v>
      </c>
      <c r="O36" s="47">
        <f t="shared" si="2"/>
        <v>38.06310426175429</v>
      </c>
      <c r="P36" s="9"/>
    </row>
    <row r="37" spans="1:16">
      <c r="A37" s="12"/>
      <c r="B37" s="44">
        <v>562</v>
      </c>
      <c r="C37" s="20" t="s">
        <v>51</v>
      </c>
      <c r="D37" s="46">
        <v>1772287</v>
      </c>
      <c r="E37" s="46">
        <v>938938</v>
      </c>
      <c r="F37" s="46">
        <v>0</v>
      </c>
      <c r="G37" s="46">
        <v>91236</v>
      </c>
      <c r="H37" s="46">
        <v>0</v>
      </c>
      <c r="I37" s="46">
        <v>3777436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10">SUM(D37:M37)</f>
        <v>6579897</v>
      </c>
      <c r="O37" s="47">
        <f t="shared" ref="O37:O68" si="11">(N37/O$96)</f>
        <v>11.644825493010341</v>
      </c>
      <c r="P37" s="9"/>
    </row>
    <row r="38" spans="1:16">
      <c r="A38" s="12"/>
      <c r="B38" s="44">
        <v>564</v>
      </c>
      <c r="C38" s="20" t="s">
        <v>53</v>
      </c>
      <c r="D38" s="46">
        <v>7586524</v>
      </c>
      <c r="E38" s="46">
        <v>9049517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16636041</v>
      </c>
      <c r="O38" s="47">
        <f t="shared" si="11"/>
        <v>29.441766997198474</v>
      </c>
      <c r="P38" s="9"/>
    </row>
    <row r="39" spans="1:16">
      <c r="A39" s="12"/>
      <c r="B39" s="44">
        <v>569</v>
      </c>
      <c r="C39" s="20" t="s">
        <v>54</v>
      </c>
      <c r="D39" s="46">
        <v>1195389</v>
      </c>
      <c r="E39" s="46">
        <v>1621270</v>
      </c>
      <c r="F39" s="46">
        <v>0</v>
      </c>
      <c r="G39" s="46">
        <v>434087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3250746</v>
      </c>
      <c r="O39" s="47">
        <f t="shared" si="11"/>
        <v>5.7530338076874745</v>
      </c>
      <c r="P39" s="9"/>
    </row>
    <row r="40" spans="1:16" ht="15.75">
      <c r="A40" s="28" t="s">
        <v>55</v>
      </c>
      <c r="B40" s="29"/>
      <c r="C40" s="30"/>
      <c r="D40" s="31">
        <f t="shared" ref="D40:M40" si="12">SUM(D41:D43)</f>
        <v>219688</v>
      </c>
      <c r="E40" s="31">
        <f t="shared" si="12"/>
        <v>11140275</v>
      </c>
      <c r="F40" s="31">
        <f t="shared" si="12"/>
        <v>0</v>
      </c>
      <c r="G40" s="31">
        <f t="shared" si="12"/>
        <v>716560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12076523</v>
      </c>
      <c r="O40" s="43">
        <f t="shared" si="11"/>
        <v>21.372523444869383</v>
      </c>
      <c r="P40" s="9"/>
    </row>
    <row r="41" spans="1:16">
      <c r="A41" s="12"/>
      <c r="B41" s="44">
        <v>571</v>
      </c>
      <c r="C41" s="20" t="s">
        <v>56</v>
      </c>
      <c r="D41" s="46">
        <v>26825</v>
      </c>
      <c r="E41" s="46">
        <v>3598034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3624859</v>
      </c>
      <c r="O41" s="47">
        <f t="shared" si="11"/>
        <v>6.4151232901925317</v>
      </c>
      <c r="P41" s="9"/>
    </row>
    <row r="42" spans="1:16">
      <c r="A42" s="12"/>
      <c r="B42" s="44">
        <v>572</v>
      </c>
      <c r="C42" s="20" t="s">
        <v>57</v>
      </c>
      <c r="D42" s="46">
        <v>192863</v>
      </c>
      <c r="E42" s="46">
        <v>7199253</v>
      </c>
      <c r="F42" s="46">
        <v>0</v>
      </c>
      <c r="G42" s="46">
        <v>716560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8108676</v>
      </c>
      <c r="O42" s="47">
        <f t="shared" si="11"/>
        <v>14.350394390574976</v>
      </c>
      <c r="P42" s="9"/>
    </row>
    <row r="43" spans="1:16">
      <c r="A43" s="12"/>
      <c r="B43" s="44">
        <v>579</v>
      </c>
      <c r="C43" s="20" t="s">
        <v>58</v>
      </c>
      <c r="D43" s="46">
        <v>0</v>
      </c>
      <c r="E43" s="46">
        <v>342988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342988</v>
      </c>
      <c r="O43" s="47">
        <f t="shared" si="11"/>
        <v>0.60700576410187435</v>
      </c>
      <c r="P43" s="9"/>
    </row>
    <row r="44" spans="1:16" ht="15.75">
      <c r="A44" s="28" t="s">
        <v>89</v>
      </c>
      <c r="B44" s="29"/>
      <c r="C44" s="30"/>
      <c r="D44" s="31">
        <f t="shared" ref="D44:M44" si="13">SUM(D45:D45)</f>
        <v>12750755</v>
      </c>
      <c r="E44" s="31">
        <f t="shared" si="13"/>
        <v>13296176</v>
      </c>
      <c r="F44" s="31">
        <f t="shared" si="13"/>
        <v>0</v>
      </c>
      <c r="G44" s="31">
        <f t="shared" si="13"/>
        <v>39318</v>
      </c>
      <c r="H44" s="31">
        <f t="shared" si="13"/>
        <v>0</v>
      </c>
      <c r="I44" s="31">
        <f t="shared" si="13"/>
        <v>363819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26450068</v>
      </c>
      <c r="O44" s="43">
        <f t="shared" si="11"/>
        <v>46.810219998619587</v>
      </c>
      <c r="P44" s="9"/>
    </row>
    <row r="45" spans="1:16">
      <c r="A45" s="12"/>
      <c r="B45" s="44">
        <v>581</v>
      </c>
      <c r="C45" s="20" t="s">
        <v>59</v>
      </c>
      <c r="D45" s="46">
        <v>12750755</v>
      </c>
      <c r="E45" s="46">
        <v>13296176</v>
      </c>
      <c r="F45" s="46">
        <v>0</v>
      </c>
      <c r="G45" s="46">
        <v>39318</v>
      </c>
      <c r="H45" s="46">
        <v>0</v>
      </c>
      <c r="I45" s="46">
        <v>363819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26450068</v>
      </c>
      <c r="O45" s="47">
        <f t="shared" si="11"/>
        <v>46.810219998619587</v>
      </c>
      <c r="P45" s="9"/>
    </row>
    <row r="46" spans="1:16" ht="15.75">
      <c r="A46" s="28" t="s">
        <v>62</v>
      </c>
      <c r="B46" s="29"/>
      <c r="C46" s="30"/>
      <c r="D46" s="31">
        <f t="shared" ref="D46:M46" si="14">SUM(D47:D93)</f>
        <v>25961214</v>
      </c>
      <c r="E46" s="31">
        <f t="shared" si="14"/>
        <v>1224882</v>
      </c>
      <c r="F46" s="31">
        <f t="shared" si="14"/>
        <v>0</v>
      </c>
      <c r="G46" s="31">
        <f t="shared" si="14"/>
        <v>52881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27238977</v>
      </c>
      <c r="O46" s="43">
        <f t="shared" si="11"/>
        <v>48.206398029197466</v>
      </c>
      <c r="P46" s="9"/>
    </row>
    <row r="47" spans="1:16">
      <c r="A47" s="12"/>
      <c r="B47" s="44">
        <v>601</v>
      </c>
      <c r="C47" s="20" t="s">
        <v>96</v>
      </c>
      <c r="D47" s="46">
        <v>106769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8" si="15">SUM(D47:M47)</f>
        <v>106769</v>
      </c>
      <c r="O47" s="47">
        <f t="shared" si="11"/>
        <v>0.18895529414263187</v>
      </c>
      <c r="P47" s="9"/>
    </row>
    <row r="48" spans="1:16">
      <c r="A48" s="12"/>
      <c r="B48" s="44">
        <v>602</v>
      </c>
      <c r="C48" s="20" t="s">
        <v>63</v>
      </c>
      <c r="D48" s="46">
        <v>70924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70924</v>
      </c>
      <c r="O48" s="47">
        <f t="shared" si="11"/>
        <v>0.12551831788039622</v>
      </c>
      <c r="P48" s="9"/>
    </row>
    <row r="49" spans="1:16">
      <c r="A49" s="12"/>
      <c r="B49" s="44">
        <v>604</v>
      </c>
      <c r="C49" s="20" t="s">
        <v>65</v>
      </c>
      <c r="D49" s="46">
        <v>2323424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2323424</v>
      </c>
      <c r="O49" s="47">
        <f t="shared" si="11"/>
        <v>4.1118982601508893</v>
      </c>
      <c r="P49" s="9"/>
    </row>
    <row r="50" spans="1:16">
      <c r="A50" s="12"/>
      <c r="B50" s="44">
        <v>605</v>
      </c>
      <c r="C50" s="20" t="s">
        <v>66</v>
      </c>
      <c r="D50" s="46">
        <v>40943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40943</v>
      </c>
      <c r="O50" s="47">
        <f t="shared" si="11"/>
        <v>7.2459202653221227E-2</v>
      </c>
      <c r="P50" s="9"/>
    </row>
    <row r="51" spans="1:16">
      <c r="A51" s="12"/>
      <c r="B51" s="44">
        <v>608</v>
      </c>
      <c r="C51" s="20" t="s">
        <v>67</v>
      </c>
      <c r="D51" s="46">
        <v>139795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139795</v>
      </c>
      <c r="O51" s="47">
        <f t="shared" si="11"/>
        <v>0.24740332254370859</v>
      </c>
      <c r="P51" s="9"/>
    </row>
    <row r="52" spans="1:16">
      <c r="A52" s="12"/>
      <c r="B52" s="44">
        <v>611</v>
      </c>
      <c r="C52" s="20" t="s">
        <v>104</v>
      </c>
      <c r="D52" s="46">
        <v>9212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9212</v>
      </c>
      <c r="O52" s="47">
        <f t="shared" si="11"/>
        <v>1.6303010889321103E-2</v>
      </c>
      <c r="P52" s="9"/>
    </row>
    <row r="53" spans="1:16">
      <c r="A53" s="12"/>
      <c r="B53" s="44">
        <v>613</v>
      </c>
      <c r="C53" s="20" t="s">
        <v>111</v>
      </c>
      <c r="D53" s="46">
        <v>51719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51719</v>
      </c>
      <c r="O53" s="47">
        <f t="shared" si="11"/>
        <v>9.1530115087364111E-2</v>
      </c>
      <c r="P53" s="9"/>
    </row>
    <row r="54" spans="1:16">
      <c r="A54" s="12"/>
      <c r="B54" s="44">
        <v>614</v>
      </c>
      <c r="C54" s="20" t="s">
        <v>68</v>
      </c>
      <c r="D54" s="46">
        <v>2013685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2013685</v>
      </c>
      <c r="O54" s="47">
        <f t="shared" si="11"/>
        <v>3.5637351804887718</v>
      </c>
      <c r="P54" s="9"/>
    </row>
    <row r="55" spans="1:16">
      <c r="A55" s="12"/>
      <c r="B55" s="44">
        <v>615</v>
      </c>
      <c r="C55" s="20" t="s">
        <v>129</v>
      </c>
      <c r="D55" s="46">
        <v>90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90</v>
      </c>
      <c r="O55" s="47">
        <f t="shared" si="11"/>
        <v>1.5927822188872116E-4</v>
      </c>
      <c r="P55" s="9"/>
    </row>
    <row r="56" spans="1:16">
      <c r="A56" s="12"/>
      <c r="B56" s="44">
        <v>616</v>
      </c>
      <c r="C56" s="20" t="s">
        <v>130</v>
      </c>
      <c r="D56" s="46">
        <v>792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792</v>
      </c>
      <c r="O56" s="47">
        <f t="shared" si="11"/>
        <v>1.4016483526207461E-3</v>
      </c>
      <c r="P56" s="9"/>
    </row>
    <row r="57" spans="1:16">
      <c r="A57" s="12"/>
      <c r="B57" s="44">
        <v>619</v>
      </c>
      <c r="C57" s="20" t="s">
        <v>131</v>
      </c>
      <c r="D57" s="46">
        <v>198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198</v>
      </c>
      <c r="O57" s="47">
        <f t="shared" si="11"/>
        <v>3.5041208815518653E-4</v>
      </c>
      <c r="P57" s="9"/>
    </row>
    <row r="58" spans="1:16">
      <c r="A58" s="12"/>
      <c r="B58" s="44">
        <v>621</v>
      </c>
      <c r="C58" s="20" t="s">
        <v>146</v>
      </c>
      <c r="D58" s="46">
        <v>7963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7963</v>
      </c>
      <c r="O58" s="47">
        <f t="shared" si="11"/>
        <v>1.409258312110985E-2</v>
      </c>
      <c r="P58" s="9"/>
    </row>
    <row r="59" spans="1:16">
      <c r="A59" s="12"/>
      <c r="B59" s="44">
        <v>622</v>
      </c>
      <c r="C59" s="20" t="s">
        <v>100</v>
      </c>
      <c r="D59" s="46">
        <v>293370</v>
      </c>
      <c r="E59" s="46">
        <v>37345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330715</v>
      </c>
      <c r="O59" s="47">
        <f t="shared" si="11"/>
        <v>0.58528552391031574</v>
      </c>
      <c r="P59" s="9"/>
    </row>
    <row r="60" spans="1:16">
      <c r="A60" s="12"/>
      <c r="B60" s="44">
        <v>623</v>
      </c>
      <c r="C60" s="20" t="s">
        <v>69</v>
      </c>
      <c r="D60" s="46">
        <v>889526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889526</v>
      </c>
      <c r="O60" s="47">
        <f t="shared" si="11"/>
        <v>1.5742457733754063</v>
      </c>
      <c r="P60" s="9"/>
    </row>
    <row r="61" spans="1:16">
      <c r="A61" s="12"/>
      <c r="B61" s="44">
        <v>631</v>
      </c>
      <c r="C61" s="20" t="s">
        <v>112</v>
      </c>
      <c r="D61" s="46">
        <v>7677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7677</v>
      </c>
      <c r="O61" s="47">
        <f t="shared" si="11"/>
        <v>1.3586432327107914E-2</v>
      </c>
      <c r="P61" s="9"/>
    </row>
    <row r="62" spans="1:16">
      <c r="A62" s="12"/>
      <c r="B62" s="44">
        <v>634</v>
      </c>
      <c r="C62" s="20" t="s">
        <v>70</v>
      </c>
      <c r="D62" s="46">
        <v>284023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284023</v>
      </c>
      <c r="O62" s="47">
        <f t="shared" si="11"/>
        <v>0.50265198239444719</v>
      </c>
      <c r="P62" s="9"/>
    </row>
    <row r="63" spans="1:16">
      <c r="A63" s="12"/>
      <c r="B63" s="44">
        <v>651</v>
      </c>
      <c r="C63" s="20" t="s">
        <v>105</v>
      </c>
      <c r="D63" s="46">
        <v>31841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31841</v>
      </c>
      <c r="O63" s="47">
        <f t="shared" si="11"/>
        <v>5.6350865146208559E-2</v>
      </c>
      <c r="P63" s="9"/>
    </row>
    <row r="64" spans="1:16">
      <c r="A64" s="12"/>
      <c r="B64" s="44">
        <v>654</v>
      </c>
      <c r="C64" s="20" t="s">
        <v>71</v>
      </c>
      <c r="D64" s="46">
        <v>1426620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1426620</v>
      </c>
      <c r="O64" s="47">
        <f t="shared" si="11"/>
        <v>2.5247721878987486</v>
      </c>
      <c r="P64" s="9"/>
    </row>
    <row r="65" spans="1:16">
      <c r="A65" s="12"/>
      <c r="B65" s="44">
        <v>662</v>
      </c>
      <c r="C65" s="20" t="s">
        <v>113</v>
      </c>
      <c r="D65" s="46">
        <v>3711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3711</v>
      </c>
      <c r="O65" s="47">
        <f t="shared" si="11"/>
        <v>6.567572015878269E-3</v>
      </c>
      <c r="P65" s="9"/>
    </row>
    <row r="66" spans="1:16">
      <c r="A66" s="12"/>
      <c r="B66" s="44">
        <v>663</v>
      </c>
      <c r="C66" s="20" t="s">
        <v>72</v>
      </c>
      <c r="D66" s="46">
        <v>4094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4094</v>
      </c>
      <c r="O66" s="47">
        <f t="shared" si="11"/>
        <v>7.2453893379158269E-3</v>
      </c>
      <c r="P66" s="9"/>
    </row>
    <row r="67" spans="1:16">
      <c r="A67" s="12"/>
      <c r="B67" s="44">
        <v>669</v>
      </c>
      <c r="C67" s="20" t="s">
        <v>106</v>
      </c>
      <c r="D67" s="46">
        <v>14724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14724</v>
      </c>
      <c r="O67" s="47">
        <f t="shared" si="11"/>
        <v>2.6057917100994782E-2</v>
      </c>
      <c r="P67" s="9"/>
    </row>
    <row r="68" spans="1:16">
      <c r="A68" s="12"/>
      <c r="B68" s="44">
        <v>671</v>
      </c>
      <c r="C68" s="20" t="s">
        <v>73</v>
      </c>
      <c r="D68" s="46">
        <v>269493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269493</v>
      </c>
      <c r="O68" s="47">
        <f t="shared" si="11"/>
        <v>0.47693739834952364</v>
      </c>
      <c r="P68" s="9"/>
    </row>
    <row r="69" spans="1:16">
      <c r="A69" s="12"/>
      <c r="B69" s="44">
        <v>673</v>
      </c>
      <c r="C69" s="20" t="s">
        <v>114</v>
      </c>
      <c r="D69" s="46">
        <v>5139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6" si="16">SUM(D69:M69)</f>
        <v>5139</v>
      </c>
      <c r="O69" s="47">
        <f t="shared" ref="O69:O94" si="17">(N69/O$96)</f>
        <v>9.0947864698459786E-3</v>
      </c>
      <c r="P69" s="9"/>
    </row>
    <row r="70" spans="1:16">
      <c r="A70" s="12"/>
      <c r="B70" s="44">
        <v>674</v>
      </c>
      <c r="C70" s="20" t="s">
        <v>74</v>
      </c>
      <c r="D70" s="46">
        <v>1088018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1088018</v>
      </c>
      <c r="O70" s="47">
        <f t="shared" si="17"/>
        <v>1.9255285824769179</v>
      </c>
      <c r="P70" s="9"/>
    </row>
    <row r="71" spans="1:16">
      <c r="A71" s="12"/>
      <c r="B71" s="44">
        <v>675</v>
      </c>
      <c r="C71" s="20" t="s">
        <v>135</v>
      </c>
      <c r="D71" s="46">
        <v>63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63</v>
      </c>
      <c r="O71" s="47">
        <f t="shared" si="17"/>
        <v>1.114947553221048E-4</v>
      </c>
      <c r="P71" s="9"/>
    </row>
    <row r="72" spans="1:16">
      <c r="A72" s="12"/>
      <c r="B72" s="44">
        <v>681</v>
      </c>
      <c r="C72" s="20" t="s">
        <v>147</v>
      </c>
      <c r="D72" s="46">
        <v>2496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2496</v>
      </c>
      <c r="O72" s="47">
        <f t="shared" si="17"/>
        <v>4.4173160203805333E-3</v>
      </c>
      <c r="P72" s="9"/>
    </row>
    <row r="73" spans="1:16">
      <c r="A73" s="12"/>
      <c r="B73" s="44">
        <v>684</v>
      </c>
      <c r="C73" s="20" t="s">
        <v>75</v>
      </c>
      <c r="D73" s="46">
        <v>260773</v>
      </c>
      <c r="E73" s="46">
        <v>97241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358014</v>
      </c>
      <c r="O73" s="47">
        <f t="shared" si="17"/>
        <v>0.63359814812520687</v>
      </c>
      <c r="P73" s="9"/>
    </row>
    <row r="74" spans="1:16">
      <c r="A74" s="12"/>
      <c r="B74" s="44">
        <v>685</v>
      </c>
      <c r="C74" s="20" t="s">
        <v>76</v>
      </c>
      <c r="D74" s="46">
        <v>6725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6725</v>
      </c>
      <c r="O74" s="47">
        <f t="shared" si="17"/>
        <v>1.1901622691129442E-2</v>
      </c>
      <c r="P74" s="9"/>
    </row>
    <row r="75" spans="1:16">
      <c r="A75" s="12"/>
      <c r="B75" s="44">
        <v>691</v>
      </c>
      <c r="C75" s="20" t="s">
        <v>115</v>
      </c>
      <c r="D75" s="46">
        <v>1535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1535</v>
      </c>
      <c r="O75" s="47">
        <f t="shared" si="17"/>
        <v>2.7165785622131886E-3</v>
      </c>
      <c r="P75" s="9"/>
    </row>
    <row r="76" spans="1:16">
      <c r="A76" s="12"/>
      <c r="B76" s="44">
        <v>694</v>
      </c>
      <c r="C76" s="20" t="s">
        <v>78</v>
      </c>
      <c r="D76" s="46">
        <v>490123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490123</v>
      </c>
      <c r="O76" s="47">
        <f t="shared" si="17"/>
        <v>0.8673991105196186</v>
      </c>
      <c r="P76" s="9"/>
    </row>
    <row r="77" spans="1:16">
      <c r="A77" s="12"/>
      <c r="B77" s="44">
        <v>703</v>
      </c>
      <c r="C77" s="20" t="s">
        <v>136</v>
      </c>
      <c r="D77" s="46">
        <v>787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ref="N77:N93" si="18">SUM(D77:M77)</f>
        <v>787</v>
      </c>
      <c r="O77" s="47">
        <f t="shared" si="17"/>
        <v>1.3927995625158172E-3</v>
      </c>
      <c r="P77" s="9"/>
    </row>
    <row r="78" spans="1:16">
      <c r="A78" s="12"/>
      <c r="B78" s="44">
        <v>711</v>
      </c>
      <c r="C78" s="20" t="s">
        <v>79</v>
      </c>
      <c r="D78" s="46">
        <v>5015519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5015519</v>
      </c>
      <c r="O78" s="47">
        <f t="shared" si="17"/>
        <v>8.8762549796566308</v>
      </c>
      <c r="P78" s="9"/>
    </row>
    <row r="79" spans="1:16">
      <c r="A79" s="12"/>
      <c r="B79" s="44">
        <v>712</v>
      </c>
      <c r="C79" s="20" t="s">
        <v>80</v>
      </c>
      <c r="D79" s="46">
        <v>2022425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2022425</v>
      </c>
      <c r="O79" s="47">
        <f t="shared" si="17"/>
        <v>3.5792028655921877</v>
      </c>
      <c r="P79" s="9"/>
    </row>
    <row r="80" spans="1:16">
      <c r="A80" s="12"/>
      <c r="B80" s="44">
        <v>713</v>
      </c>
      <c r="C80" s="20" t="s">
        <v>81</v>
      </c>
      <c r="D80" s="46">
        <v>2294315</v>
      </c>
      <c r="E80" s="46">
        <v>1090296</v>
      </c>
      <c r="F80" s="46">
        <v>0</v>
      </c>
      <c r="G80" s="46">
        <v>52881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3437492</v>
      </c>
      <c r="O80" s="47">
        <f t="shared" si="17"/>
        <v>6.0835290390744872</v>
      </c>
      <c r="P80" s="9"/>
    </row>
    <row r="81" spans="1:119">
      <c r="A81" s="12"/>
      <c r="B81" s="44">
        <v>714</v>
      </c>
      <c r="C81" s="20" t="s">
        <v>82</v>
      </c>
      <c r="D81" s="46">
        <v>235166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235166</v>
      </c>
      <c r="O81" s="47">
        <f t="shared" si="17"/>
        <v>0.41618691476314446</v>
      </c>
      <c r="P81" s="9"/>
    </row>
    <row r="82" spans="1:119">
      <c r="A82" s="12"/>
      <c r="B82" s="44">
        <v>721</v>
      </c>
      <c r="C82" s="20" t="s">
        <v>107</v>
      </c>
      <c r="D82" s="46">
        <v>66728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66728</v>
      </c>
      <c r="O82" s="47">
        <f t="shared" si="17"/>
        <v>0.11809241322433983</v>
      </c>
      <c r="P82" s="9"/>
    </row>
    <row r="83" spans="1:119">
      <c r="A83" s="12"/>
      <c r="B83" s="44">
        <v>722</v>
      </c>
      <c r="C83" s="20" t="s">
        <v>116</v>
      </c>
      <c r="D83" s="46">
        <v>29637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29637</v>
      </c>
      <c r="O83" s="47">
        <f t="shared" si="17"/>
        <v>5.2450318467955878E-2</v>
      </c>
      <c r="P83" s="9"/>
    </row>
    <row r="84" spans="1:119">
      <c r="A84" s="12"/>
      <c r="B84" s="44">
        <v>723</v>
      </c>
      <c r="C84" s="20" t="s">
        <v>148</v>
      </c>
      <c r="D84" s="46">
        <v>5139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5139</v>
      </c>
      <c r="O84" s="47">
        <f t="shared" si="17"/>
        <v>9.0947864698459786E-3</v>
      </c>
      <c r="P84" s="9"/>
    </row>
    <row r="85" spans="1:119">
      <c r="A85" s="12"/>
      <c r="B85" s="44">
        <v>724</v>
      </c>
      <c r="C85" s="20" t="s">
        <v>86</v>
      </c>
      <c r="D85" s="46">
        <v>1790878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1790878</v>
      </c>
      <c r="O85" s="47">
        <f t="shared" si="17"/>
        <v>3.1694207051069907</v>
      </c>
      <c r="P85" s="9"/>
    </row>
    <row r="86" spans="1:119">
      <c r="A86" s="12"/>
      <c r="B86" s="44">
        <v>725</v>
      </c>
      <c r="C86" s="20" t="s">
        <v>143</v>
      </c>
      <c r="D86" s="46">
        <v>18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18</v>
      </c>
      <c r="O86" s="47">
        <f t="shared" si="17"/>
        <v>3.185564437774423E-5</v>
      </c>
      <c r="P86" s="9"/>
    </row>
    <row r="87" spans="1:119">
      <c r="A87" s="12"/>
      <c r="B87" s="44">
        <v>733</v>
      </c>
      <c r="C87" s="20" t="s">
        <v>87</v>
      </c>
      <c r="D87" s="46">
        <v>1964081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1964081</v>
      </c>
      <c r="O87" s="47">
        <f t="shared" si="17"/>
        <v>3.4759481036157927</v>
      </c>
      <c r="P87" s="9"/>
    </row>
    <row r="88" spans="1:119">
      <c r="A88" s="12"/>
      <c r="B88" s="44">
        <v>741</v>
      </c>
      <c r="C88" s="20" t="s">
        <v>118</v>
      </c>
      <c r="D88" s="46">
        <v>7677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8"/>
        <v>7677</v>
      </c>
      <c r="O88" s="47">
        <f t="shared" si="17"/>
        <v>1.3586432327107914E-2</v>
      </c>
      <c r="P88" s="9"/>
    </row>
    <row r="89" spans="1:119">
      <c r="A89" s="12"/>
      <c r="B89" s="44">
        <v>744</v>
      </c>
      <c r="C89" s="20" t="s">
        <v>90</v>
      </c>
      <c r="D89" s="46">
        <v>539506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8"/>
        <v>539506</v>
      </c>
      <c r="O89" s="47">
        <f t="shared" si="17"/>
        <v>0.95479507086995996</v>
      </c>
      <c r="P89" s="9"/>
    </row>
    <row r="90" spans="1:119">
      <c r="A90" s="12"/>
      <c r="B90" s="44">
        <v>752</v>
      </c>
      <c r="C90" s="20" t="s">
        <v>119</v>
      </c>
      <c r="D90" s="46">
        <v>7240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8"/>
        <v>7240</v>
      </c>
      <c r="O90" s="47">
        <f t="shared" si="17"/>
        <v>1.2813048071937123E-2</v>
      </c>
      <c r="P90" s="9"/>
    </row>
    <row r="91" spans="1:119">
      <c r="A91" s="12"/>
      <c r="B91" s="44">
        <v>761</v>
      </c>
      <c r="C91" s="20" t="s">
        <v>120</v>
      </c>
      <c r="D91" s="46">
        <v>1535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8"/>
        <v>1535</v>
      </c>
      <c r="O91" s="47">
        <f t="shared" si="17"/>
        <v>2.7165785622131886E-3</v>
      </c>
      <c r="P91" s="9"/>
    </row>
    <row r="92" spans="1:119">
      <c r="A92" s="12"/>
      <c r="B92" s="44">
        <v>763</v>
      </c>
      <c r="C92" s="20" t="s">
        <v>121</v>
      </c>
      <c r="D92" s="46">
        <v>4402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18"/>
        <v>4402</v>
      </c>
      <c r="O92" s="47">
        <f t="shared" si="17"/>
        <v>7.7904748083794505E-3</v>
      </c>
      <c r="P92" s="9"/>
    </row>
    <row r="93" spans="1:119" ht="15.75" thickBot="1">
      <c r="A93" s="12"/>
      <c r="B93" s="44">
        <v>764</v>
      </c>
      <c r="C93" s="20" t="s">
        <v>92</v>
      </c>
      <c r="D93" s="46">
        <v>2130696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18"/>
        <v>2130696</v>
      </c>
      <c r="O93" s="47">
        <f t="shared" si="17"/>
        <v>3.7708163362823401</v>
      </c>
      <c r="P93" s="9"/>
    </row>
    <row r="94" spans="1:119" ht="16.5" thickBot="1">
      <c r="A94" s="14" t="s">
        <v>10</v>
      </c>
      <c r="B94" s="23"/>
      <c r="C94" s="22"/>
      <c r="D94" s="15">
        <f t="shared" ref="D94:M94" si="19">SUM(D5,D12,D21,D26,D30,D35,D40,D44,D46)</f>
        <v>275965022</v>
      </c>
      <c r="E94" s="15">
        <f t="shared" si="19"/>
        <v>174599760</v>
      </c>
      <c r="F94" s="15">
        <f t="shared" si="19"/>
        <v>15232643</v>
      </c>
      <c r="G94" s="15">
        <f t="shared" si="19"/>
        <v>51395416</v>
      </c>
      <c r="H94" s="15">
        <f t="shared" si="19"/>
        <v>0</v>
      </c>
      <c r="I94" s="15">
        <f t="shared" si="19"/>
        <v>76072461</v>
      </c>
      <c r="J94" s="15">
        <f t="shared" si="19"/>
        <v>42197328</v>
      </c>
      <c r="K94" s="15">
        <f t="shared" si="19"/>
        <v>0</v>
      </c>
      <c r="L94" s="15">
        <f t="shared" si="19"/>
        <v>0</v>
      </c>
      <c r="M94" s="15">
        <f t="shared" si="19"/>
        <v>16464</v>
      </c>
      <c r="N94" s="15">
        <f>SUM(D94:M94)</f>
        <v>635479094</v>
      </c>
      <c r="O94" s="37">
        <f t="shared" si="17"/>
        <v>1124.6442237752833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38"/>
      <c r="B96" s="39"/>
      <c r="C96" s="39"/>
      <c r="D96" s="40"/>
      <c r="E96" s="40"/>
      <c r="F96" s="40"/>
      <c r="G96" s="40"/>
      <c r="H96" s="40"/>
      <c r="I96" s="40"/>
      <c r="J96" s="40"/>
      <c r="K96" s="40"/>
      <c r="L96" s="48" t="s">
        <v>149</v>
      </c>
      <c r="M96" s="48"/>
      <c r="N96" s="48"/>
      <c r="O96" s="41">
        <v>565049</v>
      </c>
    </row>
    <row r="97" spans="1:15">
      <c r="A97" s="49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1"/>
    </row>
    <row r="98" spans="1:15" ht="15.75" customHeight="1" thickBot="1">
      <c r="A98" s="52" t="s">
        <v>102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4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67079547</v>
      </c>
      <c r="E5" s="26">
        <f t="shared" si="0"/>
        <v>498367</v>
      </c>
      <c r="F5" s="26">
        <f t="shared" si="0"/>
        <v>28800401</v>
      </c>
      <c r="G5" s="26">
        <f t="shared" si="0"/>
        <v>440059</v>
      </c>
      <c r="H5" s="26">
        <f t="shared" si="0"/>
        <v>0</v>
      </c>
      <c r="I5" s="26">
        <f t="shared" si="0"/>
        <v>0</v>
      </c>
      <c r="J5" s="26">
        <f t="shared" si="0"/>
        <v>37608430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134426804</v>
      </c>
      <c r="O5" s="32">
        <f t="shared" ref="O5:O36" si="1">(N5/O$106)</f>
        <v>248.09317141591615</v>
      </c>
      <c r="P5" s="6"/>
    </row>
    <row r="6" spans="1:133">
      <c r="A6" s="12"/>
      <c r="B6" s="44">
        <v>511</v>
      </c>
      <c r="C6" s="20" t="s">
        <v>20</v>
      </c>
      <c r="D6" s="46">
        <v>441316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441316</v>
      </c>
      <c r="O6" s="47">
        <f t="shared" si="1"/>
        <v>0.81447659825778829</v>
      </c>
      <c r="P6" s="9"/>
    </row>
    <row r="7" spans="1:133">
      <c r="A7" s="12"/>
      <c r="B7" s="44">
        <v>512</v>
      </c>
      <c r="C7" s="20" t="s">
        <v>21</v>
      </c>
      <c r="D7" s="46">
        <v>3930907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3930907</v>
      </c>
      <c r="O7" s="47">
        <f t="shared" si="1"/>
        <v>7.254737560903588</v>
      </c>
      <c r="P7" s="9"/>
    </row>
    <row r="8" spans="1:133">
      <c r="A8" s="12"/>
      <c r="B8" s="44">
        <v>513</v>
      </c>
      <c r="C8" s="20" t="s">
        <v>22</v>
      </c>
      <c r="D8" s="46">
        <v>27750771</v>
      </c>
      <c r="E8" s="46">
        <v>38000</v>
      </c>
      <c r="F8" s="46">
        <v>0</v>
      </c>
      <c r="G8" s="46">
        <v>12691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27801462</v>
      </c>
      <c r="O8" s="47">
        <f t="shared" si="1"/>
        <v>51.309357005758159</v>
      </c>
      <c r="P8" s="9"/>
    </row>
    <row r="9" spans="1:133">
      <c r="A9" s="12"/>
      <c r="B9" s="44">
        <v>514</v>
      </c>
      <c r="C9" s="20" t="s">
        <v>23</v>
      </c>
      <c r="D9" s="46">
        <v>1104575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1104575</v>
      </c>
      <c r="O9" s="47">
        <f t="shared" si="1"/>
        <v>2.0385630444411635</v>
      </c>
      <c r="P9" s="9"/>
    </row>
    <row r="10" spans="1:133">
      <c r="A10" s="12"/>
      <c r="B10" s="44">
        <v>515</v>
      </c>
      <c r="C10" s="20" t="s">
        <v>24</v>
      </c>
      <c r="D10" s="46">
        <v>2412103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2412103</v>
      </c>
      <c r="O10" s="47">
        <f t="shared" si="1"/>
        <v>4.4516886903883064</v>
      </c>
      <c r="P10" s="9"/>
    </row>
    <row r="11" spans="1:133">
      <c r="A11" s="12"/>
      <c r="B11" s="44">
        <v>517</v>
      </c>
      <c r="C11" s="20" t="s">
        <v>151</v>
      </c>
      <c r="D11" s="46">
        <v>0</v>
      </c>
      <c r="E11" s="46">
        <v>0</v>
      </c>
      <c r="F11" s="46">
        <v>15975246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15975246</v>
      </c>
      <c r="O11" s="47">
        <f t="shared" si="1"/>
        <v>29.483327181455781</v>
      </c>
      <c r="P11" s="9"/>
    </row>
    <row r="12" spans="1:133">
      <c r="A12" s="12"/>
      <c r="B12" s="44">
        <v>519</v>
      </c>
      <c r="C12" s="20" t="s">
        <v>25</v>
      </c>
      <c r="D12" s="46">
        <v>31439875</v>
      </c>
      <c r="E12" s="46">
        <v>460367</v>
      </c>
      <c r="F12" s="46">
        <v>12825155</v>
      </c>
      <c r="G12" s="46">
        <v>427368</v>
      </c>
      <c r="H12" s="46">
        <v>0</v>
      </c>
      <c r="I12" s="46">
        <v>0</v>
      </c>
      <c r="J12" s="46">
        <v>37608430</v>
      </c>
      <c r="K12" s="46">
        <v>0</v>
      </c>
      <c r="L12" s="46">
        <v>0</v>
      </c>
      <c r="M12" s="46">
        <v>0</v>
      </c>
      <c r="N12" s="46">
        <f t="shared" si="2"/>
        <v>82761195</v>
      </c>
      <c r="O12" s="47">
        <f t="shared" si="1"/>
        <v>152.74102133471135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SUM(D14:D21)</f>
        <v>119299293</v>
      </c>
      <c r="E13" s="31">
        <f t="shared" si="3"/>
        <v>64402730</v>
      </c>
      <c r="F13" s="31">
        <f t="shared" si="3"/>
        <v>0</v>
      </c>
      <c r="G13" s="31">
        <f t="shared" si="3"/>
        <v>97983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183800006</v>
      </c>
      <c r="O13" s="43">
        <f t="shared" si="1"/>
        <v>339.21453934740885</v>
      </c>
      <c r="P13" s="10"/>
    </row>
    <row r="14" spans="1:133">
      <c r="A14" s="12"/>
      <c r="B14" s="44">
        <v>521</v>
      </c>
      <c r="C14" s="20" t="s">
        <v>27</v>
      </c>
      <c r="D14" s="46">
        <v>62771355</v>
      </c>
      <c r="E14" s="46">
        <v>3371989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66143344</v>
      </c>
      <c r="O14" s="47">
        <f t="shared" si="1"/>
        <v>122.07172597076628</v>
      </c>
      <c r="P14" s="9"/>
    </row>
    <row r="15" spans="1:133">
      <c r="A15" s="12"/>
      <c r="B15" s="44">
        <v>522</v>
      </c>
      <c r="C15" s="20" t="s">
        <v>28</v>
      </c>
      <c r="D15" s="46">
        <v>50000</v>
      </c>
      <c r="E15" s="46">
        <v>21961050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22011050</v>
      </c>
      <c r="O15" s="47">
        <f t="shared" si="1"/>
        <v>40.622785324080908</v>
      </c>
      <c r="P15" s="9"/>
    </row>
    <row r="16" spans="1:133">
      <c r="A16" s="12"/>
      <c r="B16" s="44">
        <v>523</v>
      </c>
      <c r="C16" s="20" t="s">
        <v>29</v>
      </c>
      <c r="D16" s="46">
        <v>35930441</v>
      </c>
      <c r="E16" s="46">
        <v>4571777</v>
      </c>
      <c r="F16" s="46">
        <v>0</v>
      </c>
      <c r="G16" s="46">
        <v>80073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40582291</v>
      </c>
      <c r="O16" s="47">
        <f t="shared" si="1"/>
        <v>74.897185516019491</v>
      </c>
      <c r="P16" s="9"/>
    </row>
    <row r="17" spans="1:16">
      <c r="A17" s="12"/>
      <c r="B17" s="44">
        <v>524</v>
      </c>
      <c r="C17" s="20" t="s">
        <v>30</v>
      </c>
      <c r="D17" s="46">
        <v>1555854</v>
      </c>
      <c r="E17" s="46">
        <v>4359193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5915047</v>
      </c>
      <c r="O17" s="47">
        <f t="shared" si="1"/>
        <v>10.916593459323785</v>
      </c>
      <c r="P17" s="9"/>
    </row>
    <row r="18" spans="1:16">
      <c r="A18" s="12"/>
      <c r="B18" s="44">
        <v>525</v>
      </c>
      <c r="C18" s="20" t="s">
        <v>31</v>
      </c>
      <c r="D18" s="46">
        <v>3222232</v>
      </c>
      <c r="E18" s="46">
        <v>27272444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30494676</v>
      </c>
      <c r="O18" s="47">
        <f t="shared" si="1"/>
        <v>56.279853831389339</v>
      </c>
      <c r="P18" s="9"/>
    </row>
    <row r="19" spans="1:16">
      <c r="A19" s="12"/>
      <c r="B19" s="44">
        <v>526</v>
      </c>
      <c r="C19" s="20" t="s">
        <v>32</v>
      </c>
      <c r="D19" s="46">
        <v>14743811</v>
      </c>
      <c r="E19" s="46">
        <v>490470</v>
      </c>
      <c r="F19" s="46">
        <v>0</v>
      </c>
      <c r="G19" s="46">
        <v>17910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15252191</v>
      </c>
      <c r="O19" s="47">
        <f t="shared" si="1"/>
        <v>28.148883434224125</v>
      </c>
      <c r="P19" s="9"/>
    </row>
    <row r="20" spans="1:16">
      <c r="A20" s="12"/>
      <c r="B20" s="44">
        <v>527</v>
      </c>
      <c r="C20" s="20" t="s">
        <v>33</v>
      </c>
      <c r="D20" s="46">
        <v>793052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793052</v>
      </c>
      <c r="O20" s="47">
        <f t="shared" si="1"/>
        <v>1.4636276391554703</v>
      </c>
      <c r="P20" s="9"/>
    </row>
    <row r="21" spans="1:16">
      <c r="A21" s="12"/>
      <c r="B21" s="44">
        <v>529</v>
      </c>
      <c r="C21" s="20" t="s">
        <v>34</v>
      </c>
      <c r="D21" s="46">
        <v>232548</v>
      </c>
      <c r="E21" s="46">
        <v>2375807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2608355</v>
      </c>
      <c r="O21" s="47">
        <f t="shared" si="1"/>
        <v>4.8138841724494315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SUM(D23:D26)</f>
        <v>9862220</v>
      </c>
      <c r="E22" s="31">
        <f t="shared" si="5"/>
        <v>1017089</v>
      </c>
      <c r="F22" s="31">
        <f t="shared" si="5"/>
        <v>0</v>
      </c>
      <c r="G22" s="31">
        <f t="shared" si="5"/>
        <v>395938</v>
      </c>
      <c r="H22" s="31">
        <f t="shared" si="5"/>
        <v>0</v>
      </c>
      <c r="I22" s="31">
        <f t="shared" si="5"/>
        <v>68381735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79656982</v>
      </c>
      <c r="O22" s="43">
        <f t="shared" si="1"/>
        <v>147.01199985235493</v>
      </c>
      <c r="P22" s="10"/>
    </row>
    <row r="23" spans="1:16">
      <c r="A23" s="12"/>
      <c r="B23" s="44">
        <v>534</v>
      </c>
      <c r="C23" s="20" t="s">
        <v>36</v>
      </c>
      <c r="D23" s="46">
        <v>0</v>
      </c>
      <c r="E23" s="46">
        <v>108925</v>
      </c>
      <c r="F23" s="46">
        <v>0</v>
      </c>
      <c r="G23" s="46">
        <v>0</v>
      </c>
      <c r="H23" s="46">
        <v>0</v>
      </c>
      <c r="I23" s="46">
        <v>32290496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32399421</v>
      </c>
      <c r="O23" s="47">
        <f t="shared" si="1"/>
        <v>59.795181234312714</v>
      </c>
      <c r="P23" s="9"/>
    </row>
    <row r="24" spans="1:16">
      <c r="A24" s="12"/>
      <c r="B24" s="44">
        <v>536</v>
      </c>
      <c r="C24" s="20" t="s">
        <v>37</v>
      </c>
      <c r="D24" s="46">
        <v>205</v>
      </c>
      <c r="E24" s="46">
        <v>33086</v>
      </c>
      <c r="F24" s="46">
        <v>0</v>
      </c>
      <c r="G24" s="46">
        <v>0</v>
      </c>
      <c r="H24" s="46">
        <v>0</v>
      </c>
      <c r="I24" s="46">
        <v>36091239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36124530</v>
      </c>
      <c r="O24" s="47">
        <f t="shared" si="1"/>
        <v>66.670105566218808</v>
      </c>
      <c r="P24" s="9"/>
    </row>
    <row r="25" spans="1:16">
      <c r="A25" s="12"/>
      <c r="B25" s="44">
        <v>537</v>
      </c>
      <c r="C25" s="20" t="s">
        <v>38</v>
      </c>
      <c r="D25" s="46">
        <v>9862015</v>
      </c>
      <c r="E25" s="46">
        <v>748508</v>
      </c>
      <c r="F25" s="46">
        <v>0</v>
      </c>
      <c r="G25" s="46">
        <v>395938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11006461</v>
      </c>
      <c r="O25" s="47">
        <f t="shared" si="1"/>
        <v>20.313120109257344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126570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126570</v>
      </c>
      <c r="O26" s="47">
        <f t="shared" si="1"/>
        <v>0.23359294256607116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SUM(D28:D30)</f>
        <v>556685</v>
      </c>
      <c r="E27" s="31">
        <f t="shared" si="6"/>
        <v>44154692</v>
      </c>
      <c r="F27" s="31">
        <f t="shared" si="6"/>
        <v>0</v>
      </c>
      <c r="G27" s="31">
        <f t="shared" si="6"/>
        <v>36853264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7" si="7">SUM(D27:M27)</f>
        <v>81564641</v>
      </c>
      <c r="O27" s="43">
        <f t="shared" si="1"/>
        <v>150.53270522663516</v>
      </c>
      <c r="P27" s="10"/>
    </row>
    <row r="28" spans="1:16">
      <c r="A28" s="12"/>
      <c r="B28" s="44">
        <v>541</v>
      </c>
      <c r="C28" s="20" t="s">
        <v>41</v>
      </c>
      <c r="D28" s="46">
        <v>50</v>
      </c>
      <c r="E28" s="46">
        <v>34279271</v>
      </c>
      <c r="F28" s="46">
        <v>0</v>
      </c>
      <c r="G28" s="46">
        <v>36853264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71132585</v>
      </c>
      <c r="O28" s="47">
        <f t="shared" si="1"/>
        <v>131.27968588513215</v>
      </c>
      <c r="P28" s="9"/>
    </row>
    <row r="29" spans="1:16">
      <c r="A29" s="12"/>
      <c r="B29" s="44">
        <v>544</v>
      </c>
      <c r="C29" s="20" t="s">
        <v>42</v>
      </c>
      <c r="D29" s="46">
        <v>556635</v>
      </c>
      <c r="E29" s="46">
        <v>7917211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8473846</v>
      </c>
      <c r="O29" s="47">
        <f t="shared" si="1"/>
        <v>15.639018898567842</v>
      </c>
      <c r="P29" s="9"/>
    </row>
    <row r="30" spans="1:16">
      <c r="A30" s="12"/>
      <c r="B30" s="44">
        <v>549</v>
      </c>
      <c r="C30" s="20" t="s">
        <v>43</v>
      </c>
      <c r="D30" s="46">
        <v>0</v>
      </c>
      <c r="E30" s="46">
        <v>1958210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1958210</v>
      </c>
      <c r="O30" s="47">
        <f t="shared" si="1"/>
        <v>3.614000442935184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SUM(D32:D35)</f>
        <v>1195053</v>
      </c>
      <c r="E31" s="31">
        <f t="shared" si="8"/>
        <v>13156821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74914</v>
      </c>
      <c r="N31" s="31">
        <f t="shared" si="7"/>
        <v>14426788</v>
      </c>
      <c r="O31" s="43">
        <f t="shared" si="1"/>
        <v>26.62554997785324</v>
      </c>
      <c r="P31" s="10"/>
    </row>
    <row r="32" spans="1:16">
      <c r="A32" s="13"/>
      <c r="B32" s="45">
        <v>552</v>
      </c>
      <c r="C32" s="21" t="s">
        <v>45</v>
      </c>
      <c r="D32" s="46">
        <v>816692</v>
      </c>
      <c r="E32" s="46">
        <v>4495061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5311753</v>
      </c>
      <c r="O32" s="47">
        <f t="shared" si="1"/>
        <v>9.8031762143806294</v>
      </c>
      <c r="P32" s="9"/>
    </row>
    <row r="33" spans="1:16">
      <c r="A33" s="13"/>
      <c r="B33" s="45">
        <v>553</v>
      </c>
      <c r="C33" s="21" t="s">
        <v>46</v>
      </c>
      <c r="D33" s="46">
        <v>302428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302428</v>
      </c>
      <c r="O33" s="47">
        <f t="shared" si="1"/>
        <v>0.55815000738225307</v>
      </c>
      <c r="P33" s="9"/>
    </row>
    <row r="34" spans="1:16">
      <c r="A34" s="13"/>
      <c r="B34" s="45">
        <v>554</v>
      </c>
      <c r="C34" s="21" t="s">
        <v>47</v>
      </c>
      <c r="D34" s="46">
        <v>75933</v>
      </c>
      <c r="E34" s="46">
        <v>8659730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74914</v>
      </c>
      <c r="N34" s="46">
        <f t="shared" si="7"/>
        <v>8810577</v>
      </c>
      <c r="O34" s="47">
        <f t="shared" si="1"/>
        <v>16.260477262660565</v>
      </c>
      <c r="P34" s="9"/>
    </row>
    <row r="35" spans="1:16">
      <c r="A35" s="13"/>
      <c r="B35" s="45">
        <v>559</v>
      </c>
      <c r="C35" s="21" t="s">
        <v>48</v>
      </c>
      <c r="D35" s="46">
        <v>0</v>
      </c>
      <c r="E35" s="46">
        <v>2030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2030</v>
      </c>
      <c r="O35" s="47">
        <f t="shared" si="1"/>
        <v>3.7464934297947732E-3</v>
      </c>
      <c r="P35" s="9"/>
    </row>
    <row r="36" spans="1:16" ht="15.75">
      <c r="A36" s="28" t="s">
        <v>49</v>
      </c>
      <c r="B36" s="29"/>
      <c r="C36" s="30"/>
      <c r="D36" s="31">
        <f t="shared" ref="D36:M36" si="9">SUM(D37:D40)</f>
        <v>10305322</v>
      </c>
      <c r="E36" s="31">
        <f t="shared" si="9"/>
        <v>20147391</v>
      </c>
      <c r="F36" s="31">
        <f t="shared" si="9"/>
        <v>0</v>
      </c>
      <c r="G36" s="31">
        <f t="shared" si="9"/>
        <v>36381</v>
      </c>
      <c r="H36" s="31">
        <f t="shared" si="9"/>
        <v>0</v>
      </c>
      <c r="I36" s="31">
        <f t="shared" si="9"/>
        <v>3815310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34304404</v>
      </c>
      <c r="O36" s="43">
        <f t="shared" si="1"/>
        <v>63.310947881293373</v>
      </c>
      <c r="P36" s="10"/>
    </row>
    <row r="37" spans="1:16">
      <c r="A37" s="12"/>
      <c r="B37" s="44">
        <v>561</v>
      </c>
      <c r="C37" s="20" t="s">
        <v>50</v>
      </c>
      <c r="D37" s="46">
        <v>0</v>
      </c>
      <c r="E37" s="46">
        <v>9525344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9525344</v>
      </c>
      <c r="O37" s="47">
        <f t="shared" ref="O37:O68" si="10">(N37/O$106)</f>
        <v>17.579624981544367</v>
      </c>
      <c r="P37" s="9"/>
    </row>
    <row r="38" spans="1:16">
      <c r="A38" s="12"/>
      <c r="B38" s="44">
        <v>562</v>
      </c>
      <c r="C38" s="20" t="s">
        <v>51</v>
      </c>
      <c r="D38" s="46">
        <v>1510888</v>
      </c>
      <c r="E38" s="46">
        <v>905069</v>
      </c>
      <c r="F38" s="46">
        <v>0</v>
      </c>
      <c r="G38" s="46">
        <v>36381</v>
      </c>
      <c r="H38" s="46">
        <v>0</v>
      </c>
      <c r="I38" s="46">
        <v>3815310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1">SUM(D38:M38)</f>
        <v>6267648</v>
      </c>
      <c r="O38" s="47">
        <f t="shared" si="10"/>
        <v>11.567340912446479</v>
      </c>
      <c r="P38" s="9"/>
    </row>
    <row r="39" spans="1:16">
      <c r="A39" s="12"/>
      <c r="B39" s="44">
        <v>564</v>
      </c>
      <c r="C39" s="20" t="s">
        <v>53</v>
      </c>
      <c r="D39" s="46">
        <v>7780515</v>
      </c>
      <c r="E39" s="46">
        <v>7891021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15671536</v>
      </c>
      <c r="O39" s="47">
        <f t="shared" si="10"/>
        <v>28.922811161966631</v>
      </c>
      <c r="P39" s="9"/>
    </row>
    <row r="40" spans="1:16">
      <c r="A40" s="12"/>
      <c r="B40" s="44">
        <v>569</v>
      </c>
      <c r="C40" s="20" t="s">
        <v>54</v>
      </c>
      <c r="D40" s="46">
        <v>1013919</v>
      </c>
      <c r="E40" s="46">
        <v>1825957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2839876</v>
      </c>
      <c r="O40" s="47">
        <f t="shared" si="10"/>
        <v>5.2411708253358924</v>
      </c>
      <c r="P40" s="9"/>
    </row>
    <row r="41" spans="1:16" ht="15.75">
      <c r="A41" s="28" t="s">
        <v>55</v>
      </c>
      <c r="B41" s="29"/>
      <c r="C41" s="30"/>
      <c r="D41" s="31">
        <f t="shared" ref="D41:M41" si="12">SUM(D42:D45)</f>
        <v>7827273</v>
      </c>
      <c r="E41" s="31">
        <f t="shared" si="12"/>
        <v>746346</v>
      </c>
      <c r="F41" s="31">
        <f t="shared" si="12"/>
        <v>0</v>
      </c>
      <c r="G41" s="31">
        <f t="shared" si="12"/>
        <v>2376438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10950057</v>
      </c>
      <c r="O41" s="43">
        <f t="shared" si="10"/>
        <v>20.209022958807029</v>
      </c>
      <c r="P41" s="9"/>
    </row>
    <row r="42" spans="1:16">
      <c r="A42" s="12"/>
      <c r="B42" s="44">
        <v>571</v>
      </c>
      <c r="C42" s="20" t="s">
        <v>56</v>
      </c>
      <c r="D42" s="46">
        <v>2502167</v>
      </c>
      <c r="E42" s="46">
        <v>377088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2879255</v>
      </c>
      <c r="O42" s="47">
        <f t="shared" si="10"/>
        <v>5.3138472611841134</v>
      </c>
      <c r="P42" s="9"/>
    </row>
    <row r="43" spans="1:16">
      <c r="A43" s="12"/>
      <c r="B43" s="44">
        <v>572</v>
      </c>
      <c r="C43" s="20" t="s">
        <v>57</v>
      </c>
      <c r="D43" s="46">
        <v>5315122</v>
      </c>
      <c r="E43" s="46">
        <v>28668</v>
      </c>
      <c r="F43" s="46">
        <v>0</v>
      </c>
      <c r="G43" s="46">
        <v>2376438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7720228</v>
      </c>
      <c r="O43" s="47">
        <f t="shared" si="10"/>
        <v>14.248169201240218</v>
      </c>
      <c r="P43" s="9"/>
    </row>
    <row r="44" spans="1:16">
      <c r="A44" s="12"/>
      <c r="B44" s="44">
        <v>573</v>
      </c>
      <c r="C44" s="20" t="s">
        <v>167</v>
      </c>
      <c r="D44" s="46">
        <v>9984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9984</v>
      </c>
      <c r="O44" s="47">
        <f t="shared" si="10"/>
        <v>1.8426103646833013E-2</v>
      </c>
      <c r="P44" s="9"/>
    </row>
    <row r="45" spans="1:16">
      <c r="A45" s="12"/>
      <c r="B45" s="44">
        <v>579</v>
      </c>
      <c r="C45" s="20" t="s">
        <v>58</v>
      </c>
      <c r="D45" s="46">
        <v>0</v>
      </c>
      <c r="E45" s="46">
        <v>340590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340590</v>
      </c>
      <c r="O45" s="47">
        <f t="shared" si="10"/>
        <v>0.62858039273586297</v>
      </c>
      <c r="P45" s="9"/>
    </row>
    <row r="46" spans="1:16" ht="15.75">
      <c r="A46" s="28" t="s">
        <v>89</v>
      </c>
      <c r="B46" s="29"/>
      <c r="C46" s="30"/>
      <c r="D46" s="31">
        <f t="shared" ref="D46:M46" si="13">SUM(D47:D47)</f>
        <v>13125731</v>
      </c>
      <c r="E46" s="31">
        <f t="shared" si="13"/>
        <v>14983834</v>
      </c>
      <c r="F46" s="31">
        <f t="shared" si="13"/>
        <v>2229587</v>
      </c>
      <c r="G46" s="31">
        <f t="shared" si="13"/>
        <v>20047</v>
      </c>
      <c r="H46" s="31">
        <f t="shared" si="13"/>
        <v>0</v>
      </c>
      <c r="I46" s="31">
        <f t="shared" si="13"/>
        <v>1900000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32259199</v>
      </c>
      <c r="O46" s="43">
        <f t="shared" si="10"/>
        <v>59.536392662040456</v>
      </c>
      <c r="P46" s="9"/>
    </row>
    <row r="47" spans="1:16">
      <c r="A47" s="12"/>
      <c r="B47" s="44">
        <v>581</v>
      </c>
      <c r="C47" s="20" t="s">
        <v>59</v>
      </c>
      <c r="D47" s="46">
        <v>13125731</v>
      </c>
      <c r="E47" s="46">
        <v>14983834</v>
      </c>
      <c r="F47" s="46">
        <v>2229587</v>
      </c>
      <c r="G47" s="46">
        <v>20047</v>
      </c>
      <c r="H47" s="46">
        <v>0</v>
      </c>
      <c r="I47" s="46">
        <v>1900000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32259199</v>
      </c>
      <c r="O47" s="47">
        <f t="shared" si="10"/>
        <v>59.536392662040456</v>
      </c>
      <c r="P47" s="9"/>
    </row>
    <row r="48" spans="1:16" ht="15.75">
      <c r="A48" s="28" t="s">
        <v>62</v>
      </c>
      <c r="B48" s="29"/>
      <c r="C48" s="30"/>
      <c r="D48" s="31">
        <f t="shared" ref="D48:M48" si="14">SUM(D49:D103)</f>
        <v>25702318</v>
      </c>
      <c r="E48" s="31">
        <f t="shared" si="14"/>
        <v>1189762</v>
      </c>
      <c r="F48" s="31">
        <f t="shared" si="14"/>
        <v>0</v>
      </c>
      <c r="G48" s="31">
        <f t="shared" si="14"/>
        <v>158132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27050212</v>
      </c>
      <c r="O48" s="43">
        <f t="shared" si="10"/>
        <v>49.922877602244206</v>
      </c>
      <c r="P48" s="9"/>
    </row>
    <row r="49" spans="1:16">
      <c r="A49" s="12"/>
      <c r="B49" s="44">
        <v>601</v>
      </c>
      <c r="C49" s="20" t="s">
        <v>96</v>
      </c>
      <c r="D49" s="46">
        <v>109352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72" si="15">SUM(D49:M49)</f>
        <v>109352</v>
      </c>
      <c r="O49" s="47">
        <f t="shared" si="10"/>
        <v>0.20181603425365421</v>
      </c>
      <c r="P49" s="9"/>
    </row>
    <row r="50" spans="1:16">
      <c r="A50" s="12"/>
      <c r="B50" s="44">
        <v>603</v>
      </c>
      <c r="C50" s="20" t="s">
        <v>64</v>
      </c>
      <c r="D50" s="46">
        <v>206126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206126</v>
      </c>
      <c r="O50" s="47">
        <f t="shared" si="10"/>
        <v>0.38041857374870813</v>
      </c>
      <c r="P50" s="9"/>
    </row>
    <row r="51" spans="1:16">
      <c r="A51" s="12"/>
      <c r="B51" s="44">
        <v>604</v>
      </c>
      <c r="C51" s="20" t="s">
        <v>65</v>
      </c>
      <c r="D51" s="46">
        <v>3546983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3546983</v>
      </c>
      <c r="O51" s="47">
        <f t="shared" si="10"/>
        <v>6.5461815296028352</v>
      </c>
      <c r="P51" s="9"/>
    </row>
    <row r="52" spans="1:16">
      <c r="A52" s="12"/>
      <c r="B52" s="44">
        <v>605</v>
      </c>
      <c r="C52" s="20" t="s">
        <v>66</v>
      </c>
      <c r="D52" s="46">
        <v>43278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43278</v>
      </c>
      <c r="O52" s="47">
        <f t="shared" si="10"/>
        <v>7.9872287021999111E-2</v>
      </c>
      <c r="P52" s="9"/>
    </row>
    <row r="53" spans="1:16">
      <c r="A53" s="12"/>
      <c r="B53" s="44">
        <v>608</v>
      </c>
      <c r="C53" s="20" t="s">
        <v>67</v>
      </c>
      <c r="D53" s="46">
        <v>114546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114546</v>
      </c>
      <c r="O53" s="47">
        <f t="shared" si="10"/>
        <v>0.21140188985678429</v>
      </c>
      <c r="P53" s="9"/>
    </row>
    <row r="54" spans="1:16">
      <c r="A54" s="12"/>
      <c r="B54" s="44">
        <v>611</v>
      </c>
      <c r="C54" s="20" t="s">
        <v>104</v>
      </c>
      <c r="D54" s="46">
        <v>19508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19508</v>
      </c>
      <c r="O54" s="47">
        <f t="shared" si="10"/>
        <v>3.6003248191348002E-2</v>
      </c>
      <c r="P54" s="9"/>
    </row>
    <row r="55" spans="1:16">
      <c r="A55" s="12"/>
      <c r="B55" s="44">
        <v>612</v>
      </c>
      <c r="C55" s="20" t="s">
        <v>110</v>
      </c>
      <c r="D55" s="46">
        <v>77510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77510</v>
      </c>
      <c r="O55" s="47">
        <f t="shared" si="10"/>
        <v>0.14304960874058761</v>
      </c>
      <c r="P55" s="9"/>
    </row>
    <row r="56" spans="1:16">
      <c r="A56" s="12"/>
      <c r="B56" s="44">
        <v>613</v>
      </c>
      <c r="C56" s="20" t="s">
        <v>111</v>
      </c>
      <c r="D56" s="46">
        <v>11239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11239</v>
      </c>
      <c r="O56" s="47">
        <f t="shared" si="10"/>
        <v>2.0742285545548501E-2</v>
      </c>
      <c r="P56" s="9"/>
    </row>
    <row r="57" spans="1:16">
      <c r="A57" s="12"/>
      <c r="B57" s="44">
        <v>614</v>
      </c>
      <c r="C57" s="20" t="s">
        <v>68</v>
      </c>
      <c r="D57" s="46">
        <v>2489593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2489593</v>
      </c>
      <c r="O57" s="47">
        <f t="shared" si="10"/>
        <v>4.5947013878635756</v>
      </c>
      <c r="P57" s="9"/>
    </row>
    <row r="58" spans="1:16">
      <c r="A58" s="12"/>
      <c r="B58" s="44">
        <v>615</v>
      </c>
      <c r="C58" s="20" t="s">
        <v>129</v>
      </c>
      <c r="D58" s="46">
        <v>6036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6036</v>
      </c>
      <c r="O58" s="47">
        <f t="shared" si="10"/>
        <v>1.1139819873025248E-2</v>
      </c>
      <c r="P58" s="9"/>
    </row>
    <row r="59" spans="1:16">
      <c r="A59" s="12"/>
      <c r="B59" s="44">
        <v>616</v>
      </c>
      <c r="C59" s="20" t="s">
        <v>130</v>
      </c>
      <c r="D59" s="46">
        <v>8449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8449</v>
      </c>
      <c r="O59" s="47">
        <f t="shared" si="10"/>
        <v>1.5593164033663074E-2</v>
      </c>
      <c r="P59" s="9"/>
    </row>
    <row r="60" spans="1:16">
      <c r="A60" s="12"/>
      <c r="B60" s="44">
        <v>619</v>
      </c>
      <c r="C60" s="20" t="s">
        <v>131</v>
      </c>
      <c r="D60" s="46">
        <v>24157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24157</v>
      </c>
      <c r="O60" s="47">
        <f t="shared" si="10"/>
        <v>4.4583271814557804E-2</v>
      </c>
      <c r="P60" s="9"/>
    </row>
    <row r="61" spans="1:16">
      <c r="A61" s="12"/>
      <c r="B61" s="44">
        <v>621</v>
      </c>
      <c r="C61" s="20" t="s">
        <v>146</v>
      </c>
      <c r="D61" s="46">
        <v>365549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365549</v>
      </c>
      <c r="O61" s="47">
        <f t="shared" si="10"/>
        <v>0.67464380628967957</v>
      </c>
      <c r="P61" s="9"/>
    </row>
    <row r="62" spans="1:16">
      <c r="A62" s="12"/>
      <c r="B62" s="44">
        <v>622</v>
      </c>
      <c r="C62" s="20" t="s">
        <v>100</v>
      </c>
      <c r="D62" s="46">
        <v>265307</v>
      </c>
      <c r="E62" s="46">
        <v>37390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302697</v>
      </c>
      <c r="O62" s="47">
        <f t="shared" si="10"/>
        <v>0.55864646390078254</v>
      </c>
      <c r="P62" s="9"/>
    </row>
    <row r="63" spans="1:16">
      <c r="A63" s="12"/>
      <c r="B63" s="44">
        <v>623</v>
      </c>
      <c r="C63" s="20" t="s">
        <v>69</v>
      </c>
      <c r="D63" s="46">
        <v>821792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821792</v>
      </c>
      <c r="O63" s="47">
        <f t="shared" si="10"/>
        <v>1.5166691274176878</v>
      </c>
      <c r="P63" s="9"/>
    </row>
    <row r="64" spans="1:16">
      <c r="A64" s="12"/>
      <c r="B64" s="44">
        <v>631</v>
      </c>
      <c r="C64" s="20" t="s">
        <v>112</v>
      </c>
      <c r="D64" s="46">
        <v>8084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8084</v>
      </c>
      <c r="O64" s="47">
        <f t="shared" si="10"/>
        <v>1.4919533441606379E-2</v>
      </c>
      <c r="P64" s="9"/>
    </row>
    <row r="65" spans="1:16">
      <c r="A65" s="12"/>
      <c r="B65" s="44">
        <v>634</v>
      </c>
      <c r="C65" s="20" t="s">
        <v>70</v>
      </c>
      <c r="D65" s="46">
        <v>822168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822168</v>
      </c>
      <c r="O65" s="47">
        <f t="shared" si="10"/>
        <v>1.5173630592056695</v>
      </c>
      <c r="P65" s="9"/>
    </row>
    <row r="66" spans="1:16">
      <c r="A66" s="12"/>
      <c r="B66" s="44">
        <v>651</v>
      </c>
      <c r="C66" s="20" t="s">
        <v>105</v>
      </c>
      <c r="D66" s="46">
        <v>30445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30445</v>
      </c>
      <c r="O66" s="47">
        <f t="shared" si="10"/>
        <v>5.6188173630592059E-2</v>
      </c>
      <c r="P66" s="9"/>
    </row>
    <row r="67" spans="1:16">
      <c r="A67" s="12"/>
      <c r="B67" s="44">
        <v>654</v>
      </c>
      <c r="C67" s="20" t="s">
        <v>71</v>
      </c>
      <c r="D67" s="46">
        <v>925155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925155</v>
      </c>
      <c r="O67" s="47">
        <f t="shared" si="10"/>
        <v>1.7074320832718146</v>
      </c>
      <c r="P67" s="9"/>
    </row>
    <row r="68" spans="1:16">
      <c r="A68" s="12"/>
      <c r="B68" s="44">
        <v>662</v>
      </c>
      <c r="C68" s="20" t="s">
        <v>113</v>
      </c>
      <c r="D68" s="46">
        <v>11702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11702</v>
      </c>
      <c r="O68" s="47">
        <f t="shared" si="10"/>
        <v>2.1596781337664257E-2</v>
      </c>
      <c r="P68" s="9"/>
    </row>
    <row r="69" spans="1:16">
      <c r="A69" s="12"/>
      <c r="B69" s="44">
        <v>663</v>
      </c>
      <c r="C69" s="20" t="s">
        <v>72</v>
      </c>
      <c r="D69" s="46">
        <v>4501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4501</v>
      </c>
      <c r="O69" s="47">
        <f t="shared" ref="O69:O100" si="16">(N69/O$106)</f>
        <v>8.3068802598553083E-3</v>
      </c>
      <c r="P69" s="9"/>
    </row>
    <row r="70" spans="1:16">
      <c r="A70" s="12"/>
      <c r="B70" s="44">
        <v>669</v>
      </c>
      <c r="C70" s="20" t="s">
        <v>106</v>
      </c>
      <c r="D70" s="46">
        <v>16044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16044</v>
      </c>
      <c r="O70" s="47">
        <f t="shared" si="16"/>
        <v>2.9610217038240072E-2</v>
      </c>
      <c r="P70" s="9"/>
    </row>
    <row r="71" spans="1:16">
      <c r="A71" s="12"/>
      <c r="B71" s="44">
        <v>671</v>
      </c>
      <c r="C71" s="20" t="s">
        <v>73</v>
      </c>
      <c r="D71" s="46">
        <v>242074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242074</v>
      </c>
      <c r="O71" s="47">
        <f t="shared" si="16"/>
        <v>0.44676288203159603</v>
      </c>
      <c r="P71" s="9"/>
    </row>
    <row r="72" spans="1:16">
      <c r="A72" s="12"/>
      <c r="B72" s="44">
        <v>672</v>
      </c>
      <c r="C72" s="20" t="s">
        <v>192</v>
      </c>
      <c r="D72" s="46">
        <v>6839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6839</v>
      </c>
      <c r="O72" s="47">
        <f t="shared" si="16"/>
        <v>1.2621807175549978E-2</v>
      </c>
      <c r="P72" s="9"/>
    </row>
    <row r="73" spans="1:16">
      <c r="A73" s="12"/>
      <c r="B73" s="44">
        <v>673</v>
      </c>
      <c r="C73" s="20" t="s">
        <v>114</v>
      </c>
      <c r="D73" s="46">
        <v>1117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4" si="17">SUM(D73:M73)</f>
        <v>1117</v>
      </c>
      <c r="O73" s="47">
        <f t="shared" si="16"/>
        <v>2.0614941680200797E-3</v>
      </c>
      <c r="P73" s="9"/>
    </row>
    <row r="74" spans="1:16">
      <c r="A74" s="12"/>
      <c r="B74" s="44">
        <v>674</v>
      </c>
      <c r="C74" s="20" t="s">
        <v>74</v>
      </c>
      <c r="D74" s="46">
        <v>909568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909568</v>
      </c>
      <c r="O74" s="47">
        <f t="shared" si="16"/>
        <v>1.6786652886460949</v>
      </c>
      <c r="P74" s="9"/>
    </row>
    <row r="75" spans="1:16">
      <c r="A75" s="12"/>
      <c r="B75" s="44">
        <v>675</v>
      </c>
      <c r="C75" s="20" t="s">
        <v>135</v>
      </c>
      <c r="D75" s="46">
        <v>4225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4225</v>
      </c>
      <c r="O75" s="47">
        <f t="shared" si="16"/>
        <v>7.7975047984644909E-3</v>
      </c>
      <c r="P75" s="9"/>
    </row>
    <row r="76" spans="1:16">
      <c r="A76" s="12"/>
      <c r="B76" s="44">
        <v>676</v>
      </c>
      <c r="C76" s="20" t="s">
        <v>180</v>
      </c>
      <c r="D76" s="46">
        <v>156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156</v>
      </c>
      <c r="O76" s="47">
        <f t="shared" si="16"/>
        <v>2.8790786948176584E-4</v>
      </c>
      <c r="P76" s="9"/>
    </row>
    <row r="77" spans="1:16">
      <c r="A77" s="12"/>
      <c r="B77" s="44">
        <v>679</v>
      </c>
      <c r="C77" s="20" t="s">
        <v>181</v>
      </c>
      <c r="D77" s="46">
        <v>23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23</v>
      </c>
      <c r="O77" s="47">
        <f t="shared" si="16"/>
        <v>4.2447955115901376E-5</v>
      </c>
      <c r="P77" s="9"/>
    </row>
    <row r="78" spans="1:16">
      <c r="A78" s="12"/>
      <c r="B78" s="44">
        <v>681</v>
      </c>
      <c r="C78" s="20" t="s">
        <v>147</v>
      </c>
      <c r="D78" s="46">
        <v>636019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636019</v>
      </c>
      <c r="O78" s="47">
        <f t="shared" si="16"/>
        <v>1.1738133028200206</v>
      </c>
      <c r="P78" s="9"/>
    </row>
    <row r="79" spans="1:16">
      <c r="A79" s="12"/>
      <c r="B79" s="44">
        <v>684</v>
      </c>
      <c r="C79" s="20" t="s">
        <v>75</v>
      </c>
      <c r="D79" s="46">
        <v>235828</v>
      </c>
      <c r="E79" s="46">
        <v>198658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434486</v>
      </c>
      <c r="O79" s="47">
        <f t="shared" si="16"/>
        <v>0.80187140115163147</v>
      </c>
      <c r="P79" s="9"/>
    </row>
    <row r="80" spans="1:16">
      <c r="A80" s="12"/>
      <c r="B80" s="44">
        <v>685</v>
      </c>
      <c r="C80" s="20" t="s">
        <v>76</v>
      </c>
      <c r="D80" s="46">
        <v>7570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7570</v>
      </c>
      <c r="O80" s="47">
        <f t="shared" si="16"/>
        <v>1.3970913922929278E-2</v>
      </c>
      <c r="P80" s="9"/>
    </row>
    <row r="81" spans="1:16">
      <c r="A81" s="12"/>
      <c r="B81" s="44">
        <v>689</v>
      </c>
      <c r="C81" s="20" t="s">
        <v>77</v>
      </c>
      <c r="D81" s="46">
        <v>142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142</v>
      </c>
      <c r="O81" s="47">
        <f t="shared" si="16"/>
        <v>2.6206998375904328E-4</v>
      </c>
      <c r="P81" s="9"/>
    </row>
    <row r="82" spans="1:16">
      <c r="A82" s="12"/>
      <c r="B82" s="44">
        <v>691</v>
      </c>
      <c r="C82" s="20" t="s">
        <v>115</v>
      </c>
      <c r="D82" s="46">
        <v>1852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1852</v>
      </c>
      <c r="O82" s="47">
        <f t="shared" si="16"/>
        <v>3.4179831684630151E-3</v>
      </c>
      <c r="P82" s="9"/>
    </row>
    <row r="83" spans="1:16">
      <c r="A83" s="12"/>
      <c r="B83" s="44">
        <v>694</v>
      </c>
      <c r="C83" s="20" t="s">
        <v>78</v>
      </c>
      <c r="D83" s="46">
        <v>475121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475121</v>
      </c>
      <c r="O83" s="47">
        <f t="shared" si="16"/>
        <v>0.87686586446183379</v>
      </c>
      <c r="P83" s="9"/>
    </row>
    <row r="84" spans="1:16">
      <c r="A84" s="12"/>
      <c r="B84" s="44">
        <v>695</v>
      </c>
      <c r="C84" s="20" t="s">
        <v>183</v>
      </c>
      <c r="D84" s="46">
        <v>604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604</v>
      </c>
      <c r="O84" s="47">
        <f t="shared" si="16"/>
        <v>1.1147202126088882E-3</v>
      </c>
      <c r="P84" s="9"/>
    </row>
    <row r="85" spans="1:16">
      <c r="A85" s="12"/>
      <c r="B85" s="44">
        <v>703</v>
      </c>
      <c r="C85" s="20" t="s">
        <v>136</v>
      </c>
      <c r="D85" s="46">
        <v>5346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ref="N85:N103" si="18">SUM(D85:M85)</f>
        <v>5346</v>
      </c>
      <c r="O85" s="47">
        <f t="shared" si="16"/>
        <v>9.8663812195482065E-3</v>
      </c>
      <c r="P85" s="9"/>
    </row>
    <row r="86" spans="1:16">
      <c r="A86" s="12"/>
      <c r="B86" s="44">
        <v>711</v>
      </c>
      <c r="C86" s="20" t="s">
        <v>79</v>
      </c>
      <c r="D86" s="46">
        <v>6251637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6251637</v>
      </c>
      <c r="O86" s="47">
        <f t="shared" si="16"/>
        <v>11.537791598996014</v>
      </c>
      <c r="P86" s="9"/>
    </row>
    <row r="87" spans="1:16">
      <c r="A87" s="12"/>
      <c r="B87" s="44">
        <v>712</v>
      </c>
      <c r="C87" s="20" t="s">
        <v>80</v>
      </c>
      <c r="D87" s="46">
        <v>1045991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1045991</v>
      </c>
      <c r="O87" s="47">
        <f t="shared" si="16"/>
        <v>1.9304425660711648</v>
      </c>
      <c r="P87" s="9"/>
    </row>
    <row r="88" spans="1:16">
      <c r="A88" s="12"/>
      <c r="B88" s="44">
        <v>713</v>
      </c>
      <c r="C88" s="20" t="s">
        <v>81</v>
      </c>
      <c r="D88" s="46">
        <v>1970388</v>
      </c>
      <c r="E88" s="46">
        <v>953714</v>
      </c>
      <c r="F88" s="46">
        <v>0</v>
      </c>
      <c r="G88" s="46">
        <v>158132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8"/>
        <v>3082234</v>
      </c>
      <c r="O88" s="47">
        <f t="shared" si="16"/>
        <v>5.6884578473350063</v>
      </c>
      <c r="P88" s="9"/>
    </row>
    <row r="89" spans="1:16">
      <c r="A89" s="12"/>
      <c r="B89" s="44">
        <v>714</v>
      </c>
      <c r="C89" s="20" t="s">
        <v>82</v>
      </c>
      <c r="D89" s="46">
        <v>222136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8"/>
        <v>222136</v>
      </c>
      <c r="O89" s="47">
        <f t="shared" si="16"/>
        <v>0.40996604163590727</v>
      </c>
      <c r="P89" s="9"/>
    </row>
    <row r="90" spans="1:16">
      <c r="A90" s="12"/>
      <c r="B90" s="44">
        <v>721</v>
      </c>
      <c r="C90" s="20" t="s">
        <v>107</v>
      </c>
      <c r="D90" s="46">
        <v>60662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8"/>
        <v>60662</v>
      </c>
      <c r="O90" s="47">
        <f t="shared" si="16"/>
        <v>0.11195555883655692</v>
      </c>
      <c r="P90" s="9"/>
    </row>
    <row r="91" spans="1:16">
      <c r="A91" s="12"/>
      <c r="B91" s="44">
        <v>722</v>
      </c>
      <c r="C91" s="20" t="s">
        <v>116</v>
      </c>
      <c r="D91" s="46">
        <v>29637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8"/>
        <v>29637</v>
      </c>
      <c r="O91" s="47">
        <f t="shared" si="16"/>
        <v>5.4696958511737781E-2</v>
      </c>
      <c r="P91" s="9"/>
    </row>
    <row r="92" spans="1:16">
      <c r="A92" s="12"/>
      <c r="B92" s="44">
        <v>723</v>
      </c>
      <c r="C92" s="20" t="s">
        <v>148</v>
      </c>
      <c r="D92" s="46">
        <v>1117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18"/>
        <v>1117</v>
      </c>
      <c r="O92" s="47">
        <f t="shared" si="16"/>
        <v>2.0614941680200797E-3</v>
      </c>
      <c r="P92" s="9"/>
    </row>
    <row r="93" spans="1:16">
      <c r="A93" s="12"/>
      <c r="B93" s="44">
        <v>724</v>
      </c>
      <c r="C93" s="20" t="s">
        <v>86</v>
      </c>
      <c r="D93" s="46">
        <v>509324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18"/>
        <v>509324</v>
      </c>
      <c r="O93" s="47">
        <f t="shared" si="16"/>
        <v>0.93998966484571089</v>
      </c>
      <c r="P93" s="9"/>
    </row>
    <row r="94" spans="1:16">
      <c r="A94" s="12"/>
      <c r="B94" s="44">
        <v>725</v>
      </c>
      <c r="C94" s="20" t="s">
        <v>143</v>
      </c>
      <c r="D94" s="46">
        <v>1207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f t="shared" si="18"/>
        <v>1207</v>
      </c>
      <c r="O94" s="47">
        <f t="shared" si="16"/>
        <v>2.2275948619518678E-3</v>
      </c>
      <c r="P94" s="9"/>
    </row>
    <row r="95" spans="1:16">
      <c r="A95" s="12"/>
      <c r="B95" s="44">
        <v>726</v>
      </c>
      <c r="C95" s="20" t="s">
        <v>186</v>
      </c>
      <c r="D95" s="46">
        <v>469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f t="shared" si="18"/>
        <v>469</v>
      </c>
      <c r="O95" s="47">
        <f t="shared" si="16"/>
        <v>8.655691717112063E-4</v>
      </c>
      <c r="P95" s="9"/>
    </row>
    <row r="96" spans="1:16">
      <c r="A96" s="12"/>
      <c r="B96" s="44">
        <v>729</v>
      </c>
      <c r="C96" s="20" t="s">
        <v>187</v>
      </c>
      <c r="D96" s="46">
        <v>68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f t="shared" si="18"/>
        <v>68</v>
      </c>
      <c r="O96" s="47">
        <f t="shared" si="16"/>
        <v>1.2549830208179535E-4</v>
      </c>
      <c r="P96" s="9"/>
    </row>
    <row r="97" spans="1:119">
      <c r="A97" s="12"/>
      <c r="B97" s="44">
        <v>731</v>
      </c>
      <c r="C97" s="20" t="s">
        <v>193</v>
      </c>
      <c r="D97" s="46">
        <v>25162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f t="shared" si="18"/>
        <v>25162</v>
      </c>
      <c r="O97" s="47">
        <f t="shared" si="16"/>
        <v>4.6438062896796105E-2</v>
      </c>
      <c r="P97" s="9"/>
    </row>
    <row r="98" spans="1:119">
      <c r="A98" s="12"/>
      <c r="B98" s="44">
        <v>733</v>
      </c>
      <c r="C98" s="20" t="s">
        <v>87</v>
      </c>
      <c r="D98" s="46">
        <v>1829914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f t="shared" si="18"/>
        <v>1829914</v>
      </c>
      <c r="O98" s="47">
        <f t="shared" si="16"/>
        <v>3.3772220581721539</v>
      </c>
      <c r="P98" s="9"/>
    </row>
    <row r="99" spans="1:119">
      <c r="A99" s="12"/>
      <c r="B99" s="44">
        <v>741</v>
      </c>
      <c r="C99" s="20" t="s">
        <v>118</v>
      </c>
      <c r="D99" s="46">
        <v>7937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f t="shared" si="18"/>
        <v>7937</v>
      </c>
      <c r="O99" s="47">
        <f t="shared" si="16"/>
        <v>1.4648235641517791E-2</v>
      </c>
      <c r="P99" s="9"/>
    </row>
    <row r="100" spans="1:119">
      <c r="A100" s="12"/>
      <c r="B100" s="44">
        <v>744</v>
      </c>
      <c r="C100" s="20" t="s">
        <v>90</v>
      </c>
      <c r="D100" s="46">
        <v>489702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f t="shared" si="18"/>
        <v>489702</v>
      </c>
      <c r="O100" s="47">
        <f t="shared" si="16"/>
        <v>0.90377602244204935</v>
      </c>
      <c r="P100" s="9"/>
    </row>
    <row r="101" spans="1:119">
      <c r="A101" s="12"/>
      <c r="B101" s="44">
        <v>761</v>
      </c>
      <c r="C101" s="20" t="s">
        <v>120</v>
      </c>
      <c r="D101" s="46">
        <v>1705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f t="shared" si="18"/>
        <v>1705</v>
      </c>
      <c r="O101" s="47">
        <f>(N101/O$106)</f>
        <v>3.1466853683744279E-3</v>
      </c>
      <c r="P101" s="9"/>
    </row>
    <row r="102" spans="1:119">
      <c r="A102" s="12"/>
      <c r="B102" s="44">
        <v>763</v>
      </c>
      <c r="C102" s="20" t="s">
        <v>121</v>
      </c>
      <c r="D102" s="46">
        <v>957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f t="shared" si="18"/>
        <v>957</v>
      </c>
      <c r="O102" s="47">
        <f>(N102/O$106)</f>
        <v>1.7662040454746789E-3</v>
      </c>
      <c r="P102" s="9"/>
    </row>
    <row r="103" spans="1:119" ht="15.75" thickBot="1">
      <c r="A103" s="12"/>
      <c r="B103" s="44">
        <v>764</v>
      </c>
      <c r="C103" s="20" t="s">
        <v>92</v>
      </c>
      <c r="D103" s="46">
        <v>800297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f t="shared" si="18"/>
        <v>800297</v>
      </c>
      <c r="O103" s="47">
        <f>(N103/O$106)</f>
        <v>1.4769987450169793</v>
      </c>
      <c r="P103" s="9"/>
    </row>
    <row r="104" spans="1:119" ht="16.5" thickBot="1">
      <c r="A104" s="14" t="s">
        <v>10</v>
      </c>
      <c r="B104" s="23"/>
      <c r="C104" s="22"/>
      <c r="D104" s="15">
        <f t="shared" ref="D104:M104" si="19">SUM(D5,D13,D22,D27,D31,D36,D41,D46,D48)</f>
        <v>254953442</v>
      </c>
      <c r="E104" s="15">
        <f t="shared" si="19"/>
        <v>160297032</v>
      </c>
      <c r="F104" s="15">
        <f t="shared" si="19"/>
        <v>31029988</v>
      </c>
      <c r="G104" s="15">
        <f t="shared" si="19"/>
        <v>40378242</v>
      </c>
      <c r="H104" s="15">
        <f t="shared" si="19"/>
        <v>0</v>
      </c>
      <c r="I104" s="15">
        <f t="shared" si="19"/>
        <v>74097045</v>
      </c>
      <c r="J104" s="15">
        <f t="shared" si="19"/>
        <v>37608430</v>
      </c>
      <c r="K104" s="15">
        <f t="shared" si="19"/>
        <v>0</v>
      </c>
      <c r="L104" s="15">
        <f t="shared" si="19"/>
        <v>0</v>
      </c>
      <c r="M104" s="15">
        <f t="shared" si="19"/>
        <v>74914</v>
      </c>
      <c r="N104" s="15">
        <f>SUM(D104:M104)</f>
        <v>598439093</v>
      </c>
      <c r="O104" s="37">
        <f>(N104/O$106)</f>
        <v>1104.4572069245535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38"/>
      <c r="B106" s="39"/>
      <c r="C106" s="39"/>
      <c r="D106" s="40"/>
      <c r="E106" s="40"/>
      <c r="F106" s="40"/>
      <c r="G106" s="40"/>
      <c r="H106" s="40"/>
      <c r="I106" s="40"/>
      <c r="J106" s="40"/>
      <c r="K106" s="40"/>
      <c r="L106" s="48" t="s">
        <v>194</v>
      </c>
      <c r="M106" s="48"/>
      <c r="N106" s="48"/>
      <c r="O106" s="41">
        <v>541840</v>
      </c>
    </row>
    <row r="107" spans="1:119">
      <c r="A107" s="49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1"/>
    </row>
    <row r="108" spans="1:119" ht="15.75" customHeight="1" thickBot="1">
      <c r="A108" s="52" t="s">
        <v>102</v>
      </c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4"/>
    </row>
  </sheetData>
  <mergeCells count="10">
    <mergeCell ref="L106:N106"/>
    <mergeCell ref="A107:O107"/>
    <mergeCell ref="A108:O10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213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214</v>
      </c>
      <c r="N4" s="34" t="s">
        <v>5</v>
      </c>
      <c r="O4" s="34" t="s">
        <v>215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108962293</v>
      </c>
      <c r="E5" s="26">
        <f t="shared" si="0"/>
        <v>241599</v>
      </c>
      <c r="F5" s="26">
        <f t="shared" si="0"/>
        <v>7988733</v>
      </c>
      <c r="G5" s="26">
        <f t="shared" si="0"/>
        <v>17385269</v>
      </c>
      <c r="H5" s="26">
        <f t="shared" si="0"/>
        <v>0</v>
      </c>
      <c r="I5" s="26">
        <f t="shared" si="0"/>
        <v>0</v>
      </c>
      <c r="J5" s="26">
        <f t="shared" si="0"/>
        <v>95677058</v>
      </c>
      <c r="K5" s="26">
        <f t="shared" si="0"/>
        <v>0</v>
      </c>
      <c r="L5" s="26">
        <f t="shared" si="0"/>
        <v>0</v>
      </c>
      <c r="M5" s="26">
        <f t="shared" si="0"/>
        <v>393085198</v>
      </c>
      <c r="N5" s="26">
        <f t="shared" si="0"/>
        <v>0</v>
      </c>
      <c r="O5" s="27">
        <f>SUM(D5:N5)</f>
        <v>623340150</v>
      </c>
      <c r="P5" s="32">
        <f t="shared" ref="P5:P36" si="1">(O5/P$79)</f>
        <v>809.51268734927316</v>
      </c>
      <c r="Q5" s="6"/>
    </row>
    <row r="6" spans="1:134">
      <c r="A6" s="12"/>
      <c r="B6" s="44">
        <v>511</v>
      </c>
      <c r="C6" s="20" t="s">
        <v>20</v>
      </c>
      <c r="D6" s="46">
        <v>662063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662063</v>
      </c>
      <c r="P6" s="47">
        <f t="shared" si="1"/>
        <v>0.85980086205665052</v>
      </c>
      <c r="Q6" s="9"/>
    </row>
    <row r="7" spans="1:134">
      <c r="A7" s="12"/>
      <c r="B7" s="44">
        <v>512</v>
      </c>
      <c r="C7" s="20" t="s">
        <v>21</v>
      </c>
      <c r="D7" s="46">
        <v>4035164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406341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4441505</v>
      </c>
      <c r="P7" s="47">
        <f t="shared" si="1"/>
        <v>5.7680459832809321</v>
      </c>
      <c r="Q7" s="9"/>
    </row>
    <row r="8" spans="1:134">
      <c r="A8" s="12"/>
      <c r="B8" s="44">
        <v>513</v>
      </c>
      <c r="C8" s="20" t="s">
        <v>22</v>
      </c>
      <c r="D8" s="46">
        <v>37043046</v>
      </c>
      <c r="E8" s="46">
        <v>0</v>
      </c>
      <c r="F8" s="46">
        <v>0</v>
      </c>
      <c r="G8" s="46">
        <v>1714321</v>
      </c>
      <c r="H8" s="46">
        <v>0</v>
      </c>
      <c r="I8" s="46">
        <v>0</v>
      </c>
      <c r="J8" s="46">
        <v>77968299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116725666</v>
      </c>
      <c r="P8" s="47">
        <f t="shared" si="1"/>
        <v>151.58803354202948</v>
      </c>
      <c r="Q8" s="9"/>
    </row>
    <row r="9" spans="1:134">
      <c r="A9" s="12"/>
      <c r="B9" s="44">
        <v>514</v>
      </c>
      <c r="C9" s="20" t="s">
        <v>23</v>
      </c>
      <c r="D9" s="46">
        <v>1480076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1480076</v>
      </c>
      <c r="P9" s="47">
        <f t="shared" si="1"/>
        <v>1.9221291942146883</v>
      </c>
      <c r="Q9" s="9"/>
    </row>
    <row r="10" spans="1:134">
      <c r="A10" s="12"/>
      <c r="B10" s="44">
        <v>515</v>
      </c>
      <c r="C10" s="20" t="s">
        <v>24</v>
      </c>
      <c r="D10" s="46">
        <v>4086767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4086767</v>
      </c>
      <c r="P10" s="47">
        <f t="shared" si="1"/>
        <v>5.3073586495917633</v>
      </c>
      <c r="Q10" s="9"/>
    </row>
    <row r="11" spans="1:134">
      <c r="A11" s="12"/>
      <c r="B11" s="44">
        <v>519</v>
      </c>
      <c r="C11" s="20" t="s">
        <v>25</v>
      </c>
      <c r="D11" s="46">
        <v>61655177</v>
      </c>
      <c r="E11" s="46">
        <v>241599</v>
      </c>
      <c r="F11" s="46">
        <v>7988733</v>
      </c>
      <c r="G11" s="46">
        <v>15670948</v>
      </c>
      <c r="H11" s="46">
        <v>0</v>
      </c>
      <c r="I11" s="46">
        <v>0</v>
      </c>
      <c r="J11" s="46">
        <v>17302418</v>
      </c>
      <c r="K11" s="46">
        <v>0</v>
      </c>
      <c r="L11" s="46">
        <v>0</v>
      </c>
      <c r="M11" s="46">
        <v>393085198</v>
      </c>
      <c r="N11" s="46">
        <v>0</v>
      </c>
      <c r="O11" s="46">
        <f t="shared" si="2"/>
        <v>495944073</v>
      </c>
      <c r="P11" s="47">
        <f t="shared" si="1"/>
        <v>644.0673191180997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SUM(D13:D20)</f>
        <v>249732757</v>
      </c>
      <c r="E12" s="31">
        <f t="shared" si="3"/>
        <v>101032520</v>
      </c>
      <c r="F12" s="31">
        <f t="shared" si="3"/>
        <v>5411825</v>
      </c>
      <c r="G12" s="31">
        <f t="shared" si="3"/>
        <v>1922701</v>
      </c>
      <c r="H12" s="31">
        <f t="shared" si="3"/>
        <v>0</v>
      </c>
      <c r="I12" s="31">
        <f t="shared" si="3"/>
        <v>0</v>
      </c>
      <c r="J12" s="31">
        <f t="shared" si="3"/>
        <v>1398564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359498367</v>
      </c>
      <c r="P12" s="43">
        <f t="shared" si="1"/>
        <v>466.86947594799608</v>
      </c>
      <c r="Q12" s="10"/>
    </row>
    <row r="13" spans="1:134">
      <c r="A13" s="12"/>
      <c r="B13" s="44">
        <v>521</v>
      </c>
      <c r="C13" s="20" t="s">
        <v>27</v>
      </c>
      <c r="D13" s="46">
        <v>132372303</v>
      </c>
      <c r="E13" s="46">
        <v>1720419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134092722</v>
      </c>
      <c r="P13" s="47">
        <f t="shared" si="1"/>
        <v>174.14209519505363</v>
      </c>
      <c r="Q13" s="9"/>
    </row>
    <row r="14" spans="1:134">
      <c r="A14" s="12"/>
      <c r="B14" s="44">
        <v>522</v>
      </c>
      <c r="C14" s="20" t="s">
        <v>28</v>
      </c>
      <c r="D14" s="46">
        <v>4071228</v>
      </c>
      <c r="E14" s="46">
        <v>51931806</v>
      </c>
      <c r="F14" s="46">
        <v>0</v>
      </c>
      <c r="G14" s="46">
        <v>1516106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57519140</v>
      </c>
      <c r="P14" s="47">
        <f t="shared" si="1"/>
        <v>74.698338612423854</v>
      </c>
      <c r="Q14" s="9"/>
    </row>
    <row r="15" spans="1:134">
      <c r="A15" s="12"/>
      <c r="B15" s="44">
        <v>523</v>
      </c>
      <c r="C15" s="20" t="s">
        <v>29</v>
      </c>
      <c r="D15" s="46">
        <v>67671394</v>
      </c>
      <c r="E15" s="46">
        <v>581586</v>
      </c>
      <c r="F15" s="46">
        <v>0</v>
      </c>
      <c r="G15" s="46">
        <v>406595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68659575</v>
      </c>
      <c r="P15" s="47">
        <f t="shared" si="1"/>
        <v>89.166079018829407</v>
      </c>
      <c r="Q15" s="9"/>
    </row>
    <row r="16" spans="1:134">
      <c r="A16" s="12"/>
      <c r="B16" s="44">
        <v>524</v>
      </c>
      <c r="C16" s="20" t="s">
        <v>30</v>
      </c>
      <c r="D16" s="46">
        <v>3487435</v>
      </c>
      <c r="E16" s="46">
        <v>10914162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14401597</v>
      </c>
      <c r="P16" s="47">
        <f t="shared" si="1"/>
        <v>18.70291122686583</v>
      </c>
      <c r="Q16" s="9"/>
    </row>
    <row r="17" spans="1:17">
      <c r="A17" s="12"/>
      <c r="B17" s="44">
        <v>525</v>
      </c>
      <c r="C17" s="20" t="s">
        <v>31</v>
      </c>
      <c r="D17" s="46">
        <v>332594</v>
      </c>
      <c r="E17" s="46">
        <v>22189005</v>
      </c>
      <c r="F17" s="46">
        <v>0</v>
      </c>
      <c r="G17" s="46">
        <v>0</v>
      </c>
      <c r="H17" s="46">
        <v>0</v>
      </c>
      <c r="I17" s="46">
        <v>0</v>
      </c>
      <c r="J17" s="46">
        <v>382057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22903656</v>
      </c>
      <c r="P17" s="47">
        <f t="shared" si="1"/>
        <v>29.744273842593493</v>
      </c>
      <c r="Q17" s="9"/>
    </row>
    <row r="18" spans="1:17">
      <c r="A18" s="12"/>
      <c r="B18" s="44">
        <v>526</v>
      </c>
      <c r="C18" s="20" t="s">
        <v>32</v>
      </c>
      <c r="D18" s="46">
        <v>39067278</v>
      </c>
      <c r="E18" s="46">
        <v>8981487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48048765</v>
      </c>
      <c r="P18" s="47">
        <f t="shared" si="1"/>
        <v>62.399453779711926</v>
      </c>
      <c r="Q18" s="9"/>
    </row>
    <row r="19" spans="1:17">
      <c r="A19" s="12"/>
      <c r="B19" s="44">
        <v>527</v>
      </c>
      <c r="C19" s="20" t="s">
        <v>33</v>
      </c>
      <c r="D19" s="46">
        <v>2417927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2417927</v>
      </c>
      <c r="P19" s="47">
        <f t="shared" si="1"/>
        <v>3.1400874523875384</v>
      </c>
      <c r="Q19" s="9"/>
    </row>
    <row r="20" spans="1:17">
      <c r="A20" s="12"/>
      <c r="B20" s="44">
        <v>529</v>
      </c>
      <c r="C20" s="20" t="s">
        <v>34</v>
      </c>
      <c r="D20" s="46">
        <v>312598</v>
      </c>
      <c r="E20" s="46">
        <v>4714055</v>
      </c>
      <c r="F20" s="46">
        <v>5411825</v>
      </c>
      <c r="G20" s="46">
        <v>0</v>
      </c>
      <c r="H20" s="46">
        <v>0</v>
      </c>
      <c r="I20" s="46">
        <v>0</v>
      </c>
      <c r="J20" s="46">
        <v>1016507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11454985</v>
      </c>
      <c r="P20" s="47">
        <f t="shared" si="1"/>
        <v>14.876236820130412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SUM(D22:D26)</f>
        <v>5926279</v>
      </c>
      <c r="E21" s="31">
        <f t="shared" si="5"/>
        <v>4360328</v>
      </c>
      <c r="F21" s="31">
        <f t="shared" si="5"/>
        <v>2021977</v>
      </c>
      <c r="G21" s="31">
        <f t="shared" si="5"/>
        <v>1938279</v>
      </c>
      <c r="H21" s="31">
        <f t="shared" si="5"/>
        <v>0</v>
      </c>
      <c r="I21" s="31">
        <f t="shared" si="5"/>
        <v>111704055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125950918</v>
      </c>
      <c r="P21" s="43">
        <f t="shared" si="1"/>
        <v>163.56858467128734</v>
      </c>
      <c r="Q21" s="10"/>
    </row>
    <row r="22" spans="1:17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36788086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45" si="6">SUM(D22:N22)</f>
        <v>36788086</v>
      </c>
      <c r="P22" s="47">
        <f t="shared" si="1"/>
        <v>47.775556187574594</v>
      </c>
      <c r="Q22" s="9"/>
    </row>
    <row r="23" spans="1:17">
      <c r="A23" s="12"/>
      <c r="B23" s="44">
        <v>536</v>
      </c>
      <c r="C23" s="20" t="s">
        <v>37</v>
      </c>
      <c r="D23" s="46">
        <v>0</v>
      </c>
      <c r="E23" s="46">
        <v>852780</v>
      </c>
      <c r="F23" s="46">
        <v>0</v>
      </c>
      <c r="G23" s="46">
        <v>0</v>
      </c>
      <c r="H23" s="46">
        <v>0</v>
      </c>
      <c r="I23" s="46">
        <v>74915969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75768749</v>
      </c>
      <c r="P23" s="47">
        <f t="shared" si="1"/>
        <v>98.398544711234393</v>
      </c>
      <c r="Q23" s="9"/>
    </row>
    <row r="24" spans="1:17">
      <c r="A24" s="12"/>
      <c r="B24" s="44">
        <v>537</v>
      </c>
      <c r="C24" s="20" t="s">
        <v>38</v>
      </c>
      <c r="D24" s="46">
        <v>3624593</v>
      </c>
      <c r="E24" s="46">
        <v>949131</v>
      </c>
      <c r="F24" s="46">
        <v>0</v>
      </c>
      <c r="G24" s="46">
        <v>118439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4692163</v>
      </c>
      <c r="P24" s="47">
        <f t="shared" si="1"/>
        <v>6.0935678210537665</v>
      </c>
      <c r="Q24" s="9"/>
    </row>
    <row r="25" spans="1:17">
      <c r="A25" s="12"/>
      <c r="B25" s="44">
        <v>538</v>
      </c>
      <c r="C25" s="20" t="s">
        <v>124</v>
      </c>
      <c r="D25" s="46">
        <v>2301686</v>
      </c>
      <c r="E25" s="46">
        <v>2440077</v>
      </c>
      <c r="F25" s="46">
        <v>0</v>
      </c>
      <c r="G25" s="46">
        <v>1819840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6561603</v>
      </c>
      <c r="P25" s="47">
        <f t="shared" si="1"/>
        <v>8.5213520705333252</v>
      </c>
      <c r="Q25" s="9"/>
    </row>
    <row r="26" spans="1:17">
      <c r="A26" s="12"/>
      <c r="B26" s="44">
        <v>539</v>
      </c>
      <c r="C26" s="20" t="s">
        <v>39</v>
      </c>
      <c r="D26" s="46">
        <v>0</v>
      </c>
      <c r="E26" s="46">
        <v>118340</v>
      </c>
      <c r="F26" s="46">
        <v>2021977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2140317</v>
      </c>
      <c r="P26" s="47">
        <f t="shared" si="1"/>
        <v>2.7795638808912506</v>
      </c>
      <c r="Q26" s="9"/>
    </row>
    <row r="27" spans="1:17" ht="15.75">
      <c r="A27" s="28" t="s">
        <v>40</v>
      </c>
      <c r="B27" s="29"/>
      <c r="C27" s="30"/>
      <c r="D27" s="31">
        <f t="shared" ref="D27:N27" si="7">SUM(D28:D30)</f>
        <v>2876387</v>
      </c>
      <c r="E27" s="31">
        <f t="shared" si="7"/>
        <v>95140409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98016796</v>
      </c>
      <c r="P27" s="43">
        <f t="shared" si="1"/>
        <v>127.29139930313409</v>
      </c>
      <c r="Q27" s="10"/>
    </row>
    <row r="28" spans="1:17">
      <c r="A28" s="12"/>
      <c r="B28" s="44">
        <v>541</v>
      </c>
      <c r="C28" s="20" t="s">
        <v>41</v>
      </c>
      <c r="D28" s="46">
        <v>3421</v>
      </c>
      <c r="E28" s="46">
        <v>93921846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93925267</v>
      </c>
      <c r="P28" s="47">
        <f t="shared" si="1"/>
        <v>121.9778563905566</v>
      </c>
      <c r="Q28" s="9"/>
    </row>
    <row r="29" spans="1:17">
      <c r="A29" s="12"/>
      <c r="B29" s="44">
        <v>544</v>
      </c>
      <c r="C29" s="20" t="s">
        <v>42</v>
      </c>
      <c r="D29" s="46">
        <v>2872966</v>
      </c>
      <c r="E29" s="46">
        <v>164966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3037932</v>
      </c>
      <c r="P29" s="47">
        <f t="shared" si="1"/>
        <v>3.9452688829756148</v>
      </c>
      <c r="Q29" s="9"/>
    </row>
    <row r="30" spans="1:17">
      <c r="A30" s="12"/>
      <c r="B30" s="44">
        <v>549</v>
      </c>
      <c r="C30" s="20" t="s">
        <v>43</v>
      </c>
      <c r="D30" s="46">
        <v>0</v>
      </c>
      <c r="E30" s="46">
        <v>1053597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1053597</v>
      </c>
      <c r="P30" s="47">
        <f t="shared" si="1"/>
        <v>1.3682740296018669</v>
      </c>
      <c r="Q30" s="9"/>
    </row>
    <row r="31" spans="1:17" ht="15.75">
      <c r="A31" s="28" t="s">
        <v>44</v>
      </c>
      <c r="B31" s="29"/>
      <c r="C31" s="30"/>
      <c r="D31" s="31">
        <f t="shared" ref="D31:N31" si="8">SUM(D32:D35)</f>
        <v>1690531</v>
      </c>
      <c r="E31" s="31">
        <f t="shared" si="8"/>
        <v>27677800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6"/>
        <v>29368331</v>
      </c>
      <c r="P31" s="43">
        <f t="shared" si="1"/>
        <v>38.139748499712347</v>
      </c>
      <c r="Q31" s="10"/>
    </row>
    <row r="32" spans="1:17">
      <c r="A32" s="13"/>
      <c r="B32" s="45">
        <v>552</v>
      </c>
      <c r="C32" s="21" t="s">
        <v>45</v>
      </c>
      <c r="D32" s="46">
        <v>1169446</v>
      </c>
      <c r="E32" s="46">
        <v>17023418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18192864</v>
      </c>
      <c r="P32" s="47">
        <f t="shared" si="1"/>
        <v>23.62651311201412</v>
      </c>
      <c r="Q32" s="9"/>
    </row>
    <row r="33" spans="1:17">
      <c r="A33" s="13"/>
      <c r="B33" s="45">
        <v>553</v>
      </c>
      <c r="C33" s="21" t="s">
        <v>46</v>
      </c>
      <c r="D33" s="46">
        <v>468220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468220</v>
      </c>
      <c r="P33" s="47">
        <f t="shared" si="1"/>
        <v>0.60806291792799916</v>
      </c>
      <c r="Q33" s="9"/>
    </row>
    <row r="34" spans="1:17">
      <c r="A34" s="13"/>
      <c r="B34" s="45">
        <v>554</v>
      </c>
      <c r="C34" s="21" t="s">
        <v>47</v>
      </c>
      <c r="D34" s="46">
        <v>8437</v>
      </c>
      <c r="E34" s="46">
        <v>10632891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10641328</v>
      </c>
      <c r="P34" s="47">
        <f t="shared" si="1"/>
        <v>13.819565491241125</v>
      </c>
      <c r="Q34" s="9"/>
    </row>
    <row r="35" spans="1:17">
      <c r="A35" s="13"/>
      <c r="B35" s="45">
        <v>559</v>
      </c>
      <c r="C35" s="21" t="s">
        <v>48</v>
      </c>
      <c r="D35" s="46">
        <v>44428</v>
      </c>
      <c r="E35" s="46">
        <v>21491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65919</v>
      </c>
      <c r="P35" s="47">
        <f t="shared" si="1"/>
        <v>8.5606978529101235E-2</v>
      </c>
      <c r="Q35" s="9"/>
    </row>
    <row r="36" spans="1:17" ht="15.75">
      <c r="A36" s="28" t="s">
        <v>49</v>
      </c>
      <c r="B36" s="29"/>
      <c r="C36" s="30"/>
      <c r="D36" s="31">
        <f t="shared" ref="D36:N36" si="9">SUM(D37:D41)</f>
        <v>3179254</v>
      </c>
      <c r="E36" s="31">
        <f t="shared" si="9"/>
        <v>51647175</v>
      </c>
      <c r="F36" s="31">
        <f t="shared" si="9"/>
        <v>0</v>
      </c>
      <c r="G36" s="31">
        <f t="shared" si="9"/>
        <v>2159493</v>
      </c>
      <c r="H36" s="31">
        <f t="shared" si="9"/>
        <v>0</v>
      </c>
      <c r="I36" s="31">
        <f t="shared" si="9"/>
        <v>3516224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6"/>
        <v>60502146</v>
      </c>
      <c r="P36" s="43">
        <f t="shared" si="1"/>
        <v>78.572276787975355</v>
      </c>
      <c r="Q36" s="10"/>
    </row>
    <row r="37" spans="1:17">
      <c r="A37" s="12"/>
      <c r="B37" s="44">
        <v>561</v>
      </c>
      <c r="C37" s="20" t="s">
        <v>50</v>
      </c>
      <c r="D37" s="46">
        <v>0</v>
      </c>
      <c r="E37" s="46">
        <v>35092974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35092974</v>
      </c>
      <c r="P37" s="47">
        <f t="shared" ref="P37:P68" si="10">(O37/P$79)</f>
        <v>45.574166351739372</v>
      </c>
      <c r="Q37" s="9"/>
    </row>
    <row r="38" spans="1:17">
      <c r="A38" s="12"/>
      <c r="B38" s="44">
        <v>562</v>
      </c>
      <c r="C38" s="20" t="s">
        <v>51</v>
      </c>
      <c r="D38" s="46">
        <v>1614706</v>
      </c>
      <c r="E38" s="46">
        <v>1015686</v>
      </c>
      <c r="F38" s="46">
        <v>0</v>
      </c>
      <c r="G38" s="46">
        <v>0</v>
      </c>
      <c r="H38" s="46">
        <v>0</v>
      </c>
      <c r="I38" s="46">
        <v>3516224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6146616</v>
      </c>
      <c r="P38" s="47">
        <f t="shared" si="10"/>
        <v>7.9824212129830565</v>
      </c>
      <c r="Q38" s="9"/>
    </row>
    <row r="39" spans="1:17">
      <c r="A39" s="12"/>
      <c r="B39" s="44">
        <v>563</v>
      </c>
      <c r="C39" s="20" t="s">
        <v>52</v>
      </c>
      <c r="D39" s="46">
        <v>266641</v>
      </c>
      <c r="E39" s="46">
        <v>560550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827191</v>
      </c>
      <c r="P39" s="47">
        <f t="shared" si="10"/>
        <v>1.0742475185677236</v>
      </c>
      <c r="Q39" s="9"/>
    </row>
    <row r="40" spans="1:17">
      <c r="A40" s="12"/>
      <c r="B40" s="44">
        <v>564</v>
      </c>
      <c r="C40" s="20" t="s">
        <v>53</v>
      </c>
      <c r="D40" s="46">
        <v>204385</v>
      </c>
      <c r="E40" s="46">
        <v>13617152</v>
      </c>
      <c r="F40" s="46">
        <v>0</v>
      </c>
      <c r="G40" s="46">
        <v>2159493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15981030</v>
      </c>
      <c r="P40" s="47">
        <f t="shared" si="10"/>
        <v>20.754072302112025</v>
      </c>
      <c r="Q40" s="9"/>
    </row>
    <row r="41" spans="1:17">
      <c r="A41" s="12"/>
      <c r="B41" s="44">
        <v>569</v>
      </c>
      <c r="C41" s="20" t="s">
        <v>54</v>
      </c>
      <c r="D41" s="46">
        <v>1093522</v>
      </c>
      <c r="E41" s="46">
        <v>1360813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2454335</v>
      </c>
      <c r="P41" s="47">
        <f t="shared" si="10"/>
        <v>3.1873694025731831</v>
      </c>
      <c r="Q41" s="9"/>
    </row>
    <row r="42" spans="1:17" ht="15.75">
      <c r="A42" s="28" t="s">
        <v>55</v>
      </c>
      <c r="B42" s="29"/>
      <c r="C42" s="30"/>
      <c r="D42" s="31">
        <f t="shared" ref="D42:N42" si="11">SUM(D43:D45)</f>
        <v>623711</v>
      </c>
      <c r="E42" s="31">
        <f t="shared" si="11"/>
        <v>23143664</v>
      </c>
      <c r="F42" s="31">
        <f t="shared" si="11"/>
        <v>0</v>
      </c>
      <c r="G42" s="31">
        <f t="shared" si="11"/>
        <v>2694806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11"/>
        <v>0</v>
      </c>
      <c r="O42" s="31">
        <f>SUM(D42:N42)</f>
        <v>26462181</v>
      </c>
      <c r="P42" s="43">
        <f t="shared" si="10"/>
        <v>34.36562084831673</v>
      </c>
      <c r="Q42" s="9"/>
    </row>
    <row r="43" spans="1:17">
      <c r="A43" s="12"/>
      <c r="B43" s="44">
        <v>571</v>
      </c>
      <c r="C43" s="20" t="s">
        <v>56</v>
      </c>
      <c r="D43" s="46">
        <v>25534</v>
      </c>
      <c r="E43" s="46">
        <v>5525199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5550733</v>
      </c>
      <c r="P43" s="47">
        <f t="shared" si="10"/>
        <v>7.2085662821307004</v>
      </c>
      <c r="Q43" s="9"/>
    </row>
    <row r="44" spans="1:17">
      <c r="A44" s="12"/>
      <c r="B44" s="44">
        <v>572</v>
      </c>
      <c r="C44" s="20" t="s">
        <v>57</v>
      </c>
      <c r="D44" s="46">
        <v>0</v>
      </c>
      <c r="E44" s="46">
        <v>17618465</v>
      </c>
      <c r="F44" s="46">
        <v>0</v>
      </c>
      <c r="G44" s="46">
        <v>2694806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20313271</v>
      </c>
      <c r="P44" s="47">
        <f t="shared" si="10"/>
        <v>26.380220488065881</v>
      </c>
      <c r="Q44" s="9"/>
    </row>
    <row r="45" spans="1:17">
      <c r="A45" s="12"/>
      <c r="B45" s="44">
        <v>579</v>
      </c>
      <c r="C45" s="20" t="s">
        <v>58</v>
      </c>
      <c r="D45" s="46">
        <v>598177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598177</v>
      </c>
      <c r="P45" s="47">
        <f t="shared" si="10"/>
        <v>0.77683407812015026</v>
      </c>
      <c r="Q45" s="9"/>
    </row>
    <row r="46" spans="1:17" ht="15.75">
      <c r="A46" s="28" t="s">
        <v>89</v>
      </c>
      <c r="B46" s="29"/>
      <c r="C46" s="30"/>
      <c r="D46" s="31">
        <f t="shared" ref="D46:N46" si="12">SUM(D47:D47)</f>
        <v>47456229</v>
      </c>
      <c r="E46" s="31">
        <f t="shared" si="12"/>
        <v>15132057</v>
      </c>
      <c r="F46" s="31">
        <f t="shared" si="12"/>
        <v>0</v>
      </c>
      <c r="G46" s="31">
        <f t="shared" si="12"/>
        <v>39960</v>
      </c>
      <c r="H46" s="31">
        <f t="shared" si="12"/>
        <v>0</v>
      </c>
      <c r="I46" s="31">
        <f t="shared" si="12"/>
        <v>7033552</v>
      </c>
      <c r="J46" s="31">
        <f t="shared" si="12"/>
        <v>0</v>
      </c>
      <c r="K46" s="31">
        <f t="shared" si="12"/>
        <v>0</v>
      </c>
      <c r="L46" s="31">
        <f t="shared" si="12"/>
        <v>0</v>
      </c>
      <c r="M46" s="31">
        <f t="shared" si="12"/>
        <v>0</v>
      </c>
      <c r="N46" s="31">
        <f t="shared" si="12"/>
        <v>0</v>
      </c>
      <c r="O46" s="31">
        <f>SUM(D46:N46)</f>
        <v>69661798</v>
      </c>
      <c r="P46" s="43">
        <f t="shared" si="10"/>
        <v>90.467635214196008</v>
      </c>
      <c r="Q46" s="9"/>
    </row>
    <row r="47" spans="1:17">
      <c r="A47" s="12"/>
      <c r="B47" s="44">
        <v>581</v>
      </c>
      <c r="C47" s="20" t="s">
        <v>216</v>
      </c>
      <c r="D47" s="46">
        <v>47456229</v>
      </c>
      <c r="E47" s="46">
        <v>15132057</v>
      </c>
      <c r="F47" s="46">
        <v>0</v>
      </c>
      <c r="G47" s="46">
        <v>39960</v>
      </c>
      <c r="H47" s="46">
        <v>0</v>
      </c>
      <c r="I47" s="46">
        <v>7033552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69661798</v>
      </c>
      <c r="P47" s="47">
        <f t="shared" si="10"/>
        <v>90.467635214196008</v>
      </c>
      <c r="Q47" s="9"/>
    </row>
    <row r="48" spans="1:17" ht="15.75">
      <c r="A48" s="28" t="s">
        <v>62</v>
      </c>
      <c r="B48" s="29"/>
      <c r="C48" s="30"/>
      <c r="D48" s="31">
        <f t="shared" ref="D48:N48" si="13">SUM(D49:D76)</f>
        <v>25218782</v>
      </c>
      <c r="E48" s="31">
        <f t="shared" si="13"/>
        <v>15088828</v>
      </c>
      <c r="F48" s="31">
        <f t="shared" si="13"/>
        <v>0</v>
      </c>
      <c r="G48" s="31">
        <f t="shared" si="13"/>
        <v>129246</v>
      </c>
      <c r="H48" s="31">
        <f t="shared" si="13"/>
        <v>0</v>
      </c>
      <c r="I48" s="31">
        <f t="shared" si="13"/>
        <v>0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 t="shared" si="13"/>
        <v>0</v>
      </c>
      <c r="O48" s="31">
        <f>SUM(D48:N48)</f>
        <v>40436856</v>
      </c>
      <c r="P48" s="43">
        <f t="shared" si="10"/>
        <v>52.514101600090385</v>
      </c>
      <c r="Q48" s="9"/>
    </row>
    <row r="49" spans="1:17">
      <c r="A49" s="12"/>
      <c r="B49" s="44">
        <v>601</v>
      </c>
      <c r="C49" s="20" t="s">
        <v>96</v>
      </c>
      <c r="D49" s="46">
        <v>468411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3" si="14">SUM(D49:N49)</f>
        <v>468411</v>
      </c>
      <c r="P49" s="47">
        <f t="shared" si="10"/>
        <v>0.6083109637554398</v>
      </c>
      <c r="Q49" s="9"/>
    </row>
    <row r="50" spans="1:17">
      <c r="A50" s="12"/>
      <c r="B50" s="44">
        <v>602</v>
      </c>
      <c r="C50" s="20" t="s">
        <v>63</v>
      </c>
      <c r="D50" s="46">
        <v>195810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195810</v>
      </c>
      <c r="P50" s="47">
        <f t="shared" si="10"/>
        <v>0.25429242655051371</v>
      </c>
      <c r="Q50" s="9"/>
    </row>
    <row r="51" spans="1:17">
      <c r="A51" s="12"/>
      <c r="B51" s="44">
        <v>603</v>
      </c>
      <c r="C51" s="20" t="s">
        <v>64</v>
      </c>
      <c r="D51" s="46">
        <v>625567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625567</v>
      </c>
      <c r="P51" s="47">
        <f t="shared" si="10"/>
        <v>0.81240462897668764</v>
      </c>
      <c r="Q51" s="9"/>
    </row>
    <row r="52" spans="1:17">
      <c r="A52" s="12"/>
      <c r="B52" s="44">
        <v>604</v>
      </c>
      <c r="C52" s="20" t="s">
        <v>65</v>
      </c>
      <c r="D52" s="46">
        <v>2320125</v>
      </c>
      <c r="E52" s="46">
        <v>1087573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3407698</v>
      </c>
      <c r="P52" s="47">
        <f t="shared" si="10"/>
        <v>4.4254726182081221</v>
      </c>
      <c r="Q52" s="9"/>
    </row>
    <row r="53" spans="1:17">
      <c r="A53" s="12"/>
      <c r="B53" s="44">
        <v>608</v>
      </c>
      <c r="C53" s="20" t="s">
        <v>67</v>
      </c>
      <c r="D53" s="46">
        <v>0</v>
      </c>
      <c r="E53" s="46">
        <v>656537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656537</v>
      </c>
      <c r="P53" s="47">
        <f t="shared" si="10"/>
        <v>0.85262441576116954</v>
      </c>
      <c r="Q53" s="9"/>
    </row>
    <row r="54" spans="1:17">
      <c r="A54" s="12"/>
      <c r="B54" s="44">
        <v>614</v>
      </c>
      <c r="C54" s="20" t="s">
        <v>68</v>
      </c>
      <c r="D54" s="46">
        <v>0</v>
      </c>
      <c r="E54" s="46">
        <v>2169025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8" si="15">SUM(D54:N54)</f>
        <v>2169025</v>
      </c>
      <c r="P54" s="47">
        <f t="shared" si="10"/>
        <v>2.8168460778240538</v>
      </c>
      <c r="Q54" s="9"/>
    </row>
    <row r="55" spans="1:17">
      <c r="A55" s="12"/>
      <c r="B55" s="44">
        <v>622</v>
      </c>
      <c r="C55" s="20" t="s">
        <v>100</v>
      </c>
      <c r="D55" s="46">
        <v>175755</v>
      </c>
      <c r="E55" s="46">
        <v>68283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244038</v>
      </c>
      <c r="P55" s="47">
        <f t="shared" si="10"/>
        <v>0.31692464731389747</v>
      </c>
      <c r="Q55" s="9"/>
    </row>
    <row r="56" spans="1:17">
      <c r="A56" s="12"/>
      <c r="B56" s="44">
        <v>623</v>
      </c>
      <c r="C56" s="20" t="s">
        <v>69</v>
      </c>
      <c r="D56" s="46">
        <v>1426025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1426025</v>
      </c>
      <c r="P56" s="47">
        <f t="shared" si="10"/>
        <v>1.8519348223874996</v>
      </c>
      <c r="Q56" s="9"/>
    </row>
    <row r="57" spans="1:17">
      <c r="A57" s="12"/>
      <c r="B57" s="44">
        <v>634</v>
      </c>
      <c r="C57" s="20" t="s">
        <v>70</v>
      </c>
      <c r="D57" s="46">
        <v>0</v>
      </c>
      <c r="E57" s="46">
        <v>1134205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1134205</v>
      </c>
      <c r="P57" s="47">
        <f t="shared" si="10"/>
        <v>1.4729571607973311</v>
      </c>
      <c r="Q57" s="9"/>
    </row>
    <row r="58" spans="1:17">
      <c r="A58" s="12"/>
      <c r="B58" s="44">
        <v>642</v>
      </c>
      <c r="C58" s="20" t="s">
        <v>217</v>
      </c>
      <c r="D58" s="46">
        <v>265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265</v>
      </c>
      <c r="P58" s="47">
        <f t="shared" si="10"/>
        <v>3.4414735220819224E-4</v>
      </c>
      <c r="Q58" s="9"/>
    </row>
    <row r="59" spans="1:17">
      <c r="A59" s="12"/>
      <c r="B59" s="44">
        <v>654</v>
      </c>
      <c r="C59" s="20" t="s">
        <v>133</v>
      </c>
      <c r="D59" s="46">
        <v>290586</v>
      </c>
      <c r="E59" s="46">
        <v>1244104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1534690</v>
      </c>
      <c r="P59" s="47">
        <f t="shared" si="10"/>
        <v>1.9930547168316626</v>
      </c>
      <c r="Q59" s="9"/>
    </row>
    <row r="60" spans="1:17">
      <c r="A60" s="12"/>
      <c r="B60" s="44">
        <v>671</v>
      </c>
      <c r="C60" s="20" t="s">
        <v>73</v>
      </c>
      <c r="D60" s="46">
        <v>198918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198918</v>
      </c>
      <c r="P60" s="47">
        <f t="shared" si="10"/>
        <v>0.25832869059075164</v>
      </c>
      <c r="Q60" s="9"/>
    </row>
    <row r="61" spans="1:17">
      <c r="A61" s="12"/>
      <c r="B61" s="44">
        <v>674</v>
      </c>
      <c r="C61" s="20" t="s">
        <v>74</v>
      </c>
      <c r="D61" s="46">
        <v>13995</v>
      </c>
      <c r="E61" s="46">
        <v>754922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768917</v>
      </c>
      <c r="P61" s="47">
        <f t="shared" si="10"/>
        <v>0.99856886648251542</v>
      </c>
      <c r="Q61" s="9"/>
    </row>
    <row r="62" spans="1:17">
      <c r="A62" s="12"/>
      <c r="B62" s="44">
        <v>684</v>
      </c>
      <c r="C62" s="20" t="s">
        <v>75</v>
      </c>
      <c r="D62" s="46">
        <v>150251</v>
      </c>
      <c r="E62" s="46">
        <v>68283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218534</v>
      </c>
      <c r="P62" s="47">
        <f t="shared" si="10"/>
        <v>0.28380338666967958</v>
      </c>
      <c r="Q62" s="9"/>
    </row>
    <row r="63" spans="1:17">
      <c r="A63" s="12"/>
      <c r="B63" s="44">
        <v>685</v>
      </c>
      <c r="C63" s="20" t="s">
        <v>76</v>
      </c>
      <c r="D63" s="46">
        <v>580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580</v>
      </c>
      <c r="P63" s="47">
        <f t="shared" si="10"/>
        <v>7.532281670971755E-4</v>
      </c>
      <c r="Q63" s="9"/>
    </row>
    <row r="64" spans="1:17">
      <c r="A64" s="12"/>
      <c r="B64" s="44">
        <v>694</v>
      </c>
      <c r="C64" s="20" t="s">
        <v>78</v>
      </c>
      <c r="D64" s="46">
        <v>0</v>
      </c>
      <c r="E64" s="46">
        <v>618668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618668</v>
      </c>
      <c r="P64" s="47">
        <f t="shared" si="10"/>
        <v>0.80344510979599204</v>
      </c>
      <c r="Q64" s="9"/>
    </row>
    <row r="65" spans="1:120">
      <c r="A65" s="12"/>
      <c r="B65" s="44">
        <v>711</v>
      </c>
      <c r="C65" s="20" t="s">
        <v>79</v>
      </c>
      <c r="D65" s="46">
        <v>7990323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7990323</v>
      </c>
      <c r="P65" s="47">
        <f t="shared" si="10"/>
        <v>10.376786806559318</v>
      </c>
      <c r="Q65" s="9"/>
    </row>
    <row r="66" spans="1:120">
      <c r="A66" s="12"/>
      <c r="B66" s="44">
        <v>712</v>
      </c>
      <c r="C66" s="20" t="s">
        <v>80</v>
      </c>
      <c r="D66" s="46">
        <v>2745219</v>
      </c>
      <c r="E66" s="46">
        <v>0</v>
      </c>
      <c r="F66" s="46">
        <v>0</v>
      </c>
      <c r="G66" s="46">
        <v>129246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2874465</v>
      </c>
      <c r="P66" s="47">
        <f t="shared" si="10"/>
        <v>3.7329793160947977</v>
      </c>
      <c r="Q66" s="9"/>
    </row>
    <row r="67" spans="1:120">
      <c r="A67" s="12"/>
      <c r="B67" s="44">
        <v>713</v>
      </c>
      <c r="C67" s="20" t="s">
        <v>81</v>
      </c>
      <c r="D67" s="46">
        <v>4460244</v>
      </c>
      <c r="E67" s="46">
        <v>106000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4566244</v>
      </c>
      <c r="P67" s="47">
        <f t="shared" si="10"/>
        <v>5.9300406873077156</v>
      </c>
      <c r="Q67" s="9"/>
    </row>
    <row r="68" spans="1:120">
      <c r="A68" s="12"/>
      <c r="B68" s="44">
        <v>714</v>
      </c>
      <c r="C68" s="20" t="s">
        <v>82</v>
      </c>
      <c r="D68" s="46">
        <v>351591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351591</v>
      </c>
      <c r="P68" s="47">
        <f t="shared" si="10"/>
        <v>0.4566004215480397</v>
      </c>
      <c r="Q68" s="9"/>
    </row>
    <row r="69" spans="1:120">
      <c r="A69" s="12"/>
      <c r="B69" s="44">
        <v>715</v>
      </c>
      <c r="C69" s="20" t="s">
        <v>83</v>
      </c>
      <c r="D69" s="46">
        <v>338631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ref="O69:O76" si="16">SUM(D69:N69)</f>
        <v>338631</v>
      </c>
      <c r="P69" s="47">
        <f t="shared" ref="P69:P77" si="17">(O69/P$79)</f>
        <v>0.43976966802117867</v>
      </c>
      <c r="Q69" s="9"/>
    </row>
    <row r="70" spans="1:120">
      <c r="A70" s="12"/>
      <c r="B70" s="44">
        <v>716</v>
      </c>
      <c r="C70" s="20" t="s">
        <v>84</v>
      </c>
      <c r="D70" s="46">
        <v>0</v>
      </c>
      <c r="E70" s="46">
        <v>1909659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1909659</v>
      </c>
      <c r="P70" s="47">
        <f t="shared" si="17"/>
        <v>2.480015428190733</v>
      </c>
      <c r="Q70" s="9"/>
    </row>
    <row r="71" spans="1:120">
      <c r="A71" s="12"/>
      <c r="B71" s="44">
        <v>724</v>
      </c>
      <c r="C71" s="20" t="s">
        <v>86</v>
      </c>
      <c r="D71" s="46">
        <v>14640</v>
      </c>
      <c r="E71" s="46">
        <v>2290306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6"/>
        <v>2304946</v>
      </c>
      <c r="P71" s="47">
        <f t="shared" si="17"/>
        <v>2.9933625014447696</v>
      </c>
      <c r="Q71" s="9"/>
    </row>
    <row r="72" spans="1:120">
      <c r="A72" s="12"/>
      <c r="B72" s="44">
        <v>733</v>
      </c>
      <c r="C72" s="20" t="s">
        <v>87</v>
      </c>
      <c r="D72" s="46">
        <v>2273780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6"/>
        <v>2273780</v>
      </c>
      <c r="P72" s="47">
        <f t="shared" si="17"/>
        <v>2.9528881754865788</v>
      </c>
      <c r="Q72" s="9"/>
    </row>
    <row r="73" spans="1:120">
      <c r="A73" s="12"/>
      <c r="B73" s="44">
        <v>734</v>
      </c>
      <c r="C73" s="20" t="s">
        <v>125</v>
      </c>
      <c r="D73" s="46">
        <v>243661</v>
      </c>
      <c r="E73" s="46">
        <v>68283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6"/>
        <v>311944</v>
      </c>
      <c r="P73" s="47">
        <f t="shared" si="17"/>
        <v>0.40511208164993329</v>
      </c>
      <c r="Q73" s="9"/>
    </row>
    <row r="74" spans="1:120">
      <c r="A74" s="12"/>
      <c r="B74" s="44">
        <v>739</v>
      </c>
      <c r="C74" s="20" t="s">
        <v>88</v>
      </c>
      <c r="D74" s="46">
        <v>930745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6"/>
        <v>930745</v>
      </c>
      <c r="P74" s="47">
        <f t="shared" si="17"/>
        <v>1.2087299144566563</v>
      </c>
      <c r="Q74" s="9"/>
    </row>
    <row r="75" spans="1:120">
      <c r="A75" s="12"/>
      <c r="B75" s="44">
        <v>744</v>
      </c>
      <c r="C75" s="20" t="s">
        <v>90</v>
      </c>
      <c r="D75" s="46">
        <v>0</v>
      </c>
      <c r="E75" s="46">
        <v>851559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6"/>
        <v>851559</v>
      </c>
      <c r="P75" s="47">
        <f t="shared" si="17"/>
        <v>1.1058934909398339</v>
      </c>
      <c r="Q75" s="9"/>
    </row>
    <row r="76" spans="1:120" ht="15.75" thickBot="1">
      <c r="A76" s="12"/>
      <c r="B76" s="44">
        <v>764</v>
      </c>
      <c r="C76" s="20" t="s">
        <v>92</v>
      </c>
      <c r="D76" s="46">
        <v>3660</v>
      </c>
      <c r="E76" s="46">
        <v>2061421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6"/>
        <v>2065081</v>
      </c>
      <c r="P76" s="47">
        <f t="shared" si="17"/>
        <v>2.6818572009262107</v>
      </c>
      <c r="Q76" s="9"/>
    </row>
    <row r="77" spans="1:120" ht="16.5" thickBot="1">
      <c r="A77" s="14" t="s">
        <v>10</v>
      </c>
      <c r="B77" s="23"/>
      <c r="C77" s="22"/>
      <c r="D77" s="15">
        <f t="shared" ref="D77:N77" si="18">SUM(D5,D12,D21,D27,D31,D36,D42,D46,D48)</f>
        <v>445666223</v>
      </c>
      <c r="E77" s="15">
        <f t="shared" si="18"/>
        <v>333464380</v>
      </c>
      <c r="F77" s="15">
        <f t="shared" si="18"/>
        <v>15422535</v>
      </c>
      <c r="G77" s="15">
        <f t="shared" si="18"/>
        <v>26269754</v>
      </c>
      <c r="H77" s="15">
        <f t="shared" si="18"/>
        <v>0</v>
      </c>
      <c r="I77" s="15">
        <f t="shared" si="18"/>
        <v>122253831</v>
      </c>
      <c r="J77" s="15">
        <f t="shared" si="18"/>
        <v>97075622</v>
      </c>
      <c r="K77" s="15">
        <f t="shared" si="18"/>
        <v>0</v>
      </c>
      <c r="L77" s="15">
        <f t="shared" si="18"/>
        <v>0</v>
      </c>
      <c r="M77" s="15">
        <f t="shared" si="18"/>
        <v>393085198</v>
      </c>
      <c r="N77" s="15">
        <f t="shared" si="18"/>
        <v>0</v>
      </c>
      <c r="O77" s="15">
        <f>SUM(D77:N77)</f>
        <v>1433237543</v>
      </c>
      <c r="P77" s="37">
        <f t="shared" si="17"/>
        <v>1861.3015302219815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40"/>
      <c r="M79" s="48" t="s">
        <v>219</v>
      </c>
      <c r="N79" s="48"/>
      <c r="O79" s="48"/>
      <c r="P79" s="41">
        <v>770019</v>
      </c>
    </row>
    <row r="80" spans="1:120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1"/>
    </row>
    <row r="81" spans="1:16" ht="15.75" customHeight="1" thickBot="1">
      <c r="A81" s="52" t="s">
        <v>102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4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213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214</v>
      </c>
      <c r="N4" s="34" t="s">
        <v>5</v>
      </c>
      <c r="O4" s="34" t="s">
        <v>215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100137290</v>
      </c>
      <c r="E5" s="26">
        <f t="shared" si="0"/>
        <v>0</v>
      </c>
      <c r="F5" s="26">
        <f t="shared" si="0"/>
        <v>1259604</v>
      </c>
      <c r="G5" s="26">
        <f t="shared" si="0"/>
        <v>12881238</v>
      </c>
      <c r="H5" s="26">
        <f t="shared" si="0"/>
        <v>0</v>
      </c>
      <c r="I5" s="26">
        <f t="shared" si="0"/>
        <v>0</v>
      </c>
      <c r="J5" s="26">
        <f t="shared" si="0"/>
        <v>98326280</v>
      </c>
      <c r="K5" s="26">
        <f t="shared" si="0"/>
        <v>0</v>
      </c>
      <c r="L5" s="26">
        <f t="shared" si="0"/>
        <v>0</v>
      </c>
      <c r="M5" s="26">
        <f t="shared" si="0"/>
        <v>317984596</v>
      </c>
      <c r="N5" s="26">
        <f t="shared" si="0"/>
        <v>0</v>
      </c>
      <c r="O5" s="27">
        <f t="shared" ref="O5:O13" si="1">SUM(D5:N5)</f>
        <v>530589008</v>
      </c>
      <c r="P5" s="32">
        <f t="shared" ref="P5:P36" si="2">(O5/P$79)</f>
        <v>708.99762549023535</v>
      </c>
      <c r="Q5" s="6"/>
    </row>
    <row r="6" spans="1:134">
      <c r="A6" s="12"/>
      <c r="B6" s="44">
        <v>511</v>
      </c>
      <c r="C6" s="20" t="s">
        <v>20</v>
      </c>
      <c r="D6" s="46">
        <v>635203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635203</v>
      </c>
      <c r="P6" s="47">
        <f t="shared" si="2"/>
        <v>0.84878769049862035</v>
      </c>
      <c r="Q6" s="9"/>
    </row>
    <row r="7" spans="1:134">
      <c r="A7" s="12"/>
      <c r="B7" s="44">
        <v>512</v>
      </c>
      <c r="C7" s="20" t="s">
        <v>21</v>
      </c>
      <c r="D7" s="46">
        <v>11093710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432348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11526058</v>
      </c>
      <c r="P7" s="47">
        <f t="shared" si="2"/>
        <v>15.401652936735417</v>
      </c>
      <c r="Q7" s="9"/>
    </row>
    <row r="8" spans="1:134">
      <c r="A8" s="12"/>
      <c r="B8" s="44">
        <v>513</v>
      </c>
      <c r="C8" s="20" t="s">
        <v>22</v>
      </c>
      <c r="D8" s="46">
        <v>28671439</v>
      </c>
      <c r="E8" s="46">
        <v>0</v>
      </c>
      <c r="F8" s="46">
        <v>0</v>
      </c>
      <c r="G8" s="46">
        <v>3932920</v>
      </c>
      <c r="H8" s="46">
        <v>0</v>
      </c>
      <c r="I8" s="46">
        <v>0</v>
      </c>
      <c r="J8" s="46">
        <v>82759478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115363837</v>
      </c>
      <c r="P8" s="47">
        <f t="shared" si="2"/>
        <v>154.15450615675505</v>
      </c>
      <c r="Q8" s="9"/>
    </row>
    <row r="9" spans="1:134">
      <c r="A9" s="12"/>
      <c r="B9" s="44">
        <v>514</v>
      </c>
      <c r="C9" s="20" t="s">
        <v>23</v>
      </c>
      <c r="D9" s="46">
        <v>2749741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2749741</v>
      </c>
      <c r="P9" s="47">
        <f t="shared" si="2"/>
        <v>3.6743313757324301</v>
      </c>
      <c r="Q9" s="9"/>
    </row>
    <row r="10" spans="1:134">
      <c r="A10" s="12"/>
      <c r="B10" s="44">
        <v>515</v>
      </c>
      <c r="C10" s="20" t="s">
        <v>24</v>
      </c>
      <c r="D10" s="46">
        <v>3827648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3827648</v>
      </c>
      <c r="P10" s="47">
        <f t="shared" si="2"/>
        <v>5.1146806705284185</v>
      </c>
      <c r="Q10" s="9"/>
    </row>
    <row r="11" spans="1:134">
      <c r="A11" s="12"/>
      <c r="B11" s="44">
        <v>519</v>
      </c>
      <c r="C11" s="20" t="s">
        <v>25</v>
      </c>
      <c r="D11" s="46">
        <v>53159549</v>
      </c>
      <c r="E11" s="46">
        <v>0</v>
      </c>
      <c r="F11" s="46">
        <v>1259604</v>
      </c>
      <c r="G11" s="46">
        <v>8948318</v>
      </c>
      <c r="H11" s="46">
        <v>0</v>
      </c>
      <c r="I11" s="46">
        <v>0</v>
      </c>
      <c r="J11" s="46">
        <v>15134454</v>
      </c>
      <c r="K11" s="46">
        <v>0</v>
      </c>
      <c r="L11" s="46">
        <v>0</v>
      </c>
      <c r="M11" s="46">
        <v>317984596</v>
      </c>
      <c r="N11" s="46">
        <v>0</v>
      </c>
      <c r="O11" s="46">
        <f t="shared" si="1"/>
        <v>396486521</v>
      </c>
      <c r="P11" s="47">
        <f t="shared" si="2"/>
        <v>529.80366665998542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SUM(D13:D20)</f>
        <v>229647152</v>
      </c>
      <c r="E12" s="31">
        <f t="shared" si="3"/>
        <v>131163719</v>
      </c>
      <c r="F12" s="31">
        <f t="shared" si="3"/>
        <v>5393750</v>
      </c>
      <c r="G12" s="31">
        <f t="shared" si="3"/>
        <v>12194163</v>
      </c>
      <c r="H12" s="31">
        <f t="shared" si="3"/>
        <v>0</v>
      </c>
      <c r="I12" s="31">
        <f t="shared" si="3"/>
        <v>0</v>
      </c>
      <c r="J12" s="31">
        <f t="shared" si="3"/>
        <v>1158321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379557105</v>
      </c>
      <c r="P12" s="43">
        <f t="shared" si="2"/>
        <v>507.18179631596882</v>
      </c>
      <c r="Q12" s="10"/>
    </row>
    <row r="13" spans="1:134">
      <c r="A13" s="12"/>
      <c r="B13" s="44">
        <v>521</v>
      </c>
      <c r="C13" s="20" t="s">
        <v>27</v>
      </c>
      <c r="D13" s="46">
        <v>123406388</v>
      </c>
      <c r="E13" s="46">
        <v>1128090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124534478</v>
      </c>
      <c r="P13" s="47">
        <f t="shared" si="2"/>
        <v>166.40874172362416</v>
      </c>
      <c r="Q13" s="9"/>
    </row>
    <row r="14" spans="1:134">
      <c r="A14" s="12"/>
      <c r="B14" s="44">
        <v>522</v>
      </c>
      <c r="C14" s="20" t="s">
        <v>28</v>
      </c>
      <c r="D14" s="46">
        <v>3308651</v>
      </c>
      <c r="E14" s="46">
        <v>48375029</v>
      </c>
      <c r="F14" s="46">
        <v>0</v>
      </c>
      <c r="G14" s="46">
        <v>4999234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56682914</v>
      </c>
      <c r="P14" s="47">
        <f t="shared" si="2"/>
        <v>75.742336961242174</v>
      </c>
      <c r="Q14" s="9"/>
    </row>
    <row r="15" spans="1:134">
      <c r="A15" s="12"/>
      <c r="B15" s="44">
        <v>523</v>
      </c>
      <c r="C15" s="20" t="s">
        <v>29</v>
      </c>
      <c r="D15" s="46">
        <v>63743363</v>
      </c>
      <c r="E15" s="46">
        <v>350051</v>
      </c>
      <c r="F15" s="46">
        <v>0</v>
      </c>
      <c r="G15" s="46">
        <v>2689436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66782850</v>
      </c>
      <c r="P15" s="47">
        <f t="shared" si="2"/>
        <v>89.238339580285015</v>
      </c>
      <c r="Q15" s="9"/>
    </row>
    <row r="16" spans="1:134">
      <c r="A16" s="12"/>
      <c r="B16" s="44">
        <v>524</v>
      </c>
      <c r="C16" s="20" t="s">
        <v>30</v>
      </c>
      <c r="D16" s="46">
        <v>1990540</v>
      </c>
      <c r="E16" s="46">
        <v>9538330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11528870</v>
      </c>
      <c r="P16" s="47">
        <f t="shared" si="2"/>
        <v>15.405410461472677</v>
      </c>
      <c r="Q16" s="9"/>
    </row>
    <row r="17" spans="1:17">
      <c r="A17" s="12"/>
      <c r="B17" s="44">
        <v>525</v>
      </c>
      <c r="C17" s="20" t="s">
        <v>31</v>
      </c>
      <c r="D17" s="46">
        <v>342140</v>
      </c>
      <c r="E17" s="46">
        <v>58076831</v>
      </c>
      <c r="F17" s="46">
        <v>0</v>
      </c>
      <c r="G17" s="46">
        <v>0</v>
      </c>
      <c r="H17" s="46">
        <v>0</v>
      </c>
      <c r="I17" s="46">
        <v>0</v>
      </c>
      <c r="J17" s="46">
        <v>487049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58906020</v>
      </c>
      <c r="P17" s="47">
        <f t="shared" si="2"/>
        <v>78.712954240243732</v>
      </c>
      <c r="Q17" s="9"/>
    </row>
    <row r="18" spans="1:17">
      <c r="A18" s="12"/>
      <c r="B18" s="44">
        <v>526</v>
      </c>
      <c r="C18" s="20" t="s">
        <v>32</v>
      </c>
      <c r="D18" s="46">
        <v>34633850</v>
      </c>
      <c r="E18" s="46">
        <v>7926199</v>
      </c>
      <c r="F18" s="46">
        <v>0</v>
      </c>
      <c r="G18" s="46">
        <v>4505493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47065542</v>
      </c>
      <c r="P18" s="47">
        <f t="shared" si="2"/>
        <v>62.891158726022731</v>
      </c>
      <c r="Q18" s="9"/>
    </row>
    <row r="19" spans="1:17">
      <c r="A19" s="12"/>
      <c r="B19" s="44">
        <v>527</v>
      </c>
      <c r="C19" s="20" t="s">
        <v>33</v>
      </c>
      <c r="D19" s="46">
        <v>1990540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1990540</v>
      </c>
      <c r="P19" s="47">
        <f t="shared" si="2"/>
        <v>2.659851810279743</v>
      </c>
      <c r="Q19" s="9"/>
    </row>
    <row r="20" spans="1:17">
      <c r="A20" s="12"/>
      <c r="B20" s="44">
        <v>529</v>
      </c>
      <c r="C20" s="20" t="s">
        <v>34</v>
      </c>
      <c r="D20" s="46">
        <v>231680</v>
      </c>
      <c r="E20" s="46">
        <v>5769189</v>
      </c>
      <c r="F20" s="46">
        <v>5393750</v>
      </c>
      <c r="G20" s="46">
        <v>0</v>
      </c>
      <c r="H20" s="46">
        <v>0</v>
      </c>
      <c r="I20" s="46">
        <v>0</v>
      </c>
      <c r="J20" s="46">
        <v>671272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12065891</v>
      </c>
      <c r="P20" s="47">
        <f t="shared" si="2"/>
        <v>16.123002812798568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SUM(D22:D26)</f>
        <v>5765877</v>
      </c>
      <c r="E21" s="31">
        <f t="shared" si="5"/>
        <v>3846700</v>
      </c>
      <c r="F21" s="31">
        <f t="shared" si="5"/>
        <v>0</v>
      </c>
      <c r="G21" s="31">
        <f t="shared" si="5"/>
        <v>4674504</v>
      </c>
      <c r="H21" s="31">
        <f t="shared" si="5"/>
        <v>0</v>
      </c>
      <c r="I21" s="31">
        <f t="shared" si="5"/>
        <v>51128569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 t="shared" ref="O21:O26" si="6">SUM(D21:N21)</f>
        <v>65415650</v>
      </c>
      <c r="P21" s="43">
        <f t="shared" si="2"/>
        <v>87.411423570049379</v>
      </c>
      <c r="Q21" s="10"/>
    </row>
    <row r="22" spans="1:17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-18143195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-18143195</v>
      </c>
      <c r="P22" s="47">
        <f t="shared" si="2"/>
        <v>-24.243778102931056</v>
      </c>
      <c r="Q22" s="9"/>
    </row>
    <row r="23" spans="1:17">
      <c r="A23" s="12"/>
      <c r="B23" s="44">
        <v>536</v>
      </c>
      <c r="C23" s="20" t="s">
        <v>37</v>
      </c>
      <c r="D23" s="46">
        <v>30</v>
      </c>
      <c r="E23" s="46">
        <v>974098</v>
      </c>
      <c r="F23" s="46">
        <v>0</v>
      </c>
      <c r="G23" s="46">
        <v>0</v>
      </c>
      <c r="H23" s="46">
        <v>0</v>
      </c>
      <c r="I23" s="46">
        <v>69271764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70245892</v>
      </c>
      <c r="P23" s="47">
        <f t="shared" si="2"/>
        <v>93.86581681398782</v>
      </c>
      <c r="Q23" s="9"/>
    </row>
    <row r="24" spans="1:17">
      <c r="A24" s="12"/>
      <c r="B24" s="44">
        <v>537</v>
      </c>
      <c r="C24" s="20" t="s">
        <v>38</v>
      </c>
      <c r="D24" s="46">
        <v>3536612</v>
      </c>
      <c r="E24" s="46">
        <v>867239</v>
      </c>
      <c r="F24" s="46">
        <v>0</v>
      </c>
      <c r="G24" s="46">
        <v>472330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4876181</v>
      </c>
      <c r="P24" s="47">
        <f t="shared" si="2"/>
        <v>6.5157790650284291</v>
      </c>
      <c r="Q24" s="9"/>
    </row>
    <row r="25" spans="1:17">
      <c r="A25" s="12"/>
      <c r="B25" s="44">
        <v>538</v>
      </c>
      <c r="C25" s="20" t="s">
        <v>124</v>
      </c>
      <c r="D25" s="46">
        <v>2229235</v>
      </c>
      <c r="E25" s="46">
        <v>1904239</v>
      </c>
      <c r="F25" s="46">
        <v>0</v>
      </c>
      <c r="G25" s="46">
        <v>4202174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8335648</v>
      </c>
      <c r="P25" s="47">
        <f t="shared" si="2"/>
        <v>11.138479218028635</v>
      </c>
      <c r="Q25" s="9"/>
    </row>
    <row r="26" spans="1:17">
      <c r="A26" s="12"/>
      <c r="B26" s="44">
        <v>539</v>
      </c>
      <c r="C26" s="20" t="s">
        <v>39</v>
      </c>
      <c r="D26" s="46">
        <v>0</v>
      </c>
      <c r="E26" s="46">
        <v>101124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101124</v>
      </c>
      <c r="P26" s="47">
        <f t="shared" si="2"/>
        <v>0.13512657593553948</v>
      </c>
      <c r="Q26" s="9"/>
    </row>
    <row r="27" spans="1:17" ht="15.75">
      <c r="A27" s="28" t="s">
        <v>40</v>
      </c>
      <c r="B27" s="29"/>
      <c r="C27" s="30"/>
      <c r="D27" s="31">
        <f t="shared" ref="D27:N27" si="7">SUM(D28:D30)</f>
        <v>2497076</v>
      </c>
      <c r="E27" s="31">
        <f t="shared" si="7"/>
        <v>78489508</v>
      </c>
      <c r="F27" s="31">
        <f t="shared" si="7"/>
        <v>1999640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ref="O27:O37" si="8">SUM(D27:N27)</f>
        <v>82986224</v>
      </c>
      <c r="P27" s="43">
        <f t="shared" si="2"/>
        <v>110.89003895158112</v>
      </c>
      <c r="Q27" s="10"/>
    </row>
    <row r="28" spans="1:17">
      <c r="A28" s="12"/>
      <c r="B28" s="44">
        <v>541</v>
      </c>
      <c r="C28" s="20" t="s">
        <v>41</v>
      </c>
      <c r="D28" s="46">
        <v>283681</v>
      </c>
      <c r="E28" s="46">
        <v>77365965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77649646</v>
      </c>
      <c r="P28" s="47">
        <f t="shared" si="2"/>
        <v>103.75905607557809</v>
      </c>
      <c r="Q28" s="9"/>
    </row>
    <row r="29" spans="1:17">
      <c r="A29" s="12"/>
      <c r="B29" s="44">
        <v>544</v>
      </c>
      <c r="C29" s="20" t="s">
        <v>42</v>
      </c>
      <c r="D29" s="46">
        <v>2213395</v>
      </c>
      <c r="E29" s="46">
        <v>164966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2378361</v>
      </c>
      <c r="P29" s="47">
        <f t="shared" si="2"/>
        <v>3.1780762061293619</v>
      </c>
      <c r="Q29" s="9"/>
    </row>
    <row r="30" spans="1:17">
      <c r="A30" s="12"/>
      <c r="B30" s="44">
        <v>549</v>
      </c>
      <c r="C30" s="20" t="s">
        <v>43</v>
      </c>
      <c r="D30" s="46">
        <v>0</v>
      </c>
      <c r="E30" s="46">
        <v>958577</v>
      </c>
      <c r="F30" s="46">
        <v>1999640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2958217</v>
      </c>
      <c r="P30" s="47">
        <f t="shared" si="2"/>
        <v>3.9529066698736579</v>
      </c>
      <c r="Q30" s="9"/>
    </row>
    <row r="31" spans="1:17" ht="15.75">
      <c r="A31" s="28" t="s">
        <v>44</v>
      </c>
      <c r="B31" s="29"/>
      <c r="C31" s="30"/>
      <c r="D31" s="31">
        <f t="shared" ref="D31:N31" si="9">SUM(D32:D35)</f>
        <v>1616704</v>
      </c>
      <c r="E31" s="31">
        <f t="shared" si="9"/>
        <v>27768902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8"/>
        <v>29385606</v>
      </c>
      <c r="P31" s="43">
        <f t="shared" si="2"/>
        <v>39.266408771121043</v>
      </c>
      <c r="Q31" s="10"/>
    </row>
    <row r="32" spans="1:17">
      <c r="A32" s="13"/>
      <c r="B32" s="45">
        <v>552</v>
      </c>
      <c r="C32" s="21" t="s">
        <v>45</v>
      </c>
      <c r="D32" s="46">
        <v>1155020</v>
      </c>
      <c r="E32" s="46">
        <v>12607446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13762466</v>
      </c>
      <c r="P32" s="47">
        <f t="shared" si="2"/>
        <v>18.39004496468969</v>
      </c>
      <c r="Q32" s="9"/>
    </row>
    <row r="33" spans="1:17">
      <c r="A33" s="13"/>
      <c r="B33" s="45">
        <v>553</v>
      </c>
      <c r="C33" s="21" t="s">
        <v>46</v>
      </c>
      <c r="D33" s="46">
        <v>461533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461533</v>
      </c>
      <c r="P33" s="47">
        <f t="shared" si="2"/>
        <v>0.61672178682861978</v>
      </c>
      <c r="Q33" s="9"/>
    </row>
    <row r="34" spans="1:17">
      <c r="A34" s="13"/>
      <c r="B34" s="45">
        <v>554</v>
      </c>
      <c r="C34" s="21" t="s">
        <v>47</v>
      </c>
      <c r="D34" s="46">
        <v>151</v>
      </c>
      <c r="E34" s="46">
        <v>15151003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15151154</v>
      </c>
      <c r="P34" s="47">
        <f t="shared" si="2"/>
        <v>20.245674236502243</v>
      </c>
      <c r="Q34" s="9"/>
    </row>
    <row r="35" spans="1:17">
      <c r="A35" s="13"/>
      <c r="B35" s="45">
        <v>559</v>
      </c>
      <c r="C35" s="21" t="s">
        <v>48</v>
      </c>
      <c r="D35" s="46">
        <v>0</v>
      </c>
      <c r="E35" s="46">
        <v>10453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10453</v>
      </c>
      <c r="P35" s="47">
        <f t="shared" si="2"/>
        <v>1.3967783100492407E-2</v>
      </c>
      <c r="Q35" s="9"/>
    </row>
    <row r="36" spans="1:17" ht="15.75">
      <c r="A36" s="28" t="s">
        <v>49</v>
      </c>
      <c r="B36" s="29"/>
      <c r="C36" s="30"/>
      <c r="D36" s="31">
        <f t="shared" ref="D36:N36" si="10">SUM(D37:D41)</f>
        <v>3504819</v>
      </c>
      <c r="E36" s="31">
        <f t="shared" si="10"/>
        <v>56070234</v>
      </c>
      <c r="F36" s="31">
        <f t="shared" si="10"/>
        <v>0</v>
      </c>
      <c r="G36" s="31">
        <f t="shared" si="10"/>
        <v>5991329</v>
      </c>
      <c r="H36" s="31">
        <f t="shared" si="10"/>
        <v>0</v>
      </c>
      <c r="I36" s="31">
        <f t="shared" si="10"/>
        <v>4195190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 t="shared" si="8"/>
        <v>69761572</v>
      </c>
      <c r="P36" s="43">
        <f t="shared" si="2"/>
        <v>93.218645981573161</v>
      </c>
      <c r="Q36" s="10"/>
    </row>
    <row r="37" spans="1:17">
      <c r="A37" s="12"/>
      <c r="B37" s="44">
        <v>561</v>
      </c>
      <c r="C37" s="20" t="s">
        <v>50</v>
      </c>
      <c r="D37" s="46">
        <v>0</v>
      </c>
      <c r="E37" s="46">
        <v>37422581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37422581</v>
      </c>
      <c r="P37" s="47">
        <f t="shared" ref="P37:P68" si="11">(O37/P$79)</f>
        <v>50.00578728294348</v>
      </c>
      <c r="Q37" s="9"/>
    </row>
    <row r="38" spans="1:17">
      <c r="A38" s="12"/>
      <c r="B38" s="44">
        <v>562</v>
      </c>
      <c r="C38" s="20" t="s">
        <v>51</v>
      </c>
      <c r="D38" s="46">
        <v>1837440</v>
      </c>
      <c r="E38" s="46">
        <v>1149991</v>
      </c>
      <c r="F38" s="46">
        <v>0</v>
      </c>
      <c r="G38" s="46">
        <v>0</v>
      </c>
      <c r="H38" s="46">
        <v>0</v>
      </c>
      <c r="I38" s="46">
        <v>4195190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5" si="12">SUM(D38:N38)</f>
        <v>7182621</v>
      </c>
      <c r="P38" s="47">
        <f t="shared" si="11"/>
        <v>9.5977510973923152</v>
      </c>
      <c r="Q38" s="9"/>
    </row>
    <row r="39" spans="1:17">
      <c r="A39" s="12"/>
      <c r="B39" s="44">
        <v>563</v>
      </c>
      <c r="C39" s="20" t="s">
        <v>52</v>
      </c>
      <c r="D39" s="46">
        <v>257712</v>
      </c>
      <c r="E39" s="46">
        <v>825792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2"/>
        <v>1083504</v>
      </c>
      <c r="P39" s="47">
        <f t="shared" si="11"/>
        <v>1.4478282656190495</v>
      </c>
      <c r="Q39" s="9"/>
    </row>
    <row r="40" spans="1:17">
      <c r="A40" s="12"/>
      <c r="B40" s="44">
        <v>564</v>
      </c>
      <c r="C40" s="20" t="s">
        <v>53</v>
      </c>
      <c r="D40" s="46">
        <v>191688</v>
      </c>
      <c r="E40" s="46">
        <v>14782354</v>
      </c>
      <c r="F40" s="46">
        <v>0</v>
      </c>
      <c r="G40" s="46">
        <v>5991329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2"/>
        <v>20965371</v>
      </c>
      <c r="P40" s="47">
        <f t="shared" si="11"/>
        <v>28.014900483053054</v>
      </c>
      <c r="Q40" s="9"/>
    </row>
    <row r="41" spans="1:17">
      <c r="A41" s="12"/>
      <c r="B41" s="44">
        <v>569</v>
      </c>
      <c r="C41" s="20" t="s">
        <v>54</v>
      </c>
      <c r="D41" s="46">
        <v>1217979</v>
      </c>
      <c r="E41" s="46">
        <v>1889516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3107495</v>
      </c>
      <c r="P41" s="47">
        <f t="shared" si="11"/>
        <v>4.152378852565259</v>
      </c>
      <c r="Q41" s="9"/>
    </row>
    <row r="42" spans="1:17" ht="15.75">
      <c r="A42" s="28" t="s">
        <v>55</v>
      </c>
      <c r="B42" s="29"/>
      <c r="C42" s="30"/>
      <c r="D42" s="31">
        <f t="shared" ref="D42:N42" si="13">SUM(D43:D45)</f>
        <v>579141</v>
      </c>
      <c r="E42" s="31">
        <f t="shared" si="13"/>
        <v>18038667</v>
      </c>
      <c r="F42" s="31">
        <f t="shared" si="13"/>
        <v>0</v>
      </c>
      <c r="G42" s="31">
        <f t="shared" si="13"/>
        <v>1305192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si="13"/>
        <v>0</v>
      </c>
      <c r="O42" s="31">
        <f>SUM(D42:N42)</f>
        <v>19923000</v>
      </c>
      <c r="P42" s="43">
        <f t="shared" si="11"/>
        <v>26.622036038564069</v>
      </c>
      <c r="Q42" s="9"/>
    </row>
    <row r="43" spans="1:17">
      <c r="A43" s="12"/>
      <c r="B43" s="44">
        <v>571</v>
      </c>
      <c r="C43" s="20" t="s">
        <v>56</v>
      </c>
      <c r="D43" s="46">
        <v>26968</v>
      </c>
      <c r="E43" s="46">
        <v>5010845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5037813</v>
      </c>
      <c r="P43" s="47">
        <f t="shared" si="11"/>
        <v>6.7317592351325892</v>
      </c>
      <c r="Q43" s="9"/>
    </row>
    <row r="44" spans="1:17">
      <c r="A44" s="12"/>
      <c r="B44" s="44">
        <v>572</v>
      </c>
      <c r="C44" s="20" t="s">
        <v>57</v>
      </c>
      <c r="D44" s="46">
        <v>0</v>
      </c>
      <c r="E44" s="46">
        <v>13027822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13027822</v>
      </c>
      <c r="P44" s="47">
        <f t="shared" si="11"/>
        <v>17.408379600863213</v>
      </c>
      <c r="Q44" s="9"/>
    </row>
    <row r="45" spans="1:17">
      <c r="A45" s="12"/>
      <c r="B45" s="44">
        <v>579</v>
      </c>
      <c r="C45" s="20" t="s">
        <v>58</v>
      </c>
      <c r="D45" s="46">
        <v>552173</v>
      </c>
      <c r="E45" s="46">
        <v>0</v>
      </c>
      <c r="F45" s="46">
        <v>0</v>
      </c>
      <c r="G45" s="46">
        <v>1305192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1857365</v>
      </c>
      <c r="P45" s="47">
        <f t="shared" si="11"/>
        <v>2.4818972025682653</v>
      </c>
      <c r="Q45" s="9"/>
    </row>
    <row r="46" spans="1:17" ht="15.75">
      <c r="A46" s="28" t="s">
        <v>89</v>
      </c>
      <c r="B46" s="29"/>
      <c r="C46" s="30"/>
      <c r="D46" s="31">
        <f t="shared" ref="D46:N46" si="14">SUM(D47:D47)</f>
        <v>33536295</v>
      </c>
      <c r="E46" s="31">
        <f t="shared" si="14"/>
        <v>19121078</v>
      </c>
      <c r="F46" s="31">
        <f t="shared" si="14"/>
        <v>0</v>
      </c>
      <c r="G46" s="31">
        <f t="shared" si="14"/>
        <v>52</v>
      </c>
      <c r="H46" s="31">
        <f t="shared" si="14"/>
        <v>0</v>
      </c>
      <c r="I46" s="31">
        <f t="shared" si="14"/>
        <v>6772019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si="14"/>
        <v>0</v>
      </c>
      <c r="O46" s="31">
        <f t="shared" ref="O46:O53" si="15">SUM(D46:N46)</f>
        <v>59429444</v>
      </c>
      <c r="P46" s="43">
        <f t="shared" si="11"/>
        <v>79.412377649943537</v>
      </c>
      <c r="Q46" s="9"/>
    </row>
    <row r="47" spans="1:17">
      <c r="A47" s="12"/>
      <c r="B47" s="44">
        <v>581</v>
      </c>
      <c r="C47" s="20" t="s">
        <v>216</v>
      </c>
      <c r="D47" s="46">
        <v>33536295</v>
      </c>
      <c r="E47" s="46">
        <v>19121078</v>
      </c>
      <c r="F47" s="46">
        <v>0</v>
      </c>
      <c r="G47" s="46">
        <v>52</v>
      </c>
      <c r="H47" s="46">
        <v>0</v>
      </c>
      <c r="I47" s="46">
        <v>6772019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5"/>
        <v>59429444</v>
      </c>
      <c r="P47" s="47">
        <f t="shared" si="11"/>
        <v>79.412377649943537</v>
      </c>
      <c r="Q47" s="9"/>
    </row>
    <row r="48" spans="1:17" ht="15.75">
      <c r="A48" s="28" t="s">
        <v>62</v>
      </c>
      <c r="B48" s="29"/>
      <c r="C48" s="30"/>
      <c r="D48" s="31">
        <f t="shared" ref="D48:N48" si="16">SUM(D49:D76)</f>
        <v>23896962</v>
      </c>
      <c r="E48" s="31">
        <f t="shared" si="16"/>
        <v>12288493</v>
      </c>
      <c r="F48" s="31">
        <f t="shared" si="16"/>
        <v>0</v>
      </c>
      <c r="G48" s="31">
        <f t="shared" si="16"/>
        <v>192794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 t="shared" si="16"/>
        <v>0</v>
      </c>
      <c r="O48" s="31">
        <f t="shared" si="15"/>
        <v>36378249</v>
      </c>
      <c r="P48" s="43">
        <f t="shared" si="11"/>
        <v>48.610302459361407</v>
      </c>
      <c r="Q48" s="9"/>
    </row>
    <row r="49" spans="1:17">
      <c r="A49" s="12"/>
      <c r="B49" s="44">
        <v>601</v>
      </c>
      <c r="C49" s="20" t="s">
        <v>96</v>
      </c>
      <c r="D49" s="46">
        <v>724638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724638</v>
      </c>
      <c r="P49" s="47">
        <f t="shared" si="11"/>
        <v>0.96829488284460119</v>
      </c>
      <c r="Q49" s="9"/>
    </row>
    <row r="50" spans="1:17">
      <c r="A50" s="12"/>
      <c r="B50" s="44">
        <v>602</v>
      </c>
      <c r="C50" s="20" t="s">
        <v>63</v>
      </c>
      <c r="D50" s="46">
        <v>105256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105256</v>
      </c>
      <c r="P50" s="47">
        <f t="shared" si="11"/>
        <v>0.14064794585529788</v>
      </c>
      <c r="Q50" s="9"/>
    </row>
    <row r="51" spans="1:17">
      <c r="A51" s="12"/>
      <c r="B51" s="44">
        <v>603</v>
      </c>
      <c r="C51" s="20" t="s">
        <v>64</v>
      </c>
      <c r="D51" s="46">
        <v>346617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346617</v>
      </c>
      <c r="P51" s="47">
        <f t="shared" si="11"/>
        <v>0.46316570122867851</v>
      </c>
      <c r="Q51" s="9"/>
    </row>
    <row r="52" spans="1:17">
      <c r="A52" s="12"/>
      <c r="B52" s="44">
        <v>604</v>
      </c>
      <c r="C52" s="20" t="s">
        <v>65</v>
      </c>
      <c r="D52" s="46">
        <v>2373870</v>
      </c>
      <c r="E52" s="46">
        <v>958382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3332252</v>
      </c>
      <c r="P52" s="47">
        <f t="shared" si="11"/>
        <v>4.4527095735369775</v>
      </c>
      <c r="Q52" s="9"/>
    </row>
    <row r="53" spans="1:17">
      <c r="A53" s="12"/>
      <c r="B53" s="44">
        <v>608</v>
      </c>
      <c r="C53" s="20" t="s">
        <v>67</v>
      </c>
      <c r="D53" s="46">
        <v>0</v>
      </c>
      <c r="E53" s="46">
        <v>368658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368658</v>
      </c>
      <c r="P53" s="47">
        <f t="shared" si="11"/>
        <v>0.49261790703734143</v>
      </c>
      <c r="Q53" s="9"/>
    </row>
    <row r="54" spans="1:17">
      <c r="A54" s="12"/>
      <c r="B54" s="44">
        <v>614</v>
      </c>
      <c r="C54" s="20" t="s">
        <v>68</v>
      </c>
      <c r="D54" s="46">
        <v>0</v>
      </c>
      <c r="E54" s="46">
        <v>2416589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8" si="17">SUM(D54:N54)</f>
        <v>2416589</v>
      </c>
      <c r="P54" s="47">
        <f t="shared" si="11"/>
        <v>3.2291582316115801</v>
      </c>
      <c r="Q54" s="9"/>
    </row>
    <row r="55" spans="1:17">
      <c r="A55" s="12"/>
      <c r="B55" s="44">
        <v>622</v>
      </c>
      <c r="C55" s="20" t="s">
        <v>100</v>
      </c>
      <c r="D55" s="46">
        <v>171376</v>
      </c>
      <c r="E55" s="46">
        <v>60775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7"/>
        <v>232151</v>
      </c>
      <c r="P55" s="47">
        <f t="shared" si="11"/>
        <v>0.31021092648640702</v>
      </c>
      <c r="Q55" s="9"/>
    </row>
    <row r="56" spans="1:17">
      <c r="A56" s="12"/>
      <c r="B56" s="44">
        <v>623</v>
      </c>
      <c r="C56" s="20" t="s">
        <v>69</v>
      </c>
      <c r="D56" s="46">
        <v>1303159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7"/>
        <v>1303159</v>
      </c>
      <c r="P56" s="47">
        <f t="shared" si="11"/>
        <v>1.7413414577111437</v>
      </c>
      <c r="Q56" s="9"/>
    </row>
    <row r="57" spans="1:17">
      <c r="A57" s="12"/>
      <c r="B57" s="44">
        <v>634</v>
      </c>
      <c r="C57" s="20" t="s">
        <v>70</v>
      </c>
      <c r="D57" s="46">
        <v>0</v>
      </c>
      <c r="E57" s="46">
        <v>987170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7"/>
        <v>987170</v>
      </c>
      <c r="P57" s="47">
        <f t="shared" si="11"/>
        <v>1.3191023097018166</v>
      </c>
      <c r="Q57" s="9"/>
    </row>
    <row r="58" spans="1:17">
      <c r="A58" s="12"/>
      <c r="B58" s="44">
        <v>642</v>
      </c>
      <c r="C58" s="20" t="s">
        <v>217</v>
      </c>
      <c r="D58" s="46">
        <v>630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7"/>
        <v>630</v>
      </c>
      <c r="P58" s="47">
        <f t="shared" si="11"/>
        <v>8.4183520073760794E-4</v>
      </c>
      <c r="Q58" s="9"/>
    </row>
    <row r="59" spans="1:17">
      <c r="A59" s="12"/>
      <c r="B59" s="44">
        <v>654</v>
      </c>
      <c r="C59" s="20" t="s">
        <v>133</v>
      </c>
      <c r="D59" s="46">
        <v>0</v>
      </c>
      <c r="E59" s="46">
        <v>1084077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7"/>
        <v>1084077</v>
      </c>
      <c r="P59" s="47">
        <f t="shared" si="11"/>
        <v>1.4485939347778156</v>
      </c>
      <c r="Q59" s="9"/>
    </row>
    <row r="60" spans="1:17">
      <c r="A60" s="12"/>
      <c r="B60" s="44">
        <v>671</v>
      </c>
      <c r="C60" s="20" t="s">
        <v>73</v>
      </c>
      <c r="D60" s="46">
        <v>198918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7"/>
        <v>198918</v>
      </c>
      <c r="P60" s="47">
        <f t="shared" si="11"/>
        <v>0.265803451524323</v>
      </c>
      <c r="Q60" s="9"/>
    </row>
    <row r="61" spans="1:17">
      <c r="A61" s="12"/>
      <c r="B61" s="44">
        <v>674</v>
      </c>
      <c r="C61" s="20" t="s">
        <v>74</v>
      </c>
      <c r="D61" s="46">
        <v>0</v>
      </c>
      <c r="E61" s="46">
        <v>716211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716211</v>
      </c>
      <c r="P61" s="47">
        <f t="shared" si="11"/>
        <v>0.95703433484997291</v>
      </c>
      <c r="Q61" s="9"/>
    </row>
    <row r="62" spans="1:17">
      <c r="A62" s="12"/>
      <c r="B62" s="44">
        <v>684</v>
      </c>
      <c r="C62" s="20" t="s">
        <v>75</v>
      </c>
      <c r="D62" s="46">
        <v>171229</v>
      </c>
      <c r="E62" s="46">
        <v>60775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232004</v>
      </c>
      <c r="P62" s="47">
        <f t="shared" si="11"/>
        <v>0.31001449827290162</v>
      </c>
      <c r="Q62" s="9"/>
    </row>
    <row r="63" spans="1:17">
      <c r="A63" s="12"/>
      <c r="B63" s="44">
        <v>685</v>
      </c>
      <c r="C63" s="20" t="s">
        <v>76</v>
      </c>
      <c r="D63" s="46">
        <v>720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720</v>
      </c>
      <c r="P63" s="47">
        <f t="shared" si="11"/>
        <v>9.6209737227155199E-4</v>
      </c>
      <c r="Q63" s="9"/>
    </row>
    <row r="64" spans="1:17">
      <c r="A64" s="12"/>
      <c r="B64" s="44">
        <v>694</v>
      </c>
      <c r="C64" s="20" t="s">
        <v>78</v>
      </c>
      <c r="D64" s="46">
        <v>0</v>
      </c>
      <c r="E64" s="46">
        <v>469467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469467</v>
      </c>
      <c r="P64" s="47">
        <f t="shared" si="11"/>
        <v>0.6273235653725121</v>
      </c>
      <c r="Q64" s="9"/>
    </row>
    <row r="65" spans="1:120">
      <c r="A65" s="12"/>
      <c r="B65" s="44">
        <v>711</v>
      </c>
      <c r="C65" s="20" t="s">
        <v>79</v>
      </c>
      <c r="D65" s="46">
        <v>7029974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7029974</v>
      </c>
      <c r="P65" s="47">
        <f t="shared" si="11"/>
        <v>9.3937771007462931</v>
      </c>
      <c r="Q65" s="9"/>
    </row>
    <row r="66" spans="1:120">
      <c r="A66" s="12"/>
      <c r="B66" s="44">
        <v>712</v>
      </c>
      <c r="C66" s="20" t="s">
        <v>80</v>
      </c>
      <c r="D66" s="46">
        <v>2806341</v>
      </c>
      <c r="E66" s="46">
        <v>0</v>
      </c>
      <c r="F66" s="46">
        <v>0</v>
      </c>
      <c r="G66" s="46">
        <v>192794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2999135</v>
      </c>
      <c r="P66" s="47">
        <f t="shared" si="11"/>
        <v>4.0075831980383905</v>
      </c>
      <c r="Q66" s="9"/>
    </row>
    <row r="67" spans="1:120">
      <c r="A67" s="12"/>
      <c r="B67" s="44">
        <v>713</v>
      </c>
      <c r="C67" s="20" t="s">
        <v>81</v>
      </c>
      <c r="D67" s="46">
        <v>4836892</v>
      </c>
      <c r="E67" s="46">
        <v>108295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4945187</v>
      </c>
      <c r="P67" s="47">
        <f t="shared" si="11"/>
        <v>6.6079880806825546</v>
      </c>
      <c r="Q67" s="9"/>
    </row>
    <row r="68" spans="1:120">
      <c r="A68" s="12"/>
      <c r="B68" s="44">
        <v>714</v>
      </c>
      <c r="C68" s="20" t="s">
        <v>82</v>
      </c>
      <c r="D68" s="46">
        <v>363415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363415</v>
      </c>
      <c r="P68" s="47">
        <f t="shared" si="11"/>
        <v>0.48561196742231399</v>
      </c>
      <c r="Q68" s="9"/>
    </row>
    <row r="69" spans="1:120">
      <c r="A69" s="12"/>
      <c r="B69" s="44">
        <v>715</v>
      </c>
      <c r="C69" s="20" t="s">
        <v>83</v>
      </c>
      <c r="D69" s="46">
        <v>333627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ref="O69:O76" si="18">SUM(D69:N69)</f>
        <v>333627</v>
      </c>
      <c r="P69" s="47">
        <f t="shared" ref="P69:P77" si="19">(O69/P$79)</f>
        <v>0.44580786113727927</v>
      </c>
      <c r="Q69" s="9"/>
    </row>
    <row r="70" spans="1:120">
      <c r="A70" s="12"/>
      <c r="B70" s="44">
        <v>716</v>
      </c>
      <c r="C70" s="20" t="s">
        <v>84</v>
      </c>
      <c r="D70" s="46">
        <v>0</v>
      </c>
      <c r="E70" s="46">
        <v>893449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8"/>
        <v>893449</v>
      </c>
      <c r="P70" s="47">
        <f t="shared" si="19"/>
        <v>1.1938679654981192</v>
      </c>
      <c r="Q70" s="9"/>
    </row>
    <row r="71" spans="1:120">
      <c r="A71" s="12"/>
      <c r="B71" s="44">
        <v>724</v>
      </c>
      <c r="C71" s="20" t="s">
        <v>86</v>
      </c>
      <c r="D71" s="46">
        <v>0</v>
      </c>
      <c r="E71" s="46">
        <v>1949410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8"/>
        <v>1949410</v>
      </c>
      <c r="P71" s="47">
        <f t="shared" si="19"/>
        <v>2.6048919978887306</v>
      </c>
      <c r="Q71" s="9"/>
    </row>
    <row r="72" spans="1:120">
      <c r="A72" s="12"/>
      <c r="B72" s="44">
        <v>733</v>
      </c>
      <c r="C72" s="20" t="s">
        <v>87</v>
      </c>
      <c r="D72" s="46">
        <v>2259029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8"/>
        <v>2259029</v>
      </c>
      <c r="P72" s="47">
        <f t="shared" si="19"/>
        <v>3.0186192566461552</v>
      </c>
      <c r="Q72" s="9"/>
    </row>
    <row r="73" spans="1:120">
      <c r="A73" s="12"/>
      <c r="B73" s="44">
        <v>734</v>
      </c>
      <c r="C73" s="20" t="s">
        <v>125</v>
      </c>
      <c r="D73" s="46">
        <v>171360</v>
      </c>
      <c r="E73" s="46">
        <v>60775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8"/>
        <v>232135</v>
      </c>
      <c r="P73" s="47">
        <f t="shared" si="19"/>
        <v>0.31018954654480102</v>
      </c>
      <c r="Q73" s="9"/>
    </row>
    <row r="74" spans="1:120">
      <c r="A74" s="12"/>
      <c r="B74" s="44">
        <v>739</v>
      </c>
      <c r="C74" s="20" t="s">
        <v>88</v>
      </c>
      <c r="D74" s="46">
        <v>699911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8"/>
        <v>699911</v>
      </c>
      <c r="P74" s="47">
        <f t="shared" si="19"/>
        <v>0.93525351933882528</v>
      </c>
      <c r="Q74" s="9"/>
    </row>
    <row r="75" spans="1:120">
      <c r="A75" s="12"/>
      <c r="B75" s="44">
        <v>744</v>
      </c>
      <c r="C75" s="20" t="s">
        <v>90</v>
      </c>
      <c r="D75" s="46">
        <v>0</v>
      </c>
      <c r="E75" s="46">
        <v>766128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8"/>
        <v>766128</v>
      </c>
      <c r="P75" s="47">
        <f t="shared" si="19"/>
        <v>1.0237357439217494</v>
      </c>
      <c r="Q75" s="9"/>
    </row>
    <row r="76" spans="1:120" ht="15.75" thickBot="1">
      <c r="A76" s="12"/>
      <c r="B76" s="44">
        <v>764</v>
      </c>
      <c r="C76" s="20" t="s">
        <v>92</v>
      </c>
      <c r="D76" s="46">
        <v>0</v>
      </c>
      <c r="E76" s="46">
        <v>1388332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8"/>
        <v>1388332</v>
      </c>
      <c r="P76" s="47">
        <f t="shared" si="19"/>
        <v>1.8551535681118172</v>
      </c>
      <c r="Q76" s="9"/>
    </row>
    <row r="77" spans="1:120" ht="16.5" thickBot="1">
      <c r="A77" s="14" t="s">
        <v>10</v>
      </c>
      <c r="B77" s="23"/>
      <c r="C77" s="22"/>
      <c r="D77" s="15">
        <f t="shared" ref="D77:N77" si="20">SUM(D5,D12,D21,D27,D31,D36,D42,D46,D48)</f>
        <v>401181316</v>
      </c>
      <c r="E77" s="15">
        <f t="shared" si="20"/>
        <v>346787301</v>
      </c>
      <c r="F77" s="15">
        <f t="shared" si="20"/>
        <v>8652994</v>
      </c>
      <c r="G77" s="15">
        <f t="shared" si="20"/>
        <v>37239272</v>
      </c>
      <c r="H77" s="15">
        <f t="shared" si="20"/>
        <v>0</v>
      </c>
      <c r="I77" s="15">
        <f t="shared" si="20"/>
        <v>62095778</v>
      </c>
      <c r="J77" s="15">
        <f t="shared" si="20"/>
        <v>99484601</v>
      </c>
      <c r="K77" s="15">
        <f t="shared" si="20"/>
        <v>0</v>
      </c>
      <c r="L77" s="15">
        <f t="shared" si="20"/>
        <v>0</v>
      </c>
      <c r="M77" s="15">
        <f t="shared" si="20"/>
        <v>317984596</v>
      </c>
      <c r="N77" s="15">
        <f t="shared" si="20"/>
        <v>0</v>
      </c>
      <c r="O77" s="15">
        <f>SUM(D77:N77)</f>
        <v>1273425858</v>
      </c>
      <c r="P77" s="37">
        <f t="shared" si="19"/>
        <v>1701.6106552283979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40"/>
      <c r="M79" s="48" t="s">
        <v>212</v>
      </c>
      <c r="N79" s="48"/>
      <c r="O79" s="48"/>
      <c r="P79" s="41">
        <v>748365</v>
      </c>
    </row>
    <row r="80" spans="1:120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1"/>
    </row>
    <row r="81" spans="1:16" ht="15.75" customHeight="1" thickBot="1">
      <c r="A81" s="52" t="s">
        <v>102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4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209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102907990</v>
      </c>
      <c r="E5" s="26">
        <f t="shared" si="0"/>
        <v>1463934</v>
      </c>
      <c r="F5" s="26">
        <f t="shared" si="0"/>
        <v>440191</v>
      </c>
      <c r="G5" s="26">
        <f t="shared" si="0"/>
        <v>6427553</v>
      </c>
      <c r="H5" s="26">
        <f t="shared" si="0"/>
        <v>0</v>
      </c>
      <c r="I5" s="26">
        <f t="shared" si="0"/>
        <v>557732</v>
      </c>
      <c r="J5" s="26">
        <f t="shared" si="0"/>
        <v>90013312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201810712</v>
      </c>
      <c r="O5" s="32">
        <f t="shared" ref="O5:O36" si="2">(N5/O$81)</f>
        <v>282.21722021004348</v>
      </c>
      <c r="P5" s="6"/>
    </row>
    <row r="6" spans="1:133">
      <c r="A6" s="12"/>
      <c r="B6" s="44">
        <v>511</v>
      </c>
      <c r="C6" s="20" t="s">
        <v>20</v>
      </c>
      <c r="D6" s="46">
        <v>609868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609868</v>
      </c>
      <c r="O6" s="47">
        <f t="shared" si="2"/>
        <v>0.85285488539904064</v>
      </c>
      <c r="P6" s="9"/>
    </row>
    <row r="7" spans="1:133">
      <c r="A7" s="12"/>
      <c r="B7" s="44">
        <v>512</v>
      </c>
      <c r="C7" s="20" t="s">
        <v>21</v>
      </c>
      <c r="D7" s="46">
        <v>3698947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419221</v>
      </c>
      <c r="K7" s="46">
        <v>0</v>
      </c>
      <c r="L7" s="46">
        <v>0</v>
      </c>
      <c r="M7" s="46">
        <v>0</v>
      </c>
      <c r="N7" s="46">
        <f t="shared" si="1"/>
        <v>4118168</v>
      </c>
      <c r="O7" s="47">
        <f t="shared" si="2"/>
        <v>5.7589506216000785</v>
      </c>
      <c r="P7" s="9"/>
    </row>
    <row r="8" spans="1:133">
      <c r="A8" s="12"/>
      <c r="B8" s="44">
        <v>513</v>
      </c>
      <c r="C8" s="20" t="s">
        <v>22</v>
      </c>
      <c r="D8" s="46">
        <v>33038788</v>
      </c>
      <c r="E8" s="46">
        <v>0</v>
      </c>
      <c r="F8" s="46">
        <v>0</v>
      </c>
      <c r="G8" s="46">
        <v>316100</v>
      </c>
      <c r="H8" s="46">
        <v>0</v>
      </c>
      <c r="I8" s="46">
        <v>557732</v>
      </c>
      <c r="J8" s="46">
        <v>70449005</v>
      </c>
      <c r="K8" s="46">
        <v>0</v>
      </c>
      <c r="L8" s="46">
        <v>0</v>
      </c>
      <c r="M8" s="46">
        <v>0</v>
      </c>
      <c r="N8" s="46">
        <f t="shared" si="1"/>
        <v>104361625</v>
      </c>
      <c r="O8" s="47">
        <f t="shared" si="2"/>
        <v>145.94194437063865</v>
      </c>
      <c r="P8" s="9"/>
    </row>
    <row r="9" spans="1:133">
      <c r="A9" s="12"/>
      <c r="B9" s="44">
        <v>514</v>
      </c>
      <c r="C9" s="20" t="s">
        <v>23</v>
      </c>
      <c r="D9" s="46">
        <v>1432615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1432615</v>
      </c>
      <c r="O9" s="47">
        <f t="shared" si="2"/>
        <v>2.0034051657833278</v>
      </c>
      <c r="P9" s="9"/>
    </row>
    <row r="10" spans="1:133">
      <c r="A10" s="12"/>
      <c r="B10" s="44">
        <v>515</v>
      </c>
      <c r="C10" s="20" t="s">
        <v>24</v>
      </c>
      <c r="D10" s="46">
        <v>3567211</v>
      </c>
      <c r="E10" s="46">
        <v>120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3567331</v>
      </c>
      <c r="O10" s="47">
        <f t="shared" si="2"/>
        <v>4.9886461843963694</v>
      </c>
      <c r="P10" s="9"/>
    </row>
    <row r="11" spans="1:133">
      <c r="A11" s="12"/>
      <c r="B11" s="44">
        <v>519</v>
      </c>
      <c r="C11" s="20" t="s">
        <v>152</v>
      </c>
      <c r="D11" s="46">
        <v>60560561</v>
      </c>
      <c r="E11" s="46">
        <v>1463814</v>
      </c>
      <c r="F11" s="46">
        <v>440191</v>
      </c>
      <c r="G11" s="46">
        <v>6111453</v>
      </c>
      <c r="H11" s="46">
        <v>0</v>
      </c>
      <c r="I11" s="46">
        <v>0</v>
      </c>
      <c r="J11" s="46">
        <v>19145086</v>
      </c>
      <c r="K11" s="46">
        <v>0</v>
      </c>
      <c r="L11" s="46">
        <v>0</v>
      </c>
      <c r="M11" s="46">
        <v>0</v>
      </c>
      <c r="N11" s="46">
        <f t="shared" si="1"/>
        <v>87721105</v>
      </c>
      <c r="O11" s="47">
        <f t="shared" si="2"/>
        <v>122.67141898222602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223882771</v>
      </c>
      <c r="E12" s="31">
        <f t="shared" si="3"/>
        <v>155743183</v>
      </c>
      <c r="F12" s="31">
        <f t="shared" si="3"/>
        <v>11847001</v>
      </c>
      <c r="G12" s="31">
        <f t="shared" si="3"/>
        <v>7638375</v>
      </c>
      <c r="H12" s="31">
        <f t="shared" si="3"/>
        <v>0</v>
      </c>
      <c r="I12" s="31">
        <f t="shared" si="3"/>
        <v>0</v>
      </c>
      <c r="J12" s="31">
        <f t="shared" si="3"/>
        <v>1194620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400305950</v>
      </c>
      <c r="O12" s="43">
        <f t="shared" si="2"/>
        <v>559.79799745486582</v>
      </c>
      <c r="P12" s="10"/>
    </row>
    <row r="13" spans="1:133">
      <c r="A13" s="12"/>
      <c r="B13" s="44">
        <v>521</v>
      </c>
      <c r="C13" s="20" t="s">
        <v>27</v>
      </c>
      <c r="D13" s="46">
        <v>117862643</v>
      </c>
      <c r="E13" s="46">
        <v>1836023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119698666</v>
      </c>
      <c r="O13" s="47">
        <f t="shared" si="2"/>
        <v>167.38965165223956</v>
      </c>
      <c r="P13" s="9"/>
    </row>
    <row r="14" spans="1:133">
      <c r="A14" s="12"/>
      <c r="B14" s="44">
        <v>522</v>
      </c>
      <c r="C14" s="20" t="s">
        <v>28</v>
      </c>
      <c r="D14" s="46">
        <v>5221475</v>
      </c>
      <c r="E14" s="46">
        <v>44734913</v>
      </c>
      <c r="F14" s="46">
        <v>0</v>
      </c>
      <c r="G14" s="46">
        <v>617433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50573821</v>
      </c>
      <c r="O14" s="47">
        <f t="shared" si="2"/>
        <v>70.723714497475839</v>
      </c>
      <c r="P14" s="9"/>
    </row>
    <row r="15" spans="1:133">
      <c r="A15" s="12"/>
      <c r="B15" s="44">
        <v>523</v>
      </c>
      <c r="C15" s="20" t="s">
        <v>153</v>
      </c>
      <c r="D15" s="46">
        <v>60032883</v>
      </c>
      <c r="E15" s="46">
        <v>325949</v>
      </c>
      <c r="F15" s="46">
        <v>0</v>
      </c>
      <c r="G15" s="46">
        <v>7020942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67379774</v>
      </c>
      <c r="O15" s="47">
        <f t="shared" si="2"/>
        <v>94.225585590624959</v>
      </c>
      <c r="P15" s="9"/>
    </row>
    <row r="16" spans="1:133">
      <c r="A16" s="12"/>
      <c r="B16" s="44">
        <v>524</v>
      </c>
      <c r="C16" s="20" t="s">
        <v>30</v>
      </c>
      <c r="D16" s="46">
        <v>4048676</v>
      </c>
      <c r="E16" s="46">
        <v>7583903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11632579</v>
      </c>
      <c r="O16" s="47">
        <f t="shared" si="2"/>
        <v>16.267293627375576</v>
      </c>
      <c r="P16" s="9"/>
    </row>
    <row r="17" spans="1:16">
      <c r="A17" s="12"/>
      <c r="B17" s="44">
        <v>525</v>
      </c>
      <c r="C17" s="20" t="s">
        <v>31</v>
      </c>
      <c r="D17" s="46">
        <v>761819</v>
      </c>
      <c r="E17" s="46">
        <v>93345387</v>
      </c>
      <c r="F17" s="46">
        <v>0</v>
      </c>
      <c r="G17" s="46">
        <v>0</v>
      </c>
      <c r="H17" s="46">
        <v>0</v>
      </c>
      <c r="I17" s="46">
        <v>0</v>
      </c>
      <c r="J17" s="46">
        <v>323770</v>
      </c>
      <c r="K17" s="46">
        <v>0</v>
      </c>
      <c r="L17" s="46">
        <v>0</v>
      </c>
      <c r="M17" s="46">
        <v>0</v>
      </c>
      <c r="N17" s="46">
        <f t="shared" si="4"/>
        <v>94430976</v>
      </c>
      <c r="O17" s="47">
        <f t="shared" si="2"/>
        <v>132.05467283838399</v>
      </c>
      <c r="P17" s="9"/>
    </row>
    <row r="18" spans="1:16">
      <c r="A18" s="12"/>
      <c r="B18" s="44">
        <v>526</v>
      </c>
      <c r="C18" s="20" t="s">
        <v>32</v>
      </c>
      <c r="D18" s="46">
        <v>33904939</v>
      </c>
      <c r="E18" s="46">
        <v>2142453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36047392</v>
      </c>
      <c r="O18" s="47">
        <f t="shared" si="2"/>
        <v>50.40958760435749</v>
      </c>
      <c r="P18" s="9"/>
    </row>
    <row r="19" spans="1:16">
      <c r="A19" s="12"/>
      <c r="B19" s="44">
        <v>527</v>
      </c>
      <c r="C19" s="20" t="s">
        <v>33</v>
      </c>
      <c r="D19" s="46">
        <v>1728287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1728287</v>
      </c>
      <c r="O19" s="47">
        <f t="shared" si="2"/>
        <v>2.4168803926778448</v>
      </c>
      <c r="P19" s="9"/>
    </row>
    <row r="20" spans="1:16">
      <c r="A20" s="12"/>
      <c r="B20" s="44">
        <v>529</v>
      </c>
      <c r="C20" s="20" t="s">
        <v>34</v>
      </c>
      <c r="D20" s="46">
        <v>322049</v>
      </c>
      <c r="E20" s="46">
        <v>5774555</v>
      </c>
      <c r="F20" s="46">
        <v>11847001</v>
      </c>
      <c r="G20" s="46">
        <v>0</v>
      </c>
      <c r="H20" s="46">
        <v>0</v>
      </c>
      <c r="I20" s="46">
        <v>0</v>
      </c>
      <c r="J20" s="46">
        <v>870850</v>
      </c>
      <c r="K20" s="46">
        <v>0</v>
      </c>
      <c r="L20" s="46">
        <v>0</v>
      </c>
      <c r="M20" s="46">
        <v>0</v>
      </c>
      <c r="N20" s="46">
        <f t="shared" si="4"/>
        <v>18814455</v>
      </c>
      <c r="O20" s="47">
        <f t="shared" si="2"/>
        <v>26.310611251730553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5390604</v>
      </c>
      <c r="E21" s="31">
        <f t="shared" si="5"/>
        <v>2857118</v>
      </c>
      <c r="F21" s="31">
        <f t="shared" si="5"/>
        <v>0</v>
      </c>
      <c r="G21" s="31">
        <f t="shared" si="5"/>
        <v>1850001</v>
      </c>
      <c r="H21" s="31">
        <f t="shared" si="5"/>
        <v>0</v>
      </c>
      <c r="I21" s="31">
        <f t="shared" si="5"/>
        <v>148512172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158609895</v>
      </c>
      <c r="O21" s="43">
        <f t="shared" si="2"/>
        <v>221.80410158161911</v>
      </c>
      <c r="P21" s="10"/>
    </row>
    <row r="22" spans="1:16">
      <c r="A22" s="12"/>
      <c r="B22" s="44">
        <v>534</v>
      </c>
      <c r="C22" s="20" t="s">
        <v>154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75274271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75274271</v>
      </c>
      <c r="O22" s="47">
        <f t="shared" si="2"/>
        <v>105.26545050273393</v>
      </c>
      <c r="P22" s="9"/>
    </row>
    <row r="23" spans="1:16">
      <c r="A23" s="12"/>
      <c r="B23" s="44">
        <v>536</v>
      </c>
      <c r="C23" s="20" t="s">
        <v>155</v>
      </c>
      <c r="D23" s="46">
        <v>0</v>
      </c>
      <c r="E23" s="46">
        <v>31295</v>
      </c>
      <c r="F23" s="46">
        <v>0</v>
      </c>
      <c r="G23" s="46">
        <v>0</v>
      </c>
      <c r="H23" s="46">
        <v>0</v>
      </c>
      <c r="I23" s="46">
        <v>65618963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65650258</v>
      </c>
      <c r="O23" s="47">
        <f t="shared" si="2"/>
        <v>91.806986533163652</v>
      </c>
      <c r="P23" s="9"/>
    </row>
    <row r="24" spans="1:16">
      <c r="A24" s="12"/>
      <c r="B24" s="44">
        <v>537</v>
      </c>
      <c r="C24" s="20" t="s">
        <v>156</v>
      </c>
      <c r="D24" s="46">
        <v>3274920</v>
      </c>
      <c r="E24" s="46">
        <v>210407</v>
      </c>
      <c r="F24" s="46">
        <v>0</v>
      </c>
      <c r="G24" s="46">
        <v>144714</v>
      </c>
      <c r="H24" s="46">
        <v>0</v>
      </c>
      <c r="I24" s="46">
        <v>3572938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7202979</v>
      </c>
      <c r="O24" s="47">
        <f t="shared" si="2"/>
        <v>10.072828595002028</v>
      </c>
      <c r="P24" s="9"/>
    </row>
    <row r="25" spans="1:16">
      <c r="A25" s="12"/>
      <c r="B25" s="44">
        <v>538</v>
      </c>
      <c r="C25" s="20" t="s">
        <v>157</v>
      </c>
      <c r="D25" s="46">
        <v>2115684</v>
      </c>
      <c r="E25" s="46">
        <v>2462667</v>
      </c>
      <c r="F25" s="46">
        <v>0</v>
      </c>
      <c r="G25" s="46">
        <v>1705287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6283638</v>
      </c>
      <c r="O25" s="47">
        <f t="shared" si="2"/>
        <v>8.7871988141352837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152749</v>
      </c>
      <c r="F26" s="46">
        <v>0</v>
      </c>
      <c r="G26" s="46">
        <v>0</v>
      </c>
      <c r="H26" s="46">
        <v>0</v>
      </c>
      <c r="I26" s="46">
        <v>4046000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4198749</v>
      </c>
      <c r="O26" s="47">
        <f t="shared" si="2"/>
        <v>5.8716371365842059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SUM(D28:D30)</f>
        <v>2159375</v>
      </c>
      <c r="E27" s="31">
        <f t="shared" si="7"/>
        <v>74802120</v>
      </c>
      <c r="F27" s="31">
        <f t="shared" si="7"/>
        <v>11622866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7" si="8">SUM(D27:M27)</f>
        <v>88584361</v>
      </c>
      <c r="O27" s="43">
        <f t="shared" si="2"/>
        <v>123.87861807604637</v>
      </c>
      <c r="P27" s="10"/>
    </row>
    <row r="28" spans="1:16">
      <c r="A28" s="12"/>
      <c r="B28" s="44">
        <v>541</v>
      </c>
      <c r="C28" s="20" t="s">
        <v>158</v>
      </c>
      <c r="D28" s="46">
        <v>0</v>
      </c>
      <c r="E28" s="46">
        <v>73517044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73517044</v>
      </c>
      <c r="O28" s="47">
        <f t="shared" si="2"/>
        <v>102.80809967976059</v>
      </c>
      <c r="P28" s="9"/>
    </row>
    <row r="29" spans="1:16">
      <c r="A29" s="12"/>
      <c r="B29" s="44">
        <v>544</v>
      </c>
      <c r="C29" s="20" t="s">
        <v>159</v>
      </c>
      <c r="D29" s="46">
        <v>2159375</v>
      </c>
      <c r="E29" s="46">
        <v>164966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2324341</v>
      </c>
      <c r="O29" s="47">
        <f t="shared" si="2"/>
        <v>3.2504174299738495</v>
      </c>
      <c r="P29" s="9"/>
    </row>
    <row r="30" spans="1:16">
      <c r="A30" s="12"/>
      <c r="B30" s="44">
        <v>549</v>
      </c>
      <c r="C30" s="20" t="s">
        <v>160</v>
      </c>
      <c r="D30" s="46">
        <v>0</v>
      </c>
      <c r="E30" s="46">
        <v>1120110</v>
      </c>
      <c r="F30" s="46">
        <v>11622866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12742976</v>
      </c>
      <c r="O30" s="47">
        <f t="shared" si="2"/>
        <v>17.820100966311934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SUM(D32:D35)</f>
        <v>1497786</v>
      </c>
      <c r="E31" s="31">
        <f t="shared" si="9"/>
        <v>22227201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23724987</v>
      </c>
      <c r="O31" s="43">
        <f t="shared" si="2"/>
        <v>33.177623795606145</v>
      </c>
      <c r="P31" s="10"/>
    </row>
    <row r="32" spans="1:16">
      <c r="A32" s="13"/>
      <c r="B32" s="45">
        <v>552</v>
      </c>
      <c r="C32" s="21" t="s">
        <v>45</v>
      </c>
      <c r="D32" s="46">
        <v>1112672</v>
      </c>
      <c r="E32" s="46">
        <v>12582808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13695480</v>
      </c>
      <c r="O32" s="47">
        <f t="shared" si="2"/>
        <v>19.152106727824471</v>
      </c>
      <c r="P32" s="9"/>
    </row>
    <row r="33" spans="1:16">
      <c r="A33" s="13"/>
      <c r="B33" s="45">
        <v>553</v>
      </c>
      <c r="C33" s="21" t="s">
        <v>161</v>
      </c>
      <c r="D33" s="46">
        <v>385114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385114</v>
      </c>
      <c r="O33" s="47">
        <f t="shared" si="2"/>
        <v>0.53855318910906325</v>
      </c>
      <c r="P33" s="9"/>
    </row>
    <row r="34" spans="1:16">
      <c r="A34" s="13"/>
      <c r="B34" s="45">
        <v>554</v>
      </c>
      <c r="C34" s="21" t="s">
        <v>47</v>
      </c>
      <c r="D34" s="46">
        <v>0</v>
      </c>
      <c r="E34" s="46">
        <v>9622261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9622261</v>
      </c>
      <c r="O34" s="47">
        <f t="shared" si="2"/>
        <v>13.456013928316715</v>
      </c>
      <c r="P34" s="9"/>
    </row>
    <row r="35" spans="1:16">
      <c r="A35" s="13"/>
      <c r="B35" s="45">
        <v>559</v>
      </c>
      <c r="C35" s="21" t="s">
        <v>48</v>
      </c>
      <c r="D35" s="46">
        <v>0</v>
      </c>
      <c r="E35" s="46">
        <v>22132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22132</v>
      </c>
      <c r="O35" s="47">
        <f t="shared" si="2"/>
        <v>3.0949950355899258E-2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SUM(D37:D41)</f>
        <v>3985110</v>
      </c>
      <c r="E36" s="31">
        <f t="shared" si="10"/>
        <v>56820827</v>
      </c>
      <c r="F36" s="31">
        <f t="shared" si="10"/>
        <v>0</v>
      </c>
      <c r="G36" s="31">
        <f t="shared" si="10"/>
        <v>1636868</v>
      </c>
      <c r="H36" s="31">
        <f t="shared" si="10"/>
        <v>0</v>
      </c>
      <c r="I36" s="31">
        <f t="shared" si="10"/>
        <v>6868881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69311686</v>
      </c>
      <c r="O36" s="43">
        <f t="shared" si="2"/>
        <v>96.927220349886028</v>
      </c>
      <c r="P36" s="10"/>
    </row>
    <row r="37" spans="1:16">
      <c r="A37" s="12"/>
      <c r="B37" s="44">
        <v>561</v>
      </c>
      <c r="C37" s="20" t="s">
        <v>162</v>
      </c>
      <c r="D37" s="46">
        <v>0</v>
      </c>
      <c r="E37" s="46">
        <v>39557454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39557454</v>
      </c>
      <c r="O37" s="47">
        <f t="shared" ref="O37:O68" si="11">(N37/O$81)</f>
        <v>55.318147366065809</v>
      </c>
      <c r="P37" s="9"/>
    </row>
    <row r="38" spans="1:16">
      <c r="A38" s="12"/>
      <c r="B38" s="44">
        <v>562</v>
      </c>
      <c r="C38" s="20" t="s">
        <v>163</v>
      </c>
      <c r="D38" s="46">
        <v>1696034</v>
      </c>
      <c r="E38" s="46">
        <v>839553</v>
      </c>
      <c r="F38" s="46">
        <v>0</v>
      </c>
      <c r="G38" s="46">
        <v>0</v>
      </c>
      <c r="H38" s="46">
        <v>0</v>
      </c>
      <c r="I38" s="46">
        <v>6868881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9404468</v>
      </c>
      <c r="O38" s="47">
        <f t="shared" si="11"/>
        <v>13.151446671048399</v>
      </c>
      <c r="P38" s="9"/>
    </row>
    <row r="39" spans="1:16">
      <c r="A39" s="12"/>
      <c r="B39" s="44">
        <v>563</v>
      </c>
      <c r="C39" s="20" t="s">
        <v>164</v>
      </c>
      <c r="D39" s="46">
        <v>252321</v>
      </c>
      <c r="E39" s="46">
        <v>750031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1002352</v>
      </c>
      <c r="O39" s="47">
        <f t="shared" si="11"/>
        <v>1.4017144695073347</v>
      </c>
      <c r="P39" s="9"/>
    </row>
    <row r="40" spans="1:16">
      <c r="A40" s="12"/>
      <c r="B40" s="44">
        <v>564</v>
      </c>
      <c r="C40" s="20" t="s">
        <v>165</v>
      </c>
      <c r="D40" s="46">
        <v>1044101</v>
      </c>
      <c r="E40" s="46">
        <v>14224012</v>
      </c>
      <c r="F40" s="46">
        <v>0</v>
      </c>
      <c r="G40" s="46">
        <v>1636868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16904981</v>
      </c>
      <c r="O40" s="47">
        <f t="shared" si="11"/>
        <v>23.640354360989527</v>
      </c>
      <c r="P40" s="9"/>
    </row>
    <row r="41" spans="1:16">
      <c r="A41" s="12"/>
      <c r="B41" s="44">
        <v>569</v>
      </c>
      <c r="C41" s="20" t="s">
        <v>54</v>
      </c>
      <c r="D41" s="46">
        <v>992654</v>
      </c>
      <c r="E41" s="46">
        <v>1449777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2442431</v>
      </c>
      <c r="O41" s="47">
        <f t="shared" si="11"/>
        <v>3.4155574822749584</v>
      </c>
      <c r="P41" s="9"/>
    </row>
    <row r="42" spans="1:16" ht="15.75">
      <c r="A42" s="28" t="s">
        <v>55</v>
      </c>
      <c r="B42" s="29"/>
      <c r="C42" s="30"/>
      <c r="D42" s="31">
        <f t="shared" ref="D42:M42" si="13">SUM(D43:D45)</f>
        <v>559699</v>
      </c>
      <c r="E42" s="31">
        <f t="shared" si="13"/>
        <v>16562861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17122560</v>
      </c>
      <c r="O42" s="43">
        <f t="shared" si="11"/>
        <v>23.944622355228013</v>
      </c>
      <c r="P42" s="9"/>
    </row>
    <row r="43" spans="1:16">
      <c r="A43" s="12"/>
      <c r="B43" s="44">
        <v>571</v>
      </c>
      <c r="C43" s="20" t="s">
        <v>56</v>
      </c>
      <c r="D43" s="46">
        <v>29208</v>
      </c>
      <c r="E43" s="46">
        <v>4546583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4575791</v>
      </c>
      <c r="O43" s="47">
        <f t="shared" si="11"/>
        <v>6.3989022360821712</v>
      </c>
      <c r="P43" s="9"/>
    </row>
    <row r="44" spans="1:16">
      <c r="A44" s="12"/>
      <c r="B44" s="44">
        <v>572</v>
      </c>
      <c r="C44" s="20" t="s">
        <v>166</v>
      </c>
      <c r="D44" s="46">
        <v>0</v>
      </c>
      <c r="E44" s="46">
        <v>12016278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12016278</v>
      </c>
      <c r="O44" s="47">
        <f t="shared" si="11"/>
        <v>16.803868044581801</v>
      </c>
      <c r="P44" s="9"/>
    </row>
    <row r="45" spans="1:16">
      <c r="A45" s="12"/>
      <c r="B45" s="44">
        <v>579</v>
      </c>
      <c r="C45" s="20" t="s">
        <v>58</v>
      </c>
      <c r="D45" s="46">
        <v>530491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530491</v>
      </c>
      <c r="O45" s="47">
        <f t="shared" si="11"/>
        <v>0.7418520745640409</v>
      </c>
      <c r="P45" s="9"/>
    </row>
    <row r="46" spans="1:16" ht="15.75">
      <c r="A46" s="28" t="s">
        <v>168</v>
      </c>
      <c r="B46" s="29"/>
      <c r="C46" s="30"/>
      <c r="D46" s="31">
        <f t="shared" ref="D46:M46" si="14">SUM(D47:D49)</f>
        <v>20289704</v>
      </c>
      <c r="E46" s="31">
        <f t="shared" si="14"/>
        <v>15766957</v>
      </c>
      <c r="F46" s="31">
        <f t="shared" si="14"/>
        <v>41955000</v>
      </c>
      <c r="G46" s="31">
        <f t="shared" si="14"/>
        <v>259369</v>
      </c>
      <c r="H46" s="31">
        <f t="shared" si="14"/>
        <v>0</v>
      </c>
      <c r="I46" s="31">
        <f t="shared" si="14"/>
        <v>6844620</v>
      </c>
      <c r="J46" s="31">
        <f t="shared" si="14"/>
        <v>632888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85748538</v>
      </c>
      <c r="O46" s="43">
        <f t="shared" si="11"/>
        <v>119.91293123942441</v>
      </c>
      <c r="P46" s="9"/>
    </row>
    <row r="47" spans="1:16">
      <c r="A47" s="12"/>
      <c r="B47" s="44">
        <v>581</v>
      </c>
      <c r="C47" s="20" t="s">
        <v>169</v>
      </c>
      <c r="D47" s="46">
        <v>20289704</v>
      </c>
      <c r="E47" s="46">
        <v>15766957</v>
      </c>
      <c r="F47" s="46">
        <v>0</v>
      </c>
      <c r="G47" s="46">
        <v>259369</v>
      </c>
      <c r="H47" s="46">
        <v>0</v>
      </c>
      <c r="I47" s="46">
        <v>6844620</v>
      </c>
      <c r="J47" s="46">
        <v>80000</v>
      </c>
      <c r="K47" s="46">
        <v>0</v>
      </c>
      <c r="L47" s="46">
        <v>0</v>
      </c>
      <c r="M47" s="46">
        <v>0</v>
      </c>
      <c r="N47" s="46">
        <f>SUM(D47:M47)</f>
        <v>43240650</v>
      </c>
      <c r="O47" s="47">
        <f t="shared" si="11"/>
        <v>60.468822106308295</v>
      </c>
      <c r="P47" s="9"/>
    </row>
    <row r="48" spans="1:16">
      <c r="A48" s="12"/>
      <c r="B48" s="44">
        <v>585</v>
      </c>
      <c r="C48" s="20" t="s">
        <v>99</v>
      </c>
      <c r="D48" s="46">
        <v>0</v>
      </c>
      <c r="E48" s="46">
        <v>0</v>
      </c>
      <c r="F48" s="46">
        <v>41955000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5">SUM(D48:M48)</f>
        <v>41955000</v>
      </c>
      <c r="O48" s="47">
        <f t="shared" si="11"/>
        <v>58.670936525472321</v>
      </c>
      <c r="P48" s="9"/>
    </row>
    <row r="49" spans="1:16">
      <c r="A49" s="12"/>
      <c r="B49" s="44">
        <v>588</v>
      </c>
      <c r="C49" s="20" t="s">
        <v>170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552888</v>
      </c>
      <c r="K49" s="46">
        <v>0</v>
      </c>
      <c r="L49" s="46">
        <v>0</v>
      </c>
      <c r="M49" s="46">
        <v>0</v>
      </c>
      <c r="N49" s="46">
        <f t="shared" si="15"/>
        <v>552888</v>
      </c>
      <c r="O49" s="47">
        <f t="shared" si="11"/>
        <v>0.77317260764379314</v>
      </c>
      <c r="P49" s="9"/>
    </row>
    <row r="50" spans="1:16" ht="15.75">
      <c r="A50" s="28" t="s">
        <v>62</v>
      </c>
      <c r="B50" s="29"/>
      <c r="C50" s="30"/>
      <c r="D50" s="31">
        <f t="shared" ref="D50:M50" si="16">SUM(D51:D78)</f>
        <v>19063733</v>
      </c>
      <c r="E50" s="31">
        <f t="shared" si="16"/>
        <v>12258227</v>
      </c>
      <c r="F50" s="31">
        <f t="shared" si="16"/>
        <v>0</v>
      </c>
      <c r="G50" s="31">
        <f t="shared" si="16"/>
        <v>533717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31855677</v>
      </c>
      <c r="O50" s="43">
        <f t="shared" si="11"/>
        <v>44.547786991847182</v>
      </c>
      <c r="P50" s="9"/>
    </row>
    <row r="51" spans="1:16">
      <c r="A51" s="12"/>
      <c r="B51" s="44">
        <v>601</v>
      </c>
      <c r="C51" s="20" t="s">
        <v>171</v>
      </c>
      <c r="D51" s="46">
        <v>595882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595882</v>
      </c>
      <c r="O51" s="47">
        <f t="shared" si="11"/>
        <v>0.83329650813184353</v>
      </c>
      <c r="P51" s="9"/>
    </row>
    <row r="52" spans="1:16">
      <c r="A52" s="12"/>
      <c r="B52" s="44">
        <v>602</v>
      </c>
      <c r="C52" s="20" t="s">
        <v>172</v>
      </c>
      <c r="D52" s="46">
        <v>107145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107145</v>
      </c>
      <c r="O52" s="47">
        <f t="shared" si="11"/>
        <v>0.14983428659329595</v>
      </c>
      <c r="P52" s="9"/>
    </row>
    <row r="53" spans="1:16">
      <c r="A53" s="12"/>
      <c r="B53" s="44">
        <v>603</v>
      </c>
      <c r="C53" s="20" t="s">
        <v>173</v>
      </c>
      <c r="D53" s="46">
        <v>93595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93595</v>
      </c>
      <c r="O53" s="47">
        <f t="shared" si="11"/>
        <v>0.13088562278873989</v>
      </c>
      <c r="P53" s="9"/>
    </row>
    <row r="54" spans="1:16">
      <c r="A54" s="12"/>
      <c r="B54" s="44">
        <v>604</v>
      </c>
      <c r="C54" s="20" t="s">
        <v>174</v>
      </c>
      <c r="D54" s="46">
        <v>229019</v>
      </c>
      <c r="E54" s="46">
        <v>884360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1113379</v>
      </c>
      <c r="O54" s="47">
        <f t="shared" si="11"/>
        <v>1.5569774433987331</v>
      </c>
      <c r="P54" s="9"/>
    </row>
    <row r="55" spans="1:16">
      <c r="A55" s="12"/>
      <c r="B55" s="44">
        <v>608</v>
      </c>
      <c r="C55" s="20" t="s">
        <v>175</v>
      </c>
      <c r="D55" s="46">
        <v>0</v>
      </c>
      <c r="E55" s="46">
        <v>235155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235155</v>
      </c>
      <c r="O55" s="47">
        <f t="shared" si="11"/>
        <v>0.3288467185948622</v>
      </c>
      <c r="P55" s="9"/>
    </row>
    <row r="56" spans="1:16">
      <c r="A56" s="12"/>
      <c r="B56" s="44">
        <v>614</v>
      </c>
      <c r="C56" s="20" t="s">
        <v>176</v>
      </c>
      <c r="D56" s="46">
        <v>0</v>
      </c>
      <c r="E56" s="46">
        <v>2377498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6" si="17">SUM(D56:M56)</f>
        <v>2377498</v>
      </c>
      <c r="O56" s="47">
        <f t="shared" si="11"/>
        <v>3.3247535275280033</v>
      </c>
      <c r="P56" s="9"/>
    </row>
    <row r="57" spans="1:16">
      <c r="A57" s="12"/>
      <c r="B57" s="44">
        <v>622</v>
      </c>
      <c r="C57" s="20" t="s">
        <v>100</v>
      </c>
      <c r="D57" s="46">
        <v>217461</v>
      </c>
      <c r="E57" s="46">
        <v>7835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225296</v>
      </c>
      <c r="O57" s="47">
        <f t="shared" si="11"/>
        <v>0.3150596428421597</v>
      </c>
      <c r="P57" s="9"/>
    </row>
    <row r="58" spans="1:16">
      <c r="A58" s="12"/>
      <c r="B58" s="44">
        <v>623</v>
      </c>
      <c r="C58" s="20" t="s">
        <v>69</v>
      </c>
      <c r="D58" s="46">
        <v>1231783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1231783</v>
      </c>
      <c r="O58" s="47">
        <f t="shared" si="11"/>
        <v>1.7225566012669733</v>
      </c>
      <c r="P58" s="9"/>
    </row>
    <row r="59" spans="1:16">
      <c r="A59" s="12"/>
      <c r="B59" s="44">
        <v>634</v>
      </c>
      <c r="C59" s="20" t="s">
        <v>177</v>
      </c>
      <c r="D59" s="46">
        <v>11180</v>
      </c>
      <c r="E59" s="46">
        <v>964462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975642</v>
      </c>
      <c r="O59" s="47">
        <f t="shared" si="11"/>
        <v>1.3643625277937044</v>
      </c>
      <c r="P59" s="9"/>
    </row>
    <row r="60" spans="1:16">
      <c r="A60" s="12"/>
      <c r="B60" s="44">
        <v>642</v>
      </c>
      <c r="C60" s="20" t="s">
        <v>207</v>
      </c>
      <c r="D60" s="46">
        <v>665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665</v>
      </c>
      <c r="O60" s="47">
        <f t="shared" si="11"/>
        <v>9.2995287306492889E-4</v>
      </c>
      <c r="P60" s="9"/>
    </row>
    <row r="61" spans="1:16">
      <c r="A61" s="12"/>
      <c r="B61" s="44">
        <v>654</v>
      </c>
      <c r="C61" s="20" t="s">
        <v>178</v>
      </c>
      <c r="D61" s="46">
        <v>0</v>
      </c>
      <c r="E61" s="46">
        <v>1016552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1016552</v>
      </c>
      <c r="O61" s="47">
        <f t="shared" si="11"/>
        <v>1.4215721098043603</v>
      </c>
      <c r="P61" s="9"/>
    </row>
    <row r="62" spans="1:16">
      <c r="A62" s="12"/>
      <c r="B62" s="44">
        <v>671</v>
      </c>
      <c r="C62" s="20" t="s">
        <v>73</v>
      </c>
      <c r="D62" s="46">
        <v>244634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244634</v>
      </c>
      <c r="O62" s="47">
        <f t="shared" si="11"/>
        <v>0.34210239270581327</v>
      </c>
      <c r="P62" s="9"/>
    </row>
    <row r="63" spans="1:16">
      <c r="A63" s="12"/>
      <c r="B63" s="44">
        <v>674</v>
      </c>
      <c r="C63" s="20" t="s">
        <v>179</v>
      </c>
      <c r="D63" s="46">
        <v>0</v>
      </c>
      <c r="E63" s="46">
        <v>774351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774351</v>
      </c>
      <c r="O63" s="47">
        <f t="shared" si="11"/>
        <v>1.0828720860311289</v>
      </c>
      <c r="P63" s="9"/>
    </row>
    <row r="64" spans="1:16">
      <c r="A64" s="12"/>
      <c r="B64" s="44">
        <v>684</v>
      </c>
      <c r="C64" s="20" t="s">
        <v>75</v>
      </c>
      <c r="D64" s="46">
        <v>195748</v>
      </c>
      <c r="E64" s="46">
        <v>101529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297277</v>
      </c>
      <c r="O64" s="47">
        <f t="shared" si="11"/>
        <v>0.41571969961822985</v>
      </c>
      <c r="P64" s="9"/>
    </row>
    <row r="65" spans="1:119">
      <c r="A65" s="12"/>
      <c r="B65" s="44">
        <v>685</v>
      </c>
      <c r="C65" s="20" t="s">
        <v>76</v>
      </c>
      <c r="D65" s="46">
        <v>285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285</v>
      </c>
      <c r="O65" s="47">
        <f t="shared" si="11"/>
        <v>3.9855123131354094E-4</v>
      </c>
      <c r="P65" s="9"/>
    </row>
    <row r="66" spans="1:119">
      <c r="A66" s="12"/>
      <c r="B66" s="44">
        <v>694</v>
      </c>
      <c r="C66" s="20" t="s">
        <v>182</v>
      </c>
      <c r="D66" s="46">
        <v>0</v>
      </c>
      <c r="E66" s="46">
        <v>476256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476256</v>
      </c>
      <c r="O66" s="47">
        <f t="shared" si="11"/>
        <v>0.66600847445776057</v>
      </c>
      <c r="P66" s="9"/>
    </row>
    <row r="67" spans="1:119">
      <c r="A67" s="12"/>
      <c r="B67" s="44">
        <v>711</v>
      </c>
      <c r="C67" s="20" t="s">
        <v>137</v>
      </c>
      <c r="D67" s="46">
        <v>7118885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8" si="18">SUM(D67:M67)</f>
        <v>7118885</v>
      </c>
      <c r="O67" s="47">
        <f t="shared" si="11"/>
        <v>9.9552294116824456</v>
      </c>
      <c r="P67" s="9"/>
    </row>
    <row r="68" spans="1:119">
      <c r="A68" s="12"/>
      <c r="B68" s="44">
        <v>712</v>
      </c>
      <c r="C68" s="20" t="s">
        <v>138</v>
      </c>
      <c r="D68" s="46">
        <v>2314499</v>
      </c>
      <c r="E68" s="46">
        <v>0</v>
      </c>
      <c r="F68" s="46">
        <v>0</v>
      </c>
      <c r="G68" s="46">
        <v>533717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2848216</v>
      </c>
      <c r="O68" s="47">
        <f t="shared" si="11"/>
        <v>3.983017522269924</v>
      </c>
      <c r="P68" s="9"/>
    </row>
    <row r="69" spans="1:119">
      <c r="A69" s="12"/>
      <c r="B69" s="44">
        <v>713</v>
      </c>
      <c r="C69" s="20" t="s">
        <v>184</v>
      </c>
      <c r="D69" s="46">
        <v>3020043</v>
      </c>
      <c r="E69" s="46">
        <v>147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3020190</v>
      </c>
      <c r="O69" s="47">
        <f t="shared" ref="O69:O79" si="19">(N69/O$81)</f>
        <v>4.2235103273713799</v>
      </c>
      <c r="P69" s="9"/>
    </row>
    <row r="70" spans="1:119">
      <c r="A70" s="12"/>
      <c r="B70" s="44">
        <v>714</v>
      </c>
      <c r="C70" s="20" t="s">
        <v>140</v>
      </c>
      <c r="D70" s="46">
        <v>355341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355341</v>
      </c>
      <c r="O70" s="47">
        <f t="shared" si="19"/>
        <v>0.49691787047784197</v>
      </c>
      <c r="P70" s="9"/>
    </row>
    <row r="71" spans="1:119">
      <c r="A71" s="12"/>
      <c r="B71" s="44">
        <v>715</v>
      </c>
      <c r="C71" s="20" t="s">
        <v>141</v>
      </c>
      <c r="D71" s="46">
        <v>328697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328697</v>
      </c>
      <c r="O71" s="47">
        <f t="shared" si="19"/>
        <v>0.45965822483883145</v>
      </c>
      <c r="P71" s="9"/>
    </row>
    <row r="72" spans="1:119">
      <c r="A72" s="12"/>
      <c r="B72" s="44">
        <v>716</v>
      </c>
      <c r="C72" s="20" t="s">
        <v>142</v>
      </c>
      <c r="D72" s="46">
        <v>0</v>
      </c>
      <c r="E72" s="46">
        <v>1471619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1471619</v>
      </c>
      <c r="O72" s="47">
        <f t="shared" si="19"/>
        <v>2.057949349032989</v>
      </c>
      <c r="P72" s="9"/>
    </row>
    <row r="73" spans="1:119">
      <c r="A73" s="12"/>
      <c r="B73" s="44">
        <v>724</v>
      </c>
      <c r="C73" s="20" t="s">
        <v>185</v>
      </c>
      <c r="D73" s="46">
        <v>0</v>
      </c>
      <c r="E73" s="46">
        <v>1887689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1887689</v>
      </c>
      <c r="O73" s="47">
        <f t="shared" si="19"/>
        <v>2.6397921939895679</v>
      </c>
      <c r="P73" s="9"/>
    </row>
    <row r="74" spans="1:119">
      <c r="A74" s="12"/>
      <c r="B74" s="44">
        <v>733</v>
      </c>
      <c r="C74" s="20" t="s">
        <v>87</v>
      </c>
      <c r="D74" s="46">
        <v>2174529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2174529</v>
      </c>
      <c r="O74" s="47">
        <f t="shared" si="19"/>
        <v>3.0409165279894839</v>
      </c>
      <c r="P74" s="9"/>
    </row>
    <row r="75" spans="1:119">
      <c r="A75" s="12"/>
      <c r="B75" s="44">
        <v>734</v>
      </c>
      <c r="C75" s="20" t="s">
        <v>125</v>
      </c>
      <c r="D75" s="46">
        <v>228455</v>
      </c>
      <c r="E75" s="46">
        <v>7835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236290</v>
      </c>
      <c r="O75" s="47">
        <f t="shared" si="19"/>
        <v>0.33043393139325122</v>
      </c>
      <c r="P75" s="9"/>
    </row>
    <row r="76" spans="1:119">
      <c r="A76" s="12"/>
      <c r="B76" s="44">
        <v>739</v>
      </c>
      <c r="C76" s="20" t="s">
        <v>88</v>
      </c>
      <c r="D76" s="46">
        <v>595887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595887</v>
      </c>
      <c r="O76" s="47">
        <f t="shared" si="19"/>
        <v>0.8333035002587087</v>
      </c>
      <c r="P76" s="9"/>
    </row>
    <row r="77" spans="1:119">
      <c r="A77" s="12"/>
      <c r="B77" s="44">
        <v>744</v>
      </c>
      <c r="C77" s="20" t="s">
        <v>188</v>
      </c>
      <c r="D77" s="46">
        <v>0</v>
      </c>
      <c r="E77" s="46">
        <v>746799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746799</v>
      </c>
      <c r="O77" s="47">
        <f t="shared" si="19"/>
        <v>1.0443426701534073</v>
      </c>
      <c r="P77" s="9"/>
    </row>
    <row r="78" spans="1:119" ht="15.75" thickBot="1">
      <c r="A78" s="12"/>
      <c r="B78" s="44">
        <v>764</v>
      </c>
      <c r="C78" s="20" t="s">
        <v>189</v>
      </c>
      <c r="D78" s="46">
        <v>0</v>
      </c>
      <c r="E78" s="46">
        <v>1306140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1306140</v>
      </c>
      <c r="O78" s="47">
        <f t="shared" si="19"/>
        <v>1.8265393167293626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SUM(D5,D12,D21,D27,D31,D36,D42,D46,D50)</f>
        <v>379736772</v>
      </c>
      <c r="E79" s="15">
        <f t="shared" si="20"/>
        <v>358502428</v>
      </c>
      <c r="F79" s="15">
        <f t="shared" si="20"/>
        <v>65865058</v>
      </c>
      <c r="G79" s="15">
        <f t="shared" si="20"/>
        <v>18345883</v>
      </c>
      <c r="H79" s="15">
        <f t="shared" si="20"/>
        <v>0</v>
      </c>
      <c r="I79" s="15">
        <f t="shared" si="20"/>
        <v>162783405</v>
      </c>
      <c r="J79" s="15">
        <f t="shared" si="20"/>
        <v>91840820</v>
      </c>
      <c r="K79" s="15">
        <f t="shared" si="20"/>
        <v>0</v>
      </c>
      <c r="L79" s="15">
        <f t="shared" si="20"/>
        <v>0</v>
      </c>
      <c r="M79" s="15">
        <f t="shared" si="20"/>
        <v>0</v>
      </c>
      <c r="N79" s="15">
        <f>SUM(D79:M79)</f>
        <v>1077074366</v>
      </c>
      <c r="O79" s="37">
        <f t="shared" si="19"/>
        <v>1506.2081220545665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210</v>
      </c>
      <c r="M81" s="48"/>
      <c r="N81" s="48"/>
      <c r="O81" s="41">
        <v>715090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102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206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95268298</v>
      </c>
      <c r="E5" s="26">
        <f t="shared" si="0"/>
        <v>4675127</v>
      </c>
      <c r="F5" s="26">
        <f t="shared" si="0"/>
        <v>0</v>
      </c>
      <c r="G5" s="26">
        <f t="shared" si="0"/>
        <v>2432651</v>
      </c>
      <c r="H5" s="26">
        <f t="shared" si="0"/>
        <v>0</v>
      </c>
      <c r="I5" s="26">
        <f t="shared" si="0"/>
        <v>0</v>
      </c>
      <c r="J5" s="26">
        <f t="shared" si="0"/>
        <v>84754780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187130856</v>
      </c>
      <c r="O5" s="32">
        <f t="shared" ref="O5:O36" si="2">(N5/O$80)</f>
        <v>270.96616015499433</v>
      </c>
      <c r="P5" s="6"/>
    </row>
    <row r="6" spans="1:133">
      <c r="A6" s="12"/>
      <c r="B6" s="44">
        <v>511</v>
      </c>
      <c r="C6" s="20" t="s">
        <v>20</v>
      </c>
      <c r="D6" s="46">
        <v>625603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625603</v>
      </c>
      <c r="O6" s="47">
        <f t="shared" si="2"/>
        <v>0.90587541955905393</v>
      </c>
      <c r="P6" s="9"/>
    </row>
    <row r="7" spans="1:133">
      <c r="A7" s="12"/>
      <c r="B7" s="44">
        <v>512</v>
      </c>
      <c r="C7" s="20" t="s">
        <v>21</v>
      </c>
      <c r="D7" s="46">
        <v>3566413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346513</v>
      </c>
      <c r="K7" s="46">
        <v>0</v>
      </c>
      <c r="L7" s="46">
        <v>0</v>
      </c>
      <c r="M7" s="46">
        <v>0</v>
      </c>
      <c r="N7" s="46">
        <f t="shared" si="1"/>
        <v>3912926</v>
      </c>
      <c r="O7" s="47">
        <f t="shared" si="2"/>
        <v>5.6659310808188748</v>
      </c>
      <c r="P7" s="9"/>
    </row>
    <row r="8" spans="1:133">
      <c r="A8" s="12"/>
      <c r="B8" s="44">
        <v>513</v>
      </c>
      <c r="C8" s="20" t="s">
        <v>22</v>
      </c>
      <c r="D8" s="46">
        <v>11951667</v>
      </c>
      <c r="E8" s="46">
        <v>4188299</v>
      </c>
      <c r="F8" s="46">
        <v>0</v>
      </c>
      <c r="G8" s="46">
        <v>0</v>
      </c>
      <c r="H8" s="46">
        <v>0</v>
      </c>
      <c r="I8" s="46">
        <v>0</v>
      </c>
      <c r="J8" s="46">
        <v>68235916</v>
      </c>
      <c r="K8" s="46">
        <v>0</v>
      </c>
      <c r="L8" s="46">
        <v>0</v>
      </c>
      <c r="M8" s="46">
        <v>0</v>
      </c>
      <c r="N8" s="46">
        <f t="shared" si="1"/>
        <v>84375882</v>
      </c>
      <c r="O8" s="47">
        <f t="shared" si="2"/>
        <v>122.17658404357911</v>
      </c>
      <c r="P8" s="9"/>
    </row>
    <row r="9" spans="1:133">
      <c r="A9" s="12"/>
      <c r="B9" s="44">
        <v>514</v>
      </c>
      <c r="C9" s="20" t="s">
        <v>23</v>
      </c>
      <c r="D9" s="46">
        <v>1498588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1498588</v>
      </c>
      <c r="O9" s="47">
        <f t="shared" si="2"/>
        <v>2.1699608749417179</v>
      </c>
      <c r="P9" s="9"/>
    </row>
    <row r="10" spans="1:133">
      <c r="A10" s="12"/>
      <c r="B10" s="44">
        <v>515</v>
      </c>
      <c r="C10" s="20" t="s">
        <v>24</v>
      </c>
      <c r="D10" s="46">
        <v>3578427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3578427</v>
      </c>
      <c r="O10" s="47">
        <f t="shared" si="2"/>
        <v>5.1815753121171841</v>
      </c>
      <c r="P10" s="9"/>
    </row>
    <row r="11" spans="1:133">
      <c r="A11" s="12"/>
      <c r="B11" s="44">
        <v>519</v>
      </c>
      <c r="C11" s="20" t="s">
        <v>152</v>
      </c>
      <c r="D11" s="46">
        <v>74047600</v>
      </c>
      <c r="E11" s="46">
        <v>486828</v>
      </c>
      <c r="F11" s="46">
        <v>0</v>
      </c>
      <c r="G11" s="46">
        <v>2432651</v>
      </c>
      <c r="H11" s="46">
        <v>0</v>
      </c>
      <c r="I11" s="46">
        <v>0</v>
      </c>
      <c r="J11" s="46">
        <v>16172351</v>
      </c>
      <c r="K11" s="46">
        <v>0</v>
      </c>
      <c r="L11" s="46">
        <v>0</v>
      </c>
      <c r="M11" s="46">
        <v>0</v>
      </c>
      <c r="N11" s="46">
        <f t="shared" si="1"/>
        <v>93139430</v>
      </c>
      <c r="O11" s="47">
        <f t="shared" si="2"/>
        <v>134.86623342397837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219150420</v>
      </c>
      <c r="E12" s="31">
        <f t="shared" si="3"/>
        <v>62376803</v>
      </c>
      <c r="F12" s="31">
        <f t="shared" si="3"/>
        <v>8135875</v>
      </c>
      <c r="G12" s="31">
        <f t="shared" si="3"/>
        <v>1892063</v>
      </c>
      <c r="H12" s="31">
        <f t="shared" si="3"/>
        <v>0</v>
      </c>
      <c r="I12" s="31">
        <f t="shared" si="3"/>
        <v>0</v>
      </c>
      <c r="J12" s="31">
        <f t="shared" si="3"/>
        <v>777599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292332760</v>
      </c>
      <c r="O12" s="43">
        <f t="shared" si="2"/>
        <v>423.29889980683629</v>
      </c>
      <c r="P12" s="10"/>
    </row>
    <row r="13" spans="1:133">
      <c r="A13" s="12"/>
      <c r="B13" s="44">
        <v>521</v>
      </c>
      <c r="C13" s="20" t="s">
        <v>27</v>
      </c>
      <c r="D13" s="46">
        <v>112941020</v>
      </c>
      <c r="E13" s="46">
        <v>2010582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114951602</v>
      </c>
      <c r="O13" s="47">
        <f t="shared" si="2"/>
        <v>166.4503378192486</v>
      </c>
      <c r="P13" s="9"/>
    </row>
    <row r="14" spans="1:133">
      <c r="A14" s="12"/>
      <c r="B14" s="44">
        <v>522</v>
      </c>
      <c r="C14" s="20" t="s">
        <v>28</v>
      </c>
      <c r="D14" s="46">
        <v>3778701</v>
      </c>
      <c r="E14" s="46">
        <v>40045062</v>
      </c>
      <c r="F14" s="46">
        <v>0</v>
      </c>
      <c r="G14" s="46">
        <v>1647417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45471180</v>
      </c>
      <c r="O14" s="47">
        <f t="shared" si="2"/>
        <v>65.842434036194305</v>
      </c>
      <c r="P14" s="9"/>
    </row>
    <row r="15" spans="1:133">
      <c r="A15" s="12"/>
      <c r="B15" s="44">
        <v>523</v>
      </c>
      <c r="C15" s="20" t="s">
        <v>153</v>
      </c>
      <c r="D15" s="46">
        <v>58996804</v>
      </c>
      <c r="E15" s="46">
        <v>349023</v>
      </c>
      <c r="F15" s="46">
        <v>0</v>
      </c>
      <c r="G15" s="46">
        <v>244646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59590473</v>
      </c>
      <c r="O15" s="47">
        <f t="shared" si="2"/>
        <v>86.287221657500808</v>
      </c>
      <c r="P15" s="9"/>
    </row>
    <row r="16" spans="1:133">
      <c r="A16" s="12"/>
      <c r="B16" s="44">
        <v>524</v>
      </c>
      <c r="C16" s="20" t="s">
        <v>30</v>
      </c>
      <c r="D16" s="46">
        <v>4157665</v>
      </c>
      <c r="E16" s="46">
        <v>7210309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11367974</v>
      </c>
      <c r="O16" s="47">
        <f t="shared" si="2"/>
        <v>16.460867701699666</v>
      </c>
      <c r="P16" s="9"/>
    </row>
    <row r="17" spans="1:16">
      <c r="A17" s="12"/>
      <c r="B17" s="44">
        <v>525</v>
      </c>
      <c r="C17" s="20" t="s">
        <v>31</v>
      </c>
      <c r="D17" s="46">
        <v>3998966</v>
      </c>
      <c r="E17" s="46">
        <v>5357488</v>
      </c>
      <c r="F17" s="46">
        <v>0</v>
      </c>
      <c r="G17" s="46">
        <v>0</v>
      </c>
      <c r="H17" s="46">
        <v>0</v>
      </c>
      <c r="I17" s="46">
        <v>0</v>
      </c>
      <c r="J17" s="46">
        <v>268244</v>
      </c>
      <c r="K17" s="46">
        <v>0</v>
      </c>
      <c r="L17" s="46">
        <v>0</v>
      </c>
      <c r="M17" s="46">
        <v>0</v>
      </c>
      <c r="N17" s="46">
        <f t="shared" si="4"/>
        <v>9624698</v>
      </c>
      <c r="O17" s="47">
        <f t="shared" si="2"/>
        <v>13.936597712733455</v>
      </c>
      <c r="P17" s="9"/>
    </row>
    <row r="18" spans="1:16">
      <c r="A18" s="12"/>
      <c r="B18" s="44">
        <v>526</v>
      </c>
      <c r="C18" s="20" t="s">
        <v>32</v>
      </c>
      <c r="D18" s="46">
        <v>33369530</v>
      </c>
      <c r="E18" s="46">
        <v>2281100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35650630</v>
      </c>
      <c r="O18" s="47">
        <f t="shared" si="2"/>
        <v>51.62224191507169</v>
      </c>
      <c r="P18" s="9"/>
    </row>
    <row r="19" spans="1:16">
      <c r="A19" s="12"/>
      <c r="B19" s="44">
        <v>527</v>
      </c>
      <c r="C19" s="20" t="s">
        <v>33</v>
      </c>
      <c r="D19" s="46">
        <v>1579407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1579407</v>
      </c>
      <c r="O19" s="47">
        <f t="shared" si="2"/>
        <v>2.2869870809115471</v>
      </c>
      <c r="P19" s="9"/>
    </row>
    <row r="20" spans="1:16">
      <c r="A20" s="12"/>
      <c r="B20" s="44">
        <v>529</v>
      </c>
      <c r="C20" s="20" t="s">
        <v>34</v>
      </c>
      <c r="D20" s="46">
        <v>328327</v>
      </c>
      <c r="E20" s="46">
        <v>5123239</v>
      </c>
      <c r="F20" s="46">
        <v>8135875</v>
      </c>
      <c r="G20" s="46">
        <v>0</v>
      </c>
      <c r="H20" s="46">
        <v>0</v>
      </c>
      <c r="I20" s="46">
        <v>0</v>
      </c>
      <c r="J20" s="46">
        <v>509355</v>
      </c>
      <c r="K20" s="46">
        <v>0</v>
      </c>
      <c r="L20" s="46">
        <v>0</v>
      </c>
      <c r="M20" s="46">
        <v>0</v>
      </c>
      <c r="N20" s="46">
        <f t="shared" si="4"/>
        <v>14096796</v>
      </c>
      <c r="O20" s="47">
        <f t="shared" si="2"/>
        <v>20.41221188347625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5239647</v>
      </c>
      <c r="E21" s="31">
        <f t="shared" si="5"/>
        <v>2933244</v>
      </c>
      <c r="F21" s="31">
        <f t="shared" si="5"/>
        <v>0</v>
      </c>
      <c r="G21" s="31">
        <f t="shared" si="5"/>
        <v>874207</v>
      </c>
      <c r="H21" s="31">
        <f t="shared" si="5"/>
        <v>0</v>
      </c>
      <c r="I21" s="31">
        <f t="shared" si="5"/>
        <v>92499222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101546320</v>
      </c>
      <c r="O21" s="43">
        <f t="shared" si="2"/>
        <v>147.0394407230751</v>
      </c>
      <c r="P21" s="10"/>
    </row>
    <row r="22" spans="1:16">
      <c r="A22" s="12"/>
      <c r="B22" s="44">
        <v>534</v>
      </c>
      <c r="C22" s="20" t="s">
        <v>154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32905821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32905821</v>
      </c>
      <c r="O22" s="47">
        <f t="shared" si="2"/>
        <v>47.647748499144228</v>
      </c>
      <c r="P22" s="9"/>
    </row>
    <row r="23" spans="1:16">
      <c r="A23" s="12"/>
      <c r="B23" s="44">
        <v>536</v>
      </c>
      <c r="C23" s="20" t="s">
        <v>155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58490905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58490905</v>
      </c>
      <c r="O23" s="47">
        <f t="shared" si="2"/>
        <v>84.695043193948507</v>
      </c>
      <c r="P23" s="9"/>
    </row>
    <row r="24" spans="1:16">
      <c r="A24" s="12"/>
      <c r="B24" s="44">
        <v>537</v>
      </c>
      <c r="C24" s="20" t="s">
        <v>156</v>
      </c>
      <c r="D24" s="46">
        <v>3173748</v>
      </c>
      <c r="E24" s="46">
        <v>1189839</v>
      </c>
      <c r="F24" s="46">
        <v>0</v>
      </c>
      <c r="G24" s="46">
        <v>273040</v>
      </c>
      <c r="H24" s="46">
        <v>0</v>
      </c>
      <c r="I24" s="46">
        <v>1102496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5739123</v>
      </c>
      <c r="O24" s="47">
        <f t="shared" si="2"/>
        <v>8.3102709794007001</v>
      </c>
      <c r="P24" s="9"/>
    </row>
    <row r="25" spans="1:16">
      <c r="A25" s="12"/>
      <c r="B25" s="44">
        <v>538</v>
      </c>
      <c r="C25" s="20" t="s">
        <v>157</v>
      </c>
      <c r="D25" s="46">
        <v>2065899</v>
      </c>
      <c r="E25" s="46">
        <v>1673267</v>
      </c>
      <c r="F25" s="46">
        <v>0</v>
      </c>
      <c r="G25" s="46">
        <v>601167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4340333</v>
      </c>
      <c r="O25" s="47">
        <f t="shared" si="2"/>
        <v>6.2848179714627443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70138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70138</v>
      </c>
      <c r="O26" s="47">
        <f t="shared" si="2"/>
        <v>0.10156007911891875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SUM(D28:D30)</f>
        <v>2042958</v>
      </c>
      <c r="E27" s="31">
        <f t="shared" si="7"/>
        <v>54998707</v>
      </c>
      <c r="F27" s="31">
        <f t="shared" si="7"/>
        <v>6031302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7" si="8">SUM(D27:M27)</f>
        <v>63072967</v>
      </c>
      <c r="O27" s="43">
        <f t="shared" si="2"/>
        <v>91.329885636672714</v>
      </c>
      <c r="P27" s="10"/>
    </row>
    <row r="28" spans="1:16">
      <c r="A28" s="12"/>
      <c r="B28" s="44">
        <v>541</v>
      </c>
      <c r="C28" s="20" t="s">
        <v>158</v>
      </c>
      <c r="D28" s="46">
        <v>0</v>
      </c>
      <c r="E28" s="46">
        <v>54035618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54035618</v>
      </c>
      <c r="O28" s="47">
        <f t="shared" si="2"/>
        <v>78.243771412353794</v>
      </c>
      <c r="P28" s="9"/>
    </row>
    <row r="29" spans="1:16">
      <c r="A29" s="12"/>
      <c r="B29" s="44">
        <v>544</v>
      </c>
      <c r="C29" s="20" t="s">
        <v>159</v>
      </c>
      <c r="D29" s="46">
        <v>2042958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2042958</v>
      </c>
      <c r="O29" s="47">
        <f t="shared" si="2"/>
        <v>2.9582106150250649</v>
      </c>
      <c r="P29" s="9"/>
    </row>
    <row r="30" spans="1:16">
      <c r="A30" s="12"/>
      <c r="B30" s="44">
        <v>549</v>
      </c>
      <c r="C30" s="20" t="s">
        <v>160</v>
      </c>
      <c r="D30" s="46">
        <v>0</v>
      </c>
      <c r="E30" s="46">
        <v>963089</v>
      </c>
      <c r="F30" s="46">
        <v>6031302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6994391</v>
      </c>
      <c r="O30" s="47">
        <f t="shared" si="2"/>
        <v>10.127903609293867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SUM(D32:D35)</f>
        <v>1977648</v>
      </c>
      <c r="E31" s="31">
        <f t="shared" si="9"/>
        <v>19578910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21556558</v>
      </c>
      <c r="O31" s="43">
        <f t="shared" si="2"/>
        <v>31.213974393503676</v>
      </c>
      <c r="P31" s="10"/>
    </row>
    <row r="32" spans="1:16">
      <c r="A32" s="13"/>
      <c r="B32" s="45">
        <v>552</v>
      </c>
      <c r="C32" s="21" t="s">
        <v>45</v>
      </c>
      <c r="D32" s="46">
        <v>1636967</v>
      </c>
      <c r="E32" s="46">
        <v>12890645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14527612</v>
      </c>
      <c r="O32" s="47">
        <f t="shared" si="2"/>
        <v>21.036035018519968</v>
      </c>
      <c r="P32" s="9"/>
    </row>
    <row r="33" spans="1:16">
      <c r="A33" s="13"/>
      <c r="B33" s="45">
        <v>553</v>
      </c>
      <c r="C33" s="21" t="s">
        <v>161</v>
      </c>
      <c r="D33" s="46">
        <v>340641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340641</v>
      </c>
      <c r="O33" s="47">
        <f t="shared" si="2"/>
        <v>0.49324940704251047</v>
      </c>
      <c r="P33" s="9"/>
    </row>
    <row r="34" spans="1:16">
      <c r="A34" s="13"/>
      <c r="B34" s="45">
        <v>554</v>
      </c>
      <c r="C34" s="21" t="s">
        <v>47</v>
      </c>
      <c r="D34" s="46">
        <v>40</v>
      </c>
      <c r="E34" s="46">
        <v>6664526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6664566</v>
      </c>
      <c r="O34" s="47">
        <f t="shared" si="2"/>
        <v>9.6503158095933141</v>
      </c>
      <c r="P34" s="9"/>
    </row>
    <row r="35" spans="1:16">
      <c r="A35" s="13"/>
      <c r="B35" s="45">
        <v>559</v>
      </c>
      <c r="C35" s="21" t="s">
        <v>48</v>
      </c>
      <c r="D35" s="46">
        <v>0</v>
      </c>
      <c r="E35" s="46">
        <v>23739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23739</v>
      </c>
      <c r="O35" s="47">
        <f t="shared" si="2"/>
        <v>3.4374158347885771E-2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SUM(D37:D41)</f>
        <v>3601119</v>
      </c>
      <c r="E36" s="31">
        <f t="shared" si="10"/>
        <v>57073020</v>
      </c>
      <c r="F36" s="31">
        <f t="shared" si="10"/>
        <v>0</v>
      </c>
      <c r="G36" s="31">
        <f t="shared" si="10"/>
        <v>1569216</v>
      </c>
      <c r="H36" s="31">
        <f t="shared" si="10"/>
        <v>0</v>
      </c>
      <c r="I36" s="31">
        <f t="shared" si="10"/>
        <v>4558097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66801452</v>
      </c>
      <c r="O36" s="43">
        <f t="shared" si="2"/>
        <v>96.728745478608644</v>
      </c>
      <c r="P36" s="10"/>
    </row>
    <row r="37" spans="1:16">
      <c r="A37" s="12"/>
      <c r="B37" s="44">
        <v>561</v>
      </c>
      <c r="C37" s="20" t="s">
        <v>162</v>
      </c>
      <c r="D37" s="46">
        <v>0</v>
      </c>
      <c r="E37" s="46">
        <v>41446010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41446010</v>
      </c>
      <c r="O37" s="47">
        <f t="shared" ref="O37:O68" si="11">(N37/O$80)</f>
        <v>60.013973235100764</v>
      </c>
      <c r="P37" s="9"/>
    </row>
    <row r="38" spans="1:16">
      <c r="A38" s="12"/>
      <c r="B38" s="44">
        <v>562</v>
      </c>
      <c r="C38" s="20" t="s">
        <v>163</v>
      </c>
      <c r="D38" s="46">
        <v>1320851</v>
      </c>
      <c r="E38" s="46">
        <v>883291</v>
      </c>
      <c r="F38" s="46">
        <v>0</v>
      </c>
      <c r="G38" s="46">
        <v>0</v>
      </c>
      <c r="H38" s="46">
        <v>0</v>
      </c>
      <c r="I38" s="46">
        <v>4558097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6762239</v>
      </c>
      <c r="O38" s="47">
        <f t="shared" si="11"/>
        <v>9.7917466688676313</v>
      </c>
      <c r="P38" s="9"/>
    </row>
    <row r="39" spans="1:16">
      <c r="A39" s="12"/>
      <c r="B39" s="44">
        <v>563</v>
      </c>
      <c r="C39" s="20" t="s">
        <v>164</v>
      </c>
      <c r="D39" s="46">
        <v>259321</v>
      </c>
      <c r="E39" s="46">
        <v>735053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994374</v>
      </c>
      <c r="O39" s="47">
        <f t="shared" si="11"/>
        <v>1.4398571689212083</v>
      </c>
      <c r="P39" s="9"/>
    </row>
    <row r="40" spans="1:16">
      <c r="A40" s="12"/>
      <c r="B40" s="44">
        <v>564</v>
      </c>
      <c r="C40" s="20" t="s">
        <v>165</v>
      </c>
      <c r="D40" s="46">
        <v>985779</v>
      </c>
      <c r="E40" s="46">
        <v>12496509</v>
      </c>
      <c r="F40" s="46">
        <v>0</v>
      </c>
      <c r="G40" s="46">
        <v>1569216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15051504</v>
      </c>
      <c r="O40" s="47">
        <f t="shared" si="11"/>
        <v>21.79463254011694</v>
      </c>
      <c r="P40" s="9"/>
    </row>
    <row r="41" spans="1:16">
      <c r="A41" s="12"/>
      <c r="B41" s="44">
        <v>569</v>
      </c>
      <c r="C41" s="20" t="s">
        <v>54</v>
      </c>
      <c r="D41" s="46">
        <v>1035168</v>
      </c>
      <c r="E41" s="46">
        <v>1512157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2547325</v>
      </c>
      <c r="O41" s="47">
        <f t="shared" si="11"/>
        <v>3.6885358656020943</v>
      </c>
      <c r="P41" s="9"/>
    </row>
    <row r="42" spans="1:16" ht="15.75">
      <c r="A42" s="28" t="s">
        <v>55</v>
      </c>
      <c r="B42" s="29"/>
      <c r="C42" s="30"/>
      <c r="D42" s="31">
        <f t="shared" ref="D42:M42" si="13">SUM(D43:D45)</f>
        <v>575364</v>
      </c>
      <c r="E42" s="31">
        <f t="shared" si="13"/>
        <v>15426496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16001860</v>
      </c>
      <c r="O42" s="43">
        <f t="shared" si="11"/>
        <v>23.170751484927731</v>
      </c>
      <c r="P42" s="9"/>
    </row>
    <row r="43" spans="1:16">
      <c r="A43" s="12"/>
      <c r="B43" s="44">
        <v>571</v>
      </c>
      <c r="C43" s="20" t="s">
        <v>56</v>
      </c>
      <c r="D43" s="46">
        <v>33584</v>
      </c>
      <c r="E43" s="46">
        <v>4023248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4056832</v>
      </c>
      <c r="O43" s="47">
        <f t="shared" si="11"/>
        <v>5.8743074922604208</v>
      </c>
      <c r="P43" s="9"/>
    </row>
    <row r="44" spans="1:16">
      <c r="A44" s="12"/>
      <c r="B44" s="44">
        <v>572</v>
      </c>
      <c r="C44" s="20" t="s">
        <v>166</v>
      </c>
      <c r="D44" s="46">
        <v>24</v>
      </c>
      <c r="E44" s="46">
        <v>11403248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11403272</v>
      </c>
      <c r="O44" s="47">
        <f t="shared" si="11"/>
        <v>16.511979334092086</v>
      </c>
      <c r="P44" s="9"/>
    </row>
    <row r="45" spans="1:16">
      <c r="A45" s="12"/>
      <c r="B45" s="44">
        <v>579</v>
      </c>
      <c r="C45" s="20" t="s">
        <v>58</v>
      </c>
      <c r="D45" s="46">
        <v>541756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541756</v>
      </c>
      <c r="O45" s="47">
        <f t="shared" si="11"/>
        <v>0.7844646585752223</v>
      </c>
      <c r="P45" s="9"/>
    </row>
    <row r="46" spans="1:16" ht="15.75">
      <c r="A46" s="28" t="s">
        <v>168</v>
      </c>
      <c r="B46" s="29"/>
      <c r="C46" s="30"/>
      <c r="D46" s="31">
        <f t="shared" ref="D46:M46" si="14">SUM(D47:D48)</f>
        <v>8214699</v>
      </c>
      <c r="E46" s="31">
        <f t="shared" si="14"/>
        <v>50364116</v>
      </c>
      <c r="F46" s="31">
        <f t="shared" si="14"/>
        <v>0</v>
      </c>
      <c r="G46" s="31">
        <f t="shared" si="14"/>
        <v>281721</v>
      </c>
      <c r="H46" s="31">
        <f t="shared" si="14"/>
        <v>0</v>
      </c>
      <c r="I46" s="31">
        <f t="shared" si="14"/>
        <v>17101651</v>
      </c>
      <c r="J46" s="31">
        <f t="shared" si="14"/>
        <v>219333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76181520</v>
      </c>
      <c r="O46" s="43">
        <f t="shared" si="11"/>
        <v>110.31111806152857</v>
      </c>
      <c r="P46" s="9"/>
    </row>
    <row r="47" spans="1:16">
      <c r="A47" s="12"/>
      <c r="B47" s="44">
        <v>581</v>
      </c>
      <c r="C47" s="20" t="s">
        <v>169</v>
      </c>
      <c r="D47" s="46">
        <v>8214699</v>
      </c>
      <c r="E47" s="46">
        <v>50364116</v>
      </c>
      <c r="F47" s="46">
        <v>0</v>
      </c>
      <c r="G47" s="46">
        <v>281721</v>
      </c>
      <c r="H47" s="46">
        <v>0</v>
      </c>
      <c r="I47" s="46">
        <v>15611021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74471557</v>
      </c>
      <c r="O47" s="47">
        <f t="shared" si="11"/>
        <v>107.83508541773458</v>
      </c>
      <c r="P47" s="9"/>
    </row>
    <row r="48" spans="1:16">
      <c r="A48" s="12"/>
      <c r="B48" s="44">
        <v>588</v>
      </c>
      <c r="C48" s="20" t="s">
        <v>170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1490630</v>
      </c>
      <c r="J48" s="46">
        <v>219333</v>
      </c>
      <c r="K48" s="46">
        <v>0</v>
      </c>
      <c r="L48" s="46">
        <v>0</v>
      </c>
      <c r="M48" s="46">
        <v>0</v>
      </c>
      <c r="N48" s="46">
        <f t="shared" ref="N48:N54" si="15">SUM(D48:M48)</f>
        <v>1709963</v>
      </c>
      <c r="O48" s="47">
        <f t="shared" si="11"/>
        <v>2.4760326437940012</v>
      </c>
      <c r="P48" s="9"/>
    </row>
    <row r="49" spans="1:16" ht="15.75">
      <c r="A49" s="28" t="s">
        <v>62</v>
      </c>
      <c r="B49" s="29"/>
      <c r="C49" s="30"/>
      <c r="D49" s="31">
        <f t="shared" ref="D49:M49" si="16">SUM(D50:D77)</f>
        <v>20136965</v>
      </c>
      <c r="E49" s="31">
        <f t="shared" si="16"/>
        <v>13807062</v>
      </c>
      <c r="F49" s="31">
        <f t="shared" si="16"/>
        <v>0</v>
      </c>
      <c r="G49" s="31">
        <f t="shared" si="16"/>
        <v>26556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33970583</v>
      </c>
      <c r="O49" s="43">
        <f t="shared" si="11"/>
        <v>49.189527748093703</v>
      </c>
      <c r="P49" s="9"/>
    </row>
    <row r="50" spans="1:16">
      <c r="A50" s="12"/>
      <c r="B50" s="44">
        <v>601</v>
      </c>
      <c r="C50" s="20" t="s">
        <v>171</v>
      </c>
      <c r="D50" s="46">
        <v>359594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359594</v>
      </c>
      <c r="O50" s="47">
        <f t="shared" si="11"/>
        <v>0.52069341998187102</v>
      </c>
      <c r="P50" s="9"/>
    </row>
    <row r="51" spans="1:16">
      <c r="A51" s="12"/>
      <c r="B51" s="44">
        <v>602</v>
      </c>
      <c r="C51" s="20" t="s">
        <v>172</v>
      </c>
      <c r="D51" s="46">
        <v>150307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150307</v>
      </c>
      <c r="O51" s="47">
        <f t="shared" si="11"/>
        <v>0.2176450827244478</v>
      </c>
      <c r="P51" s="9"/>
    </row>
    <row r="52" spans="1:16">
      <c r="A52" s="12"/>
      <c r="B52" s="44">
        <v>603</v>
      </c>
      <c r="C52" s="20" t="s">
        <v>173</v>
      </c>
      <c r="D52" s="46">
        <v>156353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156353</v>
      </c>
      <c r="O52" s="47">
        <f t="shared" si="11"/>
        <v>0.22639971271607834</v>
      </c>
      <c r="P52" s="9"/>
    </row>
    <row r="53" spans="1:16">
      <c r="A53" s="12"/>
      <c r="B53" s="44">
        <v>604</v>
      </c>
      <c r="C53" s="20" t="s">
        <v>174</v>
      </c>
      <c r="D53" s="46">
        <v>1078645</v>
      </c>
      <c r="E53" s="46">
        <v>1250541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2329186</v>
      </c>
      <c r="O53" s="47">
        <f t="shared" si="11"/>
        <v>3.3726698001465381</v>
      </c>
      <c r="P53" s="9"/>
    </row>
    <row r="54" spans="1:16">
      <c r="A54" s="12"/>
      <c r="B54" s="44">
        <v>608</v>
      </c>
      <c r="C54" s="20" t="s">
        <v>175</v>
      </c>
      <c r="D54" s="46">
        <v>0</v>
      </c>
      <c r="E54" s="46">
        <v>402026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402026</v>
      </c>
      <c r="O54" s="47">
        <f t="shared" si="11"/>
        <v>0.58213511032339715</v>
      </c>
      <c r="P54" s="9"/>
    </row>
    <row r="55" spans="1:16">
      <c r="A55" s="12"/>
      <c r="B55" s="44">
        <v>614</v>
      </c>
      <c r="C55" s="20" t="s">
        <v>176</v>
      </c>
      <c r="D55" s="46">
        <v>0</v>
      </c>
      <c r="E55" s="46">
        <v>2485458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5" si="17">SUM(D55:M55)</f>
        <v>2485458</v>
      </c>
      <c r="O55" s="47">
        <f t="shared" si="11"/>
        <v>3.5989522245679879</v>
      </c>
      <c r="P55" s="9"/>
    </row>
    <row r="56" spans="1:16">
      <c r="A56" s="12"/>
      <c r="B56" s="44">
        <v>622</v>
      </c>
      <c r="C56" s="20" t="s">
        <v>100</v>
      </c>
      <c r="D56" s="46">
        <v>252131</v>
      </c>
      <c r="E56" s="46">
        <v>123185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375316</v>
      </c>
      <c r="O56" s="47">
        <f t="shared" si="11"/>
        <v>0.54345893316884009</v>
      </c>
      <c r="P56" s="9"/>
    </row>
    <row r="57" spans="1:16">
      <c r="A57" s="12"/>
      <c r="B57" s="44">
        <v>623</v>
      </c>
      <c r="C57" s="20" t="s">
        <v>69</v>
      </c>
      <c r="D57" s="46">
        <v>1218487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1218487</v>
      </c>
      <c r="O57" s="47">
        <f t="shared" si="11"/>
        <v>1.7643736081065036</v>
      </c>
      <c r="P57" s="9"/>
    </row>
    <row r="58" spans="1:16">
      <c r="A58" s="12"/>
      <c r="B58" s="44">
        <v>634</v>
      </c>
      <c r="C58" s="20" t="s">
        <v>177</v>
      </c>
      <c r="D58" s="46">
        <v>0</v>
      </c>
      <c r="E58" s="46">
        <v>1036215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1036215</v>
      </c>
      <c r="O58" s="47">
        <f t="shared" si="11"/>
        <v>1.5004430891130398</v>
      </c>
      <c r="P58" s="9"/>
    </row>
    <row r="59" spans="1:16">
      <c r="A59" s="12"/>
      <c r="B59" s="44">
        <v>642</v>
      </c>
      <c r="C59" s="20" t="s">
        <v>207</v>
      </c>
      <c r="D59" s="46">
        <v>7997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7997</v>
      </c>
      <c r="O59" s="47">
        <f t="shared" si="11"/>
        <v>1.1579685088168942E-2</v>
      </c>
      <c r="P59" s="9"/>
    </row>
    <row r="60" spans="1:16">
      <c r="A60" s="12"/>
      <c r="B60" s="44">
        <v>654</v>
      </c>
      <c r="C60" s="20" t="s">
        <v>178</v>
      </c>
      <c r="D60" s="46">
        <v>0</v>
      </c>
      <c r="E60" s="46">
        <v>1069785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1069785</v>
      </c>
      <c r="O60" s="47">
        <f t="shared" si="11"/>
        <v>1.5490525712200589</v>
      </c>
      <c r="P60" s="9"/>
    </row>
    <row r="61" spans="1:16">
      <c r="A61" s="12"/>
      <c r="B61" s="44">
        <v>671</v>
      </c>
      <c r="C61" s="20" t="s">
        <v>73</v>
      </c>
      <c r="D61" s="46">
        <v>252924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252924</v>
      </c>
      <c r="O61" s="47">
        <f t="shared" si="11"/>
        <v>0.36623487198199844</v>
      </c>
      <c r="P61" s="9"/>
    </row>
    <row r="62" spans="1:16">
      <c r="A62" s="12"/>
      <c r="B62" s="44">
        <v>674</v>
      </c>
      <c r="C62" s="20" t="s">
        <v>179</v>
      </c>
      <c r="D62" s="46">
        <v>0</v>
      </c>
      <c r="E62" s="46">
        <v>878929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878929</v>
      </c>
      <c r="O62" s="47">
        <f t="shared" si="11"/>
        <v>1.2726923890032811</v>
      </c>
      <c r="P62" s="9"/>
    </row>
    <row r="63" spans="1:16">
      <c r="A63" s="12"/>
      <c r="B63" s="44">
        <v>684</v>
      </c>
      <c r="C63" s="20" t="s">
        <v>75</v>
      </c>
      <c r="D63" s="46">
        <v>222603</v>
      </c>
      <c r="E63" s="46">
        <v>330330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552933</v>
      </c>
      <c r="O63" s="47">
        <f t="shared" si="11"/>
        <v>0.80064899523027599</v>
      </c>
      <c r="P63" s="9"/>
    </row>
    <row r="64" spans="1:16">
      <c r="A64" s="12"/>
      <c r="B64" s="44">
        <v>685</v>
      </c>
      <c r="C64" s="20" t="s">
        <v>76</v>
      </c>
      <c r="D64" s="46">
        <v>255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255</v>
      </c>
      <c r="O64" s="47">
        <f t="shared" si="11"/>
        <v>3.6924092753320997E-4</v>
      </c>
      <c r="P64" s="9"/>
    </row>
    <row r="65" spans="1:119">
      <c r="A65" s="12"/>
      <c r="B65" s="44">
        <v>694</v>
      </c>
      <c r="C65" s="20" t="s">
        <v>182</v>
      </c>
      <c r="D65" s="46">
        <v>0</v>
      </c>
      <c r="E65" s="46">
        <v>523888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523888</v>
      </c>
      <c r="O65" s="47">
        <f t="shared" si="11"/>
        <v>0.75859172958242471</v>
      </c>
      <c r="P65" s="9"/>
    </row>
    <row r="66" spans="1:119">
      <c r="A66" s="12"/>
      <c r="B66" s="44">
        <v>711</v>
      </c>
      <c r="C66" s="20" t="s">
        <v>137</v>
      </c>
      <c r="D66" s="46">
        <v>6986827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7" si="18">SUM(D66:M66)</f>
        <v>6986827</v>
      </c>
      <c r="O66" s="47">
        <f t="shared" si="11"/>
        <v>10.116950909780686</v>
      </c>
      <c r="P66" s="9"/>
    </row>
    <row r="67" spans="1:119">
      <c r="A67" s="12"/>
      <c r="B67" s="44">
        <v>712</v>
      </c>
      <c r="C67" s="20" t="s">
        <v>138</v>
      </c>
      <c r="D67" s="46">
        <v>2421586</v>
      </c>
      <c r="E67" s="46">
        <v>0</v>
      </c>
      <c r="F67" s="46">
        <v>0</v>
      </c>
      <c r="G67" s="46">
        <v>26556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2448142</v>
      </c>
      <c r="O67" s="47">
        <f t="shared" si="11"/>
        <v>3.5449185208353242</v>
      </c>
      <c r="P67" s="9"/>
    </row>
    <row r="68" spans="1:119">
      <c r="A68" s="12"/>
      <c r="B68" s="44">
        <v>713</v>
      </c>
      <c r="C68" s="20" t="s">
        <v>184</v>
      </c>
      <c r="D68" s="46">
        <v>3335245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3335245</v>
      </c>
      <c r="O68" s="47">
        <f t="shared" si="11"/>
        <v>4.8294468915705915</v>
      </c>
      <c r="P68" s="9"/>
    </row>
    <row r="69" spans="1:119">
      <c r="A69" s="12"/>
      <c r="B69" s="44">
        <v>714</v>
      </c>
      <c r="C69" s="20" t="s">
        <v>140</v>
      </c>
      <c r="D69" s="46">
        <v>340150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340150</v>
      </c>
      <c r="O69" s="47">
        <f t="shared" ref="O69:O78" si="19">(N69/O$80)</f>
        <v>0.49253843725655438</v>
      </c>
      <c r="P69" s="9"/>
    </row>
    <row r="70" spans="1:119">
      <c r="A70" s="12"/>
      <c r="B70" s="44">
        <v>715</v>
      </c>
      <c r="C70" s="20" t="s">
        <v>141</v>
      </c>
      <c r="D70" s="46">
        <v>323839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323839</v>
      </c>
      <c r="O70" s="47">
        <f t="shared" si="19"/>
        <v>0.46892004992716541</v>
      </c>
      <c r="P70" s="9"/>
    </row>
    <row r="71" spans="1:119">
      <c r="A71" s="12"/>
      <c r="B71" s="44">
        <v>716</v>
      </c>
      <c r="C71" s="20" t="s">
        <v>142</v>
      </c>
      <c r="D71" s="46">
        <v>0</v>
      </c>
      <c r="E71" s="46">
        <v>1357093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1357093</v>
      </c>
      <c r="O71" s="47">
        <f t="shared" si="19"/>
        <v>1.9650756002699079</v>
      </c>
      <c r="P71" s="9"/>
    </row>
    <row r="72" spans="1:119">
      <c r="A72" s="12"/>
      <c r="B72" s="44">
        <v>724</v>
      </c>
      <c r="C72" s="20" t="s">
        <v>185</v>
      </c>
      <c r="D72" s="46">
        <v>0</v>
      </c>
      <c r="E72" s="46">
        <v>2017520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2017520</v>
      </c>
      <c r="O72" s="47">
        <f t="shared" si="19"/>
        <v>2.921376298497262</v>
      </c>
      <c r="P72" s="9"/>
    </row>
    <row r="73" spans="1:119">
      <c r="A73" s="12"/>
      <c r="B73" s="44">
        <v>733</v>
      </c>
      <c r="C73" s="20" t="s">
        <v>87</v>
      </c>
      <c r="D73" s="46">
        <v>2278265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2278265</v>
      </c>
      <c r="O73" s="47">
        <f t="shared" si="19"/>
        <v>3.2989360069272493</v>
      </c>
      <c r="P73" s="9"/>
    </row>
    <row r="74" spans="1:119">
      <c r="A74" s="12"/>
      <c r="B74" s="44">
        <v>734</v>
      </c>
      <c r="C74" s="20" t="s">
        <v>125</v>
      </c>
      <c r="D74" s="46">
        <v>251441</v>
      </c>
      <c r="E74" s="46">
        <v>123185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374626</v>
      </c>
      <c r="O74" s="47">
        <f t="shared" si="19"/>
        <v>0.54245981065904436</v>
      </c>
      <c r="P74" s="9"/>
    </row>
    <row r="75" spans="1:119">
      <c r="A75" s="12"/>
      <c r="B75" s="44">
        <v>739</v>
      </c>
      <c r="C75" s="20" t="s">
        <v>88</v>
      </c>
      <c r="D75" s="46">
        <v>500316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500316</v>
      </c>
      <c r="O75" s="47">
        <f t="shared" si="19"/>
        <v>0.72445938784198227</v>
      </c>
      <c r="P75" s="9"/>
    </row>
    <row r="76" spans="1:119">
      <c r="A76" s="12"/>
      <c r="B76" s="44">
        <v>744</v>
      </c>
      <c r="C76" s="20" t="s">
        <v>188</v>
      </c>
      <c r="D76" s="46">
        <v>0</v>
      </c>
      <c r="E76" s="46">
        <v>794372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794372</v>
      </c>
      <c r="O76" s="47">
        <f t="shared" si="19"/>
        <v>1.1502535454369061</v>
      </c>
      <c r="P76" s="9"/>
    </row>
    <row r="77" spans="1:119" ht="15.75" thickBot="1">
      <c r="A77" s="12"/>
      <c r="B77" s="44">
        <v>764</v>
      </c>
      <c r="C77" s="20" t="s">
        <v>189</v>
      </c>
      <c r="D77" s="46">
        <v>0</v>
      </c>
      <c r="E77" s="46">
        <v>1414535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1414535</v>
      </c>
      <c r="O77" s="47">
        <f t="shared" si="19"/>
        <v>2.0482518252085851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20">SUM(D5,D12,D21,D27,D31,D36,D42,D46,D49)</f>
        <v>356207118</v>
      </c>
      <c r="E78" s="15">
        <f t="shared" si="20"/>
        <v>281233485</v>
      </c>
      <c r="F78" s="15">
        <f t="shared" si="20"/>
        <v>14167177</v>
      </c>
      <c r="G78" s="15">
        <f t="shared" si="20"/>
        <v>7076414</v>
      </c>
      <c r="H78" s="15">
        <f t="shared" si="20"/>
        <v>0</v>
      </c>
      <c r="I78" s="15">
        <f t="shared" si="20"/>
        <v>114158970</v>
      </c>
      <c r="J78" s="15">
        <f t="shared" si="20"/>
        <v>85751712</v>
      </c>
      <c r="K78" s="15">
        <f t="shared" si="20"/>
        <v>0</v>
      </c>
      <c r="L78" s="15">
        <f t="shared" si="20"/>
        <v>0</v>
      </c>
      <c r="M78" s="15">
        <f t="shared" si="20"/>
        <v>0</v>
      </c>
      <c r="N78" s="15">
        <f>SUM(D78:M78)</f>
        <v>858594876</v>
      </c>
      <c r="O78" s="37">
        <f t="shared" si="19"/>
        <v>1243.2485034882407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8" t="s">
        <v>208</v>
      </c>
      <c r="M80" s="48"/>
      <c r="N80" s="48"/>
      <c r="O80" s="41">
        <v>690606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102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203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94367962</v>
      </c>
      <c r="E5" s="26">
        <f t="shared" si="0"/>
        <v>150000</v>
      </c>
      <c r="F5" s="26">
        <f t="shared" si="0"/>
        <v>0</v>
      </c>
      <c r="G5" s="26">
        <f t="shared" si="0"/>
        <v>2284728</v>
      </c>
      <c r="H5" s="26">
        <f t="shared" si="0"/>
        <v>0</v>
      </c>
      <c r="I5" s="26">
        <f t="shared" si="0"/>
        <v>514365</v>
      </c>
      <c r="J5" s="26">
        <f t="shared" si="0"/>
        <v>82437789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179754844</v>
      </c>
      <c r="O5" s="32">
        <f t="shared" ref="O5:O36" si="2">(N5/O$81)</f>
        <v>267.08375283049145</v>
      </c>
      <c r="P5" s="6"/>
    </row>
    <row r="6" spans="1:133">
      <c r="A6" s="12"/>
      <c r="B6" s="44">
        <v>511</v>
      </c>
      <c r="C6" s="20" t="s">
        <v>20</v>
      </c>
      <c r="D6" s="46">
        <v>585018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585018</v>
      </c>
      <c r="O6" s="47">
        <f t="shared" si="2"/>
        <v>0.86923278080555344</v>
      </c>
      <c r="P6" s="9"/>
    </row>
    <row r="7" spans="1:133">
      <c r="A7" s="12"/>
      <c r="B7" s="44">
        <v>512</v>
      </c>
      <c r="C7" s="20" t="s">
        <v>21</v>
      </c>
      <c r="D7" s="46">
        <v>3886588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358471</v>
      </c>
      <c r="K7" s="46">
        <v>0</v>
      </c>
      <c r="L7" s="46">
        <v>0</v>
      </c>
      <c r="M7" s="46">
        <v>0</v>
      </c>
      <c r="N7" s="46">
        <f t="shared" si="1"/>
        <v>4245059</v>
      </c>
      <c r="O7" s="47">
        <f t="shared" si="2"/>
        <v>6.3074032581111039</v>
      </c>
      <c r="P7" s="9"/>
    </row>
    <row r="8" spans="1:133">
      <c r="A8" s="12"/>
      <c r="B8" s="44">
        <v>513</v>
      </c>
      <c r="C8" s="20" t="s">
        <v>22</v>
      </c>
      <c r="D8" s="46">
        <v>31020185</v>
      </c>
      <c r="E8" s="46">
        <v>0</v>
      </c>
      <c r="F8" s="46">
        <v>0</v>
      </c>
      <c r="G8" s="46">
        <v>0</v>
      </c>
      <c r="H8" s="46">
        <v>0</v>
      </c>
      <c r="I8" s="46">
        <v>514365</v>
      </c>
      <c r="J8" s="46">
        <v>65301297</v>
      </c>
      <c r="K8" s="46">
        <v>0</v>
      </c>
      <c r="L8" s="46">
        <v>0</v>
      </c>
      <c r="M8" s="46">
        <v>0</v>
      </c>
      <c r="N8" s="46">
        <f t="shared" si="1"/>
        <v>96835847</v>
      </c>
      <c r="O8" s="47">
        <f t="shared" si="2"/>
        <v>143.88085934017604</v>
      </c>
      <c r="P8" s="9"/>
    </row>
    <row r="9" spans="1:133">
      <c r="A9" s="12"/>
      <c r="B9" s="44">
        <v>514</v>
      </c>
      <c r="C9" s="20" t="s">
        <v>23</v>
      </c>
      <c r="D9" s="46">
        <v>1744244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1744244</v>
      </c>
      <c r="O9" s="47">
        <f t="shared" si="2"/>
        <v>2.5916366035291252</v>
      </c>
      <c r="P9" s="9"/>
    </row>
    <row r="10" spans="1:133">
      <c r="A10" s="12"/>
      <c r="B10" s="44">
        <v>515</v>
      </c>
      <c r="C10" s="20" t="s">
        <v>24</v>
      </c>
      <c r="D10" s="46">
        <v>3304887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3304887</v>
      </c>
      <c r="O10" s="47">
        <f t="shared" si="2"/>
        <v>4.9104747499361094</v>
      </c>
      <c r="P10" s="9"/>
    </row>
    <row r="11" spans="1:133">
      <c r="A11" s="12"/>
      <c r="B11" s="44">
        <v>519</v>
      </c>
      <c r="C11" s="20" t="s">
        <v>152</v>
      </c>
      <c r="D11" s="46">
        <v>53827040</v>
      </c>
      <c r="E11" s="46">
        <v>150000</v>
      </c>
      <c r="F11" s="46">
        <v>0</v>
      </c>
      <c r="G11" s="46">
        <v>2284728</v>
      </c>
      <c r="H11" s="46">
        <v>0</v>
      </c>
      <c r="I11" s="46">
        <v>0</v>
      </c>
      <c r="J11" s="46">
        <v>16778021</v>
      </c>
      <c r="K11" s="46">
        <v>0</v>
      </c>
      <c r="L11" s="46">
        <v>0</v>
      </c>
      <c r="M11" s="46">
        <v>0</v>
      </c>
      <c r="N11" s="46">
        <f t="shared" si="1"/>
        <v>73039789</v>
      </c>
      <c r="O11" s="47">
        <f t="shared" si="2"/>
        <v>108.52414609793352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203386261</v>
      </c>
      <c r="E12" s="31">
        <f t="shared" si="3"/>
        <v>57358391</v>
      </c>
      <c r="F12" s="31">
        <f t="shared" si="3"/>
        <v>8133900</v>
      </c>
      <c r="G12" s="31">
        <f t="shared" si="3"/>
        <v>2019716</v>
      </c>
      <c r="H12" s="31">
        <f t="shared" si="3"/>
        <v>0</v>
      </c>
      <c r="I12" s="31">
        <f t="shared" si="3"/>
        <v>0</v>
      </c>
      <c r="J12" s="31">
        <f t="shared" si="3"/>
        <v>1090568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271988836</v>
      </c>
      <c r="O12" s="43">
        <f t="shared" si="2"/>
        <v>404.12707346499701</v>
      </c>
      <c r="P12" s="10"/>
    </row>
    <row r="13" spans="1:133">
      <c r="A13" s="12"/>
      <c r="B13" s="44">
        <v>521</v>
      </c>
      <c r="C13" s="20" t="s">
        <v>27</v>
      </c>
      <c r="D13" s="46">
        <v>108654018</v>
      </c>
      <c r="E13" s="46">
        <v>2083788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110737806</v>
      </c>
      <c r="O13" s="47">
        <f t="shared" si="2"/>
        <v>164.53669981040909</v>
      </c>
      <c r="P13" s="9"/>
    </row>
    <row r="14" spans="1:133">
      <c r="A14" s="12"/>
      <c r="B14" s="44">
        <v>522</v>
      </c>
      <c r="C14" s="20" t="s">
        <v>28</v>
      </c>
      <c r="D14" s="46">
        <v>3161104</v>
      </c>
      <c r="E14" s="46">
        <v>40676273</v>
      </c>
      <c r="F14" s="46">
        <v>0</v>
      </c>
      <c r="G14" s="46">
        <v>1386293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45223670</v>
      </c>
      <c r="O14" s="47">
        <f t="shared" si="2"/>
        <v>67.194336639783188</v>
      </c>
      <c r="P14" s="9"/>
    </row>
    <row r="15" spans="1:133">
      <c r="A15" s="12"/>
      <c r="B15" s="44">
        <v>523</v>
      </c>
      <c r="C15" s="20" t="s">
        <v>153</v>
      </c>
      <c r="D15" s="46">
        <v>55503296</v>
      </c>
      <c r="E15" s="46">
        <v>625934</v>
      </c>
      <c r="F15" s="46">
        <v>0</v>
      </c>
      <c r="G15" s="46">
        <v>633423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56762653</v>
      </c>
      <c r="O15" s="47">
        <f t="shared" si="2"/>
        <v>84.339214713206587</v>
      </c>
      <c r="P15" s="9"/>
    </row>
    <row r="16" spans="1:133">
      <c r="A16" s="12"/>
      <c r="B16" s="44">
        <v>524</v>
      </c>
      <c r="C16" s="20" t="s">
        <v>30</v>
      </c>
      <c r="D16" s="46">
        <v>3333598</v>
      </c>
      <c r="E16" s="46">
        <v>6595227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9928825</v>
      </c>
      <c r="O16" s="47">
        <f t="shared" si="2"/>
        <v>14.752469436635623</v>
      </c>
      <c r="P16" s="9"/>
    </row>
    <row r="17" spans="1:16">
      <c r="A17" s="12"/>
      <c r="B17" s="44">
        <v>525</v>
      </c>
      <c r="C17" s="20" t="s">
        <v>31</v>
      </c>
      <c r="D17" s="46">
        <v>307284</v>
      </c>
      <c r="E17" s="46">
        <v>3683870</v>
      </c>
      <c r="F17" s="46">
        <v>0</v>
      </c>
      <c r="G17" s="46">
        <v>0</v>
      </c>
      <c r="H17" s="46">
        <v>0</v>
      </c>
      <c r="I17" s="46">
        <v>0</v>
      </c>
      <c r="J17" s="46">
        <v>305112</v>
      </c>
      <c r="K17" s="46">
        <v>0</v>
      </c>
      <c r="L17" s="46">
        <v>0</v>
      </c>
      <c r="M17" s="46">
        <v>0</v>
      </c>
      <c r="N17" s="46">
        <f t="shared" si="4"/>
        <v>4296266</v>
      </c>
      <c r="O17" s="47">
        <f t="shared" si="2"/>
        <v>6.3834877597960267</v>
      </c>
      <c r="P17" s="9"/>
    </row>
    <row r="18" spans="1:16">
      <c r="A18" s="12"/>
      <c r="B18" s="44">
        <v>526</v>
      </c>
      <c r="C18" s="20" t="s">
        <v>32</v>
      </c>
      <c r="D18" s="46">
        <v>30498380</v>
      </c>
      <c r="E18" s="46">
        <v>2833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30501213</v>
      </c>
      <c r="O18" s="47">
        <f t="shared" si="2"/>
        <v>45.319381957362843</v>
      </c>
      <c r="P18" s="9"/>
    </row>
    <row r="19" spans="1:16">
      <c r="A19" s="12"/>
      <c r="B19" s="44">
        <v>527</v>
      </c>
      <c r="C19" s="20" t="s">
        <v>33</v>
      </c>
      <c r="D19" s="46">
        <v>1574650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1574650</v>
      </c>
      <c r="O19" s="47">
        <f t="shared" si="2"/>
        <v>2.3396500591357268</v>
      </c>
      <c r="P19" s="9"/>
    </row>
    <row r="20" spans="1:16">
      <c r="A20" s="12"/>
      <c r="B20" s="44">
        <v>529</v>
      </c>
      <c r="C20" s="20" t="s">
        <v>34</v>
      </c>
      <c r="D20" s="46">
        <v>353931</v>
      </c>
      <c r="E20" s="46">
        <v>3690466</v>
      </c>
      <c r="F20" s="46">
        <v>8133900</v>
      </c>
      <c r="G20" s="46">
        <v>0</v>
      </c>
      <c r="H20" s="46">
        <v>0</v>
      </c>
      <c r="I20" s="46">
        <v>0</v>
      </c>
      <c r="J20" s="46">
        <v>785456</v>
      </c>
      <c r="K20" s="46">
        <v>0</v>
      </c>
      <c r="L20" s="46">
        <v>0</v>
      </c>
      <c r="M20" s="46">
        <v>0</v>
      </c>
      <c r="N20" s="46">
        <f t="shared" si="4"/>
        <v>12963753</v>
      </c>
      <c r="O20" s="47">
        <f t="shared" si="2"/>
        <v>19.261833088667931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5389002</v>
      </c>
      <c r="E21" s="31">
        <f t="shared" si="5"/>
        <v>882141</v>
      </c>
      <c r="F21" s="31">
        <f t="shared" si="5"/>
        <v>0</v>
      </c>
      <c r="G21" s="31">
        <f t="shared" si="5"/>
        <v>803352</v>
      </c>
      <c r="H21" s="31">
        <f t="shared" si="5"/>
        <v>0</v>
      </c>
      <c r="I21" s="31">
        <f t="shared" si="5"/>
        <v>118829596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125904091</v>
      </c>
      <c r="O21" s="43">
        <f t="shared" si="2"/>
        <v>187.07110402538973</v>
      </c>
      <c r="P21" s="10"/>
    </row>
    <row r="22" spans="1:16">
      <c r="A22" s="12"/>
      <c r="B22" s="44">
        <v>534</v>
      </c>
      <c r="C22" s="20" t="s">
        <v>154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24655000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24655000</v>
      </c>
      <c r="O22" s="47">
        <f t="shared" si="2"/>
        <v>36.632948406307015</v>
      </c>
      <c r="P22" s="9"/>
    </row>
    <row r="23" spans="1:16">
      <c r="A23" s="12"/>
      <c r="B23" s="44">
        <v>536</v>
      </c>
      <c r="C23" s="20" t="s">
        <v>155</v>
      </c>
      <c r="D23" s="46">
        <v>12441</v>
      </c>
      <c r="E23" s="46">
        <v>0</v>
      </c>
      <c r="F23" s="46">
        <v>0</v>
      </c>
      <c r="G23" s="46">
        <v>0</v>
      </c>
      <c r="H23" s="46">
        <v>0</v>
      </c>
      <c r="I23" s="46">
        <v>61355909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61368350</v>
      </c>
      <c r="O23" s="47">
        <f t="shared" si="2"/>
        <v>91.182461948091316</v>
      </c>
      <c r="P23" s="9"/>
    </row>
    <row r="24" spans="1:16">
      <c r="A24" s="12"/>
      <c r="B24" s="44">
        <v>537</v>
      </c>
      <c r="C24" s="20" t="s">
        <v>156</v>
      </c>
      <c r="D24" s="46">
        <v>3200733</v>
      </c>
      <c r="E24" s="46">
        <v>212307</v>
      </c>
      <c r="F24" s="46">
        <v>0</v>
      </c>
      <c r="G24" s="46">
        <v>68716</v>
      </c>
      <c r="H24" s="46">
        <v>0</v>
      </c>
      <c r="I24" s="46">
        <v>32814980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36296736</v>
      </c>
      <c r="O24" s="47">
        <f t="shared" si="2"/>
        <v>53.930499176854454</v>
      </c>
      <c r="P24" s="9"/>
    </row>
    <row r="25" spans="1:16">
      <c r="A25" s="12"/>
      <c r="B25" s="44">
        <v>538</v>
      </c>
      <c r="C25" s="20" t="s">
        <v>157</v>
      </c>
      <c r="D25" s="46">
        <v>2175828</v>
      </c>
      <c r="E25" s="46">
        <v>603344</v>
      </c>
      <c r="F25" s="46">
        <v>0</v>
      </c>
      <c r="G25" s="46">
        <v>734636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3513808</v>
      </c>
      <c r="O25" s="47">
        <f t="shared" si="2"/>
        <v>5.2208942272832628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66490</v>
      </c>
      <c r="F26" s="46">
        <v>0</v>
      </c>
      <c r="G26" s="46">
        <v>0</v>
      </c>
      <c r="H26" s="46">
        <v>0</v>
      </c>
      <c r="I26" s="46">
        <v>3707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70197</v>
      </c>
      <c r="O26" s="47">
        <f t="shared" si="2"/>
        <v>0.10430026685368217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SUM(D28:D30)</f>
        <v>1698326</v>
      </c>
      <c r="E27" s="31">
        <f t="shared" si="7"/>
        <v>51250873</v>
      </c>
      <c r="F27" s="31">
        <f t="shared" si="7"/>
        <v>5961112</v>
      </c>
      <c r="G27" s="31">
        <f t="shared" si="7"/>
        <v>2242533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7" si="8">SUM(D27:M27)</f>
        <v>61152844</v>
      </c>
      <c r="O27" s="43">
        <f t="shared" si="2"/>
        <v>90.862258331005549</v>
      </c>
      <c r="P27" s="10"/>
    </row>
    <row r="28" spans="1:16">
      <c r="A28" s="12"/>
      <c r="B28" s="44">
        <v>541</v>
      </c>
      <c r="C28" s="20" t="s">
        <v>158</v>
      </c>
      <c r="D28" s="46">
        <v>0</v>
      </c>
      <c r="E28" s="46">
        <v>50519094</v>
      </c>
      <c r="F28" s="46">
        <v>0</v>
      </c>
      <c r="G28" s="46">
        <v>2242533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52761627</v>
      </c>
      <c r="O28" s="47">
        <f t="shared" si="2"/>
        <v>78.394401124470306</v>
      </c>
      <c r="P28" s="9"/>
    </row>
    <row r="29" spans="1:16">
      <c r="A29" s="12"/>
      <c r="B29" s="44">
        <v>544</v>
      </c>
      <c r="C29" s="20" t="s">
        <v>159</v>
      </c>
      <c r="D29" s="46">
        <v>1698326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1698326</v>
      </c>
      <c r="O29" s="47">
        <f t="shared" si="2"/>
        <v>2.5234106159030532</v>
      </c>
      <c r="P29" s="9"/>
    </row>
    <row r="30" spans="1:16">
      <c r="A30" s="12"/>
      <c r="B30" s="44">
        <v>549</v>
      </c>
      <c r="C30" s="20" t="s">
        <v>160</v>
      </c>
      <c r="D30" s="46">
        <v>0</v>
      </c>
      <c r="E30" s="46">
        <v>731779</v>
      </c>
      <c r="F30" s="46">
        <v>5961112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6692891</v>
      </c>
      <c r="O30" s="47">
        <f t="shared" si="2"/>
        <v>9.9444465906321877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SUM(D32:D35)</f>
        <v>1405288</v>
      </c>
      <c r="E31" s="31">
        <f t="shared" si="9"/>
        <v>16995141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18400429</v>
      </c>
      <c r="O31" s="43">
        <f t="shared" si="2"/>
        <v>27.339767439096146</v>
      </c>
      <c r="P31" s="10"/>
    </row>
    <row r="32" spans="1:16">
      <c r="A32" s="13"/>
      <c r="B32" s="45">
        <v>552</v>
      </c>
      <c r="C32" s="21" t="s">
        <v>45</v>
      </c>
      <c r="D32" s="46">
        <v>1050751</v>
      </c>
      <c r="E32" s="46">
        <v>10781958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11832709</v>
      </c>
      <c r="O32" s="47">
        <f t="shared" si="2"/>
        <v>17.581302709545518</v>
      </c>
      <c r="P32" s="9"/>
    </row>
    <row r="33" spans="1:16">
      <c r="A33" s="13"/>
      <c r="B33" s="45">
        <v>553</v>
      </c>
      <c r="C33" s="21" t="s">
        <v>161</v>
      </c>
      <c r="D33" s="46">
        <v>351365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351365</v>
      </c>
      <c r="O33" s="47">
        <f t="shared" si="2"/>
        <v>0.52206594673624274</v>
      </c>
      <c r="P33" s="9"/>
    </row>
    <row r="34" spans="1:16">
      <c r="A34" s="13"/>
      <c r="B34" s="45">
        <v>554</v>
      </c>
      <c r="C34" s="21" t="s">
        <v>47</v>
      </c>
      <c r="D34" s="46">
        <v>3172</v>
      </c>
      <c r="E34" s="46">
        <v>6201304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6204476</v>
      </c>
      <c r="O34" s="47">
        <f t="shared" si="2"/>
        <v>9.2187486999055022</v>
      </c>
      <c r="P34" s="9"/>
    </row>
    <row r="35" spans="1:16">
      <c r="A35" s="13"/>
      <c r="B35" s="45">
        <v>559</v>
      </c>
      <c r="C35" s="21" t="s">
        <v>48</v>
      </c>
      <c r="D35" s="46">
        <v>0</v>
      </c>
      <c r="E35" s="46">
        <v>11879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11879</v>
      </c>
      <c r="O35" s="47">
        <f t="shared" si="2"/>
        <v>1.7650082908883435E-2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SUM(D37:D41)</f>
        <v>3707443</v>
      </c>
      <c r="E36" s="31">
        <f t="shared" si="10"/>
        <v>50230788</v>
      </c>
      <c r="F36" s="31">
        <f t="shared" si="10"/>
        <v>0</v>
      </c>
      <c r="G36" s="31">
        <f t="shared" si="10"/>
        <v>1815443</v>
      </c>
      <c r="H36" s="31">
        <f t="shared" si="10"/>
        <v>0</v>
      </c>
      <c r="I36" s="31">
        <f t="shared" si="10"/>
        <v>5915943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61669617</v>
      </c>
      <c r="O36" s="43">
        <f t="shared" si="2"/>
        <v>91.630091170055337</v>
      </c>
      <c r="P36" s="10"/>
    </row>
    <row r="37" spans="1:16">
      <c r="A37" s="12"/>
      <c r="B37" s="44">
        <v>561</v>
      </c>
      <c r="C37" s="20" t="s">
        <v>162</v>
      </c>
      <c r="D37" s="46">
        <v>0</v>
      </c>
      <c r="E37" s="46">
        <v>34947357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34947357</v>
      </c>
      <c r="O37" s="47">
        <f t="shared" ref="O37:O68" si="11">(N37/O$81)</f>
        <v>51.925561789405492</v>
      </c>
      <c r="P37" s="9"/>
    </row>
    <row r="38" spans="1:16">
      <c r="A38" s="12"/>
      <c r="B38" s="44">
        <v>562</v>
      </c>
      <c r="C38" s="20" t="s">
        <v>163</v>
      </c>
      <c r="D38" s="46">
        <v>1446653</v>
      </c>
      <c r="E38" s="46">
        <v>673080</v>
      </c>
      <c r="F38" s="46">
        <v>0</v>
      </c>
      <c r="G38" s="46">
        <v>0</v>
      </c>
      <c r="H38" s="46">
        <v>0</v>
      </c>
      <c r="I38" s="46">
        <v>5915943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8035676</v>
      </c>
      <c r="O38" s="47">
        <f t="shared" si="11"/>
        <v>11.939586465941982</v>
      </c>
      <c r="P38" s="9"/>
    </row>
    <row r="39" spans="1:16">
      <c r="A39" s="12"/>
      <c r="B39" s="44">
        <v>563</v>
      </c>
      <c r="C39" s="20" t="s">
        <v>164</v>
      </c>
      <c r="D39" s="46">
        <v>247697</v>
      </c>
      <c r="E39" s="46">
        <v>835267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1082964</v>
      </c>
      <c r="O39" s="47">
        <f t="shared" si="11"/>
        <v>1.609092043718835</v>
      </c>
      <c r="P39" s="9"/>
    </row>
    <row r="40" spans="1:16">
      <c r="A40" s="12"/>
      <c r="B40" s="44">
        <v>564</v>
      </c>
      <c r="C40" s="20" t="s">
        <v>165</v>
      </c>
      <c r="D40" s="46">
        <v>988992</v>
      </c>
      <c r="E40" s="46">
        <v>11874249</v>
      </c>
      <c r="F40" s="46">
        <v>0</v>
      </c>
      <c r="G40" s="46">
        <v>1815443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14678684</v>
      </c>
      <c r="O40" s="47">
        <f t="shared" si="11"/>
        <v>21.809915783592956</v>
      </c>
      <c r="P40" s="9"/>
    </row>
    <row r="41" spans="1:16">
      <c r="A41" s="12"/>
      <c r="B41" s="44">
        <v>569</v>
      </c>
      <c r="C41" s="20" t="s">
        <v>54</v>
      </c>
      <c r="D41" s="46">
        <v>1024101</v>
      </c>
      <c r="E41" s="46">
        <v>1900835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2924936</v>
      </c>
      <c r="O41" s="47">
        <f t="shared" si="11"/>
        <v>4.3459350873960672</v>
      </c>
      <c r="P41" s="9"/>
    </row>
    <row r="42" spans="1:16" ht="15.75">
      <c r="A42" s="28" t="s">
        <v>55</v>
      </c>
      <c r="B42" s="29"/>
      <c r="C42" s="30"/>
      <c r="D42" s="31">
        <f t="shared" ref="D42:M42" si="13">SUM(D43:D45)</f>
        <v>542661</v>
      </c>
      <c r="E42" s="31">
        <f t="shared" si="13"/>
        <v>13779591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14322252</v>
      </c>
      <c r="O42" s="43">
        <f t="shared" si="11"/>
        <v>21.280321175344859</v>
      </c>
      <c r="P42" s="9"/>
    </row>
    <row r="43" spans="1:16">
      <c r="A43" s="12"/>
      <c r="B43" s="44">
        <v>571</v>
      </c>
      <c r="C43" s="20" t="s">
        <v>56</v>
      </c>
      <c r="D43" s="46">
        <v>53645</v>
      </c>
      <c r="E43" s="46">
        <v>3841280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3894925</v>
      </c>
      <c r="O43" s="47">
        <f t="shared" si="11"/>
        <v>5.7871663586061795</v>
      </c>
      <c r="P43" s="9"/>
    </row>
    <row r="44" spans="1:16">
      <c r="A44" s="12"/>
      <c r="B44" s="44">
        <v>572</v>
      </c>
      <c r="C44" s="20" t="s">
        <v>166</v>
      </c>
      <c r="D44" s="46">
        <v>0</v>
      </c>
      <c r="E44" s="46">
        <v>9938311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9938311</v>
      </c>
      <c r="O44" s="47">
        <f t="shared" si="11"/>
        <v>14.766563946819449</v>
      </c>
      <c r="P44" s="9"/>
    </row>
    <row r="45" spans="1:16">
      <c r="A45" s="12"/>
      <c r="B45" s="44">
        <v>579</v>
      </c>
      <c r="C45" s="20" t="s">
        <v>58</v>
      </c>
      <c r="D45" s="46">
        <v>489016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489016</v>
      </c>
      <c r="O45" s="47">
        <f t="shared" si="11"/>
        <v>0.72659086991923072</v>
      </c>
      <c r="P45" s="9"/>
    </row>
    <row r="46" spans="1:16" ht="15.75">
      <c r="A46" s="28" t="s">
        <v>168</v>
      </c>
      <c r="B46" s="29"/>
      <c r="C46" s="30"/>
      <c r="D46" s="31">
        <f t="shared" ref="D46:M46" si="14">SUM(D47:D49)</f>
        <v>12895315</v>
      </c>
      <c r="E46" s="31">
        <f t="shared" si="14"/>
        <v>13967125</v>
      </c>
      <c r="F46" s="31">
        <f t="shared" si="14"/>
        <v>81051</v>
      </c>
      <c r="G46" s="31">
        <f t="shared" si="14"/>
        <v>0</v>
      </c>
      <c r="H46" s="31">
        <f t="shared" si="14"/>
        <v>0</v>
      </c>
      <c r="I46" s="31">
        <f t="shared" si="14"/>
        <v>8330084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35273575</v>
      </c>
      <c r="O46" s="43">
        <f t="shared" si="11"/>
        <v>52.410263763171812</v>
      </c>
      <c r="P46" s="9"/>
    </row>
    <row r="47" spans="1:16">
      <c r="A47" s="12"/>
      <c r="B47" s="44">
        <v>581</v>
      </c>
      <c r="C47" s="20" t="s">
        <v>169</v>
      </c>
      <c r="D47" s="46">
        <v>12895315</v>
      </c>
      <c r="E47" s="46">
        <v>10868603</v>
      </c>
      <c r="F47" s="46">
        <v>81051</v>
      </c>
      <c r="G47" s="46">
        <v>0</v>
      </c>
      <c r="H47" s="46">
        <v>0</v>
      </c>
      <c r="I47" s="46">
        <v>8283758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32128727</v>
      </c>
      <c r="O47" s="47">
        <f t="shared" si="11"/>
        <v>47.737578525707697</v>
      </c>
      <c r="P47" s="9"/>
    </row>
    <row r="48" spans="1:16">
      <c r="A48" s="12"/>
      <c r="B48" s="44">
        <v>587</v>
      </c>
      <c r="C48" s="20" t="s">
        <v>204</v>
      </c>
      <c r="D48" s="46">
        <v>0</v>
      </c>
      <c r="E48" s="46">
        <v>3098522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5">SUM(D48:M48)</f>
        <v>3098522</v>
      </c>
      <c r="O48" s="47">
        <f t="shared" si="11"/>
        <v>4.603853034346268</v>
      </c>
      <c r="P48" s="9"/>
    </row>
    <row r="49" spans="1:16">
      <c r="A49" s="12"/>
      <c r="B49" s="44">
        <v>588</v>
      </c>
      <c r="C49" s="20" t="s">
        <v>170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46326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46326</v>
      </c>
      <c r="O49" s="47">
        <f t="shared" si="11"/>
        <v>6.8832203117849475E-2</v>
      </c>
      <c r="P49" s="9"/>
    </row>
    <row r="50" spans="1:16" ht="15.75">
      <c r="A50" s="28" t="s">
        <v>62</v>
      </c>
      <c r="B50" s="29"/>
      <c r="C50" s="30"/>
      <c r="D50" s="31">
        <f t="shared" ref="D50:M50" si="16">SUM(D51:D78)</f>
        <v>19293406</v>
      </c>
      <c r="E50" s="31">
        <f t="shared" si="16"/>
        <v>14393965</v>
      </c>
      <c r="F50" s="31">
        <f t="shared" si="16"/>
        <v>0</v>
      </c>
      <c r="G50" s="31">
        <f t="shared" si="16"/>
        <v>155652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33843023</v>
      </c>
      <c r="O50" s="43">
        <f t="shared" si="11"/>
        <v>50.28471772348253</v>
      </c>
      <c r="P50" s="9"/>
    </row>
    <row r="51" spans="1:16">
      <c r="A51" s="12"/>
      <c r="B51" s="44">
        <v>601</v>
      </c>
      <c r="C51" s="20" t="s">
        <v>171</v>
      </c>
      <c r="D51" s="46">
        <v>403103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403103</v>
      </c>
      <c r="O51" s="47">
        <f t="shared" si="11"/>
        <v>0.59893942005384615</v>
      </c>
      <c r="P51" s="9"/>
    </row>
    <row r="52" spans="1:16">
      <c r="A52" s="12"/>
      <c r="B52" s="44">
        <v>602</v>
      </c>
      <c r="C52" s="20" t="s">
        <v>172</v>
      </c>
      <c r="D52" s="46">
        <v>77859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77859</v>
      </c>
      <c r="O52" s="47">
        <f t="shared" si="11"/>
        <v>0.11568463719191475</v>
      </c>
      <c r="P52" s="9"/>
    </row>
    <row r="53" spans="1:16">
      <c r="A53" s="12"/>
      <c r="B53" s="44">
        <v>603</v>
      </c>
      <c r="C53" s="20" t="s">
        <v>173</v>
      </c>
      <c r="D53" s="46">
        <v>93428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93428</v>
      </c>
      <c r="O53" s="47">
        <f t="shared" si="11"/>
        <v>0.13881740432790315</v>
      </c>
      <c r="P53" s="9"/>
    </row>
    <row r="54" spans="1:16">
      <c r="A54" s="12"/>
      <c r="B54" s="44">
        <v>604</v>
      </c>
      <c r="C54" s="20" t="s">
        <v>174</v>
      </c>
      <c r="D54" s="46">
        <v>5715</v>
      </c>
      <c r="E54" s="46">
        <v>897836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903551</v>
      </c>
      <c r="O54" s="47">
        <f t="shared" si="11"/>
        <v>1.3425162103211159</v>
      </c>
      <c r="P54" s="9"/>
    </row>
    <row r="55" spans="1:16">
      <c r="A55" s="12"/>
      <c r="B55" s="44">
        <v>608</v>
      </c>
      <c r="C55" s="20" t="s">
        <v>175</v>
      </c>
      <c r="D55" s="46">
        <v>0</v>
      </c>
      <c r="E55" s="46">
        <v>378786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378786</v>
      </c>
      <c r="O55" s="47">
        <f t="shared" si="11"/>
        <v>0.56280867957945291</v>
      </c>
      <c r="P55" s="9"/>
    </row>
    <row r="56" spans="1:16">
      <c r="A56" s="12"/>
      <c r="B56" s="44">
        <v>614</v>
      </c>
      <c r="C56" s="20" t="s">
        <v>176</v>
      </c>
      <c r="D56" s="46">
        <v>0</v>
      </c>
      <c r="E56" s="46">
        <v>2483111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5" si="17">SUM(D56:M56)</f>
        <v>2483111</v>
      </c>
      <c r="O56" s="47">
        <f t="shared" si="11"/>
        <v>3.689461656870145</v>
      </c>
      <c r="P56" s="9"/>
    </row>
    <row r="57" spans="1:16">
      <c r="A57" s="12"/>
      <c r="B57" s="44">
        <v>622</v>
      </c>
      <c r="C57" s="20" t="s">
        <v>100</v>
      </c>
      <c r="D57" s="46">
        <v>253347</v>
      </c>
      <c r="E57" s="46">
        <v>832249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1085596</v>
      </c>
      <c r="O57" s="47">
        <f t="shared" si="11"/>
        <v>1.613002727969713</v>
      </c>
      <c r="P57" s="9"/>
    </row>
    <row r="58" spans="1:16">
      <c r="A58" s="12"/>
      <c r="B58" s="44">
        <v>623</v>
      </c>
      <c r="C58" s="20" t="s">
        <v>69</v>
      </c>
      <c r="D58" s="46">
        <v>1200356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1200356</v>
      </c>
      <c r="O58" s="47">
        <f t="shared" si="11"/>
        <v>1.7835156932549612</v>
      </c>
      <c r="P58" s="9"/>
    </row>
    <row r="59" spans="1:16">
      <c r="A59" s="12"/>
      <c r="B59" s="44">
        <v>634</v>
      </c>
      <c r="C59" s="20" t="s">
        <v>177</v>
      </c>
      <c r="D59" s="46">
        <v>0</v>
      </c>
      <c r="E59" s="46">
        <v>1062209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1062209</v>
      </c>
      <c r="O59" s="47">
        <f t="shared" si="11"/>
        <v>1.5782538022192241</v>
      </c>
      <c r="P59" s="9"/>
    </row>
    <row r="60" spans="1:16">
      <c r="A60" s="12"/>
      <c r="B60" s="44">
        <v>654</v>
      </c>
      <c r="C60" s="20" t="s">
        <v>178</v>
      </c>
      <c r="D60" s="46">
        <v>0</v>
      </c>
      <c r="E60" s="46">
        <v>1014140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1014140</v>
      </c>
      <c r="O60" s="47">
        <f t="shared" si="11"/>
        <v>1.5068318108607666</v>
      </c>
      <c r="P60" s="9"/>
    </row>
    <row r="61" spans="1:16">
      <c r="A61" s="12"/>
      <c r="B61" s="44">
        <v>671</v>
      </c>
      <c r="C61" s="20" t="s">
        <v>73</v>
      </c>
      <c r="D61" s="46">
        <v>243572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243572</v>
      </c>
      <c r="O61" s="47">
        <f t="shared" si="11"/>
        <v>0.36190470530200824</v>
      </c>
      <c r="P61" s="9"/>
    </row>
    <row r="62" spans="1:16">
      <c r="A62" s="12"/>
      <c r="B62" s="44">
        <v>674</v>
      </c>
      <c r="C62" s="20" t="s">
        <v>179</v>
      </c>
      <c r="D62" s="46">
        <v>0</v>
      </c>
      <c r="E62" s="46">
        <v>909629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909629</v>
      </c>
      <c r="O62" s="47">
        <f t="shared" si="11"/>
        <v>1.3515470381618595</v>
      </c>
      <c r="P62" s="9"/>
    </row>
    <row r="63" spans="1:16">
      <c r="A63" s="12"/>
      <c r="B63" s="44">
        <v>684</v>
      </c>
      <c r="C63" s="20" t="s">
        <v>75</v>
      </c>
      <c r="D63" s="46">
        <v>203619</v>
      </c>
      <c r="E63" s="46">
        <v>399007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602626</v>
      </c>
      <c r="O63" s="47">
        <f t="shared" si="11"/>
        <v>0.89539513957814532</v>
      </c>
      <c r="P63" s="9"/>
    </row>
    <row r="64" spans="1:16">
      <c r="A64" s="12"/>
      <c r="B64" s="44">
        <v>685</v>
      </c>
      <c r="C64" s="20" t="s">
        <v>76</v>
      </c>
      <c r="D64" s="46">
        <v>282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282</v>
      </c>
      <c r="O64" s="47">
        <f t="shared" si="11"/>
        <v>4.1900188402265581E-4</v>
      </c>
      <c r="P64" s="9"/>
    </row>
    <row r="65" spans="1:119">
      <c r="A65" s="12"/>
      <c r="B65" s="44">
        <v>694</v>
      </c>
      <c r="C65" s="20" t="s">
        <v>182</v>
      </c>
      <c r="D65" s="46">
        <v>0</v>
      </c>
      <c r="E65" s="46">
        <v>520284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520284</v>
      </c>
      <c r="O65" s="47">
        <f t="shared" si="11"/>
        <v>0.77304956108809741</v>
      </c>
      <c r="P65" s="9"/>
    </row>
    <row r="66" spans="1:119">
      <c r="A66" s="12"/>
      <c r="B66" s="44">
        <v>711</v>
      </c>
      <c r="C66" s="20" t="s">
        <v>137</v>
      </c>
      <c r="D66" s="46">
        <v>6772703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8" si="18">SUM(D66:M66)</f>
        <v>6772703</v>
      </c>
      <c r="O66" s="47">
        <f t="shared" si="11"/>
        <v>10.063033038744301</v>
      </c>
      <c r="P66" s="9"/>
    </row>
    <row r="67" spans="1:119">
      <c r="A67" s="12"/>
      <c r="B67" s="44">
        <v>712</v>
      </c>
      <c r="C67" s="20" t="s">
        <v>138</v>
      </c>
      <c r="D67" s="46">
        <v>2625024</v>
      </c>
      <c r="E67" s="46">
        <v>0</v>
      </c>
      <c r="F67" s="46">
        <v>0</v>
      </c>
      <c r="G67" s="46">
        <v>155652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2780676</v>
      </c>
      <c r="O67" s="47">
        <f t="shared" si="11"/>
        <v>4.1315903647396546</v>
      </c>
      <c r="P67" s="9"/>
    </row>
    <row r="68" spans="1:119">
      <c r="A68" s="12"/>
      <c r="B68" s="44">
        <v>713</v>
      </c>
      <c r="C68" s="20" t="s">
        <v>184</v>
      </c>
      <c r="D68" s="46">
        <v>3686318</v>
      </c>
      <c r="E68" s="46">
        <v>436541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4122859</v>
      </c>
      <c r="O68" s="47">
        <f t="shared" si="11"/>
        <v>6.12583577503462</v>
      </c>
      <c r="P68" s="9"/>
    </row>
    <row r="69" spans="1:119">
      <c r="A69" s="12"/>
      <c r="B69" s="44">
        <v>714</v>
      </c>
      <c r="C69" s="20" t="s">
        <v>140</v>
      </c>
      <c r="D69" s="46">
        <v>324888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324888</v>
      </c>
      <c r="O69" s="47">
        <f t="shared" ref="O69:O79" si="19">(N69/O$81)</f>
        <v>0.48272583012890996</v>
      </c>
      <c r="P69" s="9"/>
    </row>
    <row r="70" spans="1:119">
      <c r="A70" s="12"/>
      <c r="B70" s="44">
        <v>715</v>
      </c>
      <c r="C70" s="20" t="s">
        <v>141</v>
      </c>
      <c r="D70" s="46">
        <v>321101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321101</v>
      </c>
      <c r="O70" s="47">
        <f t="shared" si="19"/>
        <v>0.47709902114027947</v>
      </c>
      <c r="P70" s="9"/>
    </row>
    <row r="71" spans="1:119">
      <c r="A71" s="12"/>
      <c r="B71" s="44">
        <v>716</v>
      </c>
      <c r="C71" s="20" t="s">
        <v>142</v>
      </c>
      <c r="D71" s="46">
        <v>0</v>
      </c>
      <c r="E71" s="46">
        <v>1031593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1031593</v>
      </c>
      <c r="O71" s="47">
        <f t="shared" si="19"/>
        <v>1.5327638671793744</v>
      </c>
      <c r="P71" s="9"/>
    </row>
    <row r="72" spans="1:119">
      <c r="A72" s="12"/>
      <c r="B72" s="44">
        <v>719</v>
      </c>
      <c r="C72" s="20" t="s">
        <v>198</v>
      </c>
      <c r="D72" s="46">
        <v>237169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237169</v>
      </c>
      <c r="O72" s="47">
        <f t="shared" si="19"/>
        <v>0.35239098521903994</v>
      </c>
      <c r="P72" s="9"/>
    </row>
    <row r="73" spans="1:119">
      <c r="A73" s="12"/>
      <c r="B73" s="44">
        <v>724</v>
      </c>
      <c r="C73" s="20" t="s">
        <v>185</v>
      </c>
      <c r="D73" s="46">
        <v>0</v>
      </c>
      <c r="E73" s="46">
        <v>1957015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1957015</v>
      </c>
      <c r="O73" s="47">
        <f t="shared" si="19"/>
        <v>2.9077764966687862</v>
      </c>
      <c r="P73" s="9"/>
    </row>
    <row r="74" spans="1:119">
      <c r="A74" s="12"/>
      <c r="B74" s="44">
        <v>733</v>
      </c>
      <c r="C74" s="20" t="s">
        <v>87</v>
      </c>
      <c r="D74" s="46">
        <v>2137062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2137062</v>
      </c>
      <c r="O74" s="47">
        <f t="shared" si="19"/>
        <v>3.1752943413944146</v>
      </c>
      <c r="P74" s="9"/>
    </row>
    <row r="75" spans="1:119">
      <c r="A75" s="12"/>
      <c r="B75" s="44">
        <v>734</v>
      </c>
      <c r="C75" s="20" t="s">
        <v>125</v>
      </c>
      <c r="D75" s="46">
        <v>277390</v>
      </c>
      <c r="E75" s="46">
        <v>255160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532550</v>
      </c>
      <c r="O75" s="47">
        <f t="shared" si="19"/>
        <v>0.79127465722079915</v>
      </c>
      <c r="P75" s="9"/>
    </row>
    <row r="76" spans="1:119">
      <c r="A76" s="12"/>
      <c r="B76" s="44">
        <v>739</v>
      </c>
      <c r="C76" s="20" t="s">
        <v>88</v>
      </c>
      <c r="D76" s="46">
        <v>430470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430470</v>
      </c>
      <c r="O76" s="47">
        <f t="shared" si="19"/>
        <v>0.63960191849373282</v>
      </c>
      <c r="P76" s="9"/>
    </row>
    <row r="77" spans="1:119">
      <c r="A77" s="12"/>
      <c r="B77" s="44">
        <v>744</v>
      </c>
      <c r="C77" s="20" t="s">
        <v>188</v>
      </c>
      <c r="D77" s="46">
        <v>0</v>
      </c>
      <c r="E77" s="46">
        <v>816470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816470</v>
      </c>
      <c r="O77" s="47">
        <f t="shared" si="19"/>
        <v>1.21312932002829</v>
      </c>
      <c r="P77" s="9"/>
    </row>
    <row r="78" spans="1:119" ht="15.75" thickBot="1">
      <c r="A78" s="12"/>
      <c r="B78" s="44">
        <v>764</v>
      </c>
      <c r="C78" s="20" t="s">
        <v>189</v>
      </c>
      <c r="D78" s="46">
        <v>0</v>
      </c>
      <c r="E78" s="46">
        <v>1399935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1399935</v>
      </c>
      <c r="O78" s="47">
        <f t="shared" si="19"/>
        <v>2.0800546188271514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SUM(D5,D12,D21,D27,D31,D36,D42,D46,D50)</f>
        <v>342685664</v>
      </c>
      <c r="E79" s="15">
        <f t="shared" si="20"/>
        <v>219008015</v>
      </c>
      <c r="F79" s="15">
        <f t="shared" si="20"/>
        <v>14176063</v>
      </c>
      <c r="G79" s="15">
        <f t="shared" si="20"/>
        <v>9321424</v>
      </c>
      <c r="H79" s="15">
        <f t="shared" si="20"/>
        <v>0</v>
      </c>
      <c r="I79" s="15">
        <f t="shared" si="20"/>
        <v>133589988</v>
      </c>
      <c r="J79" s="15">
        <f t="shared" si="20"/>
        <v>83528357</v>
      </c>
      <c r="K79" s="15">
        <f t="shared" si="20"/>
        <v>0</v>
      </c>
      <c r="L79" s="15">
        <f t="shared" si="20"/>
        <v>0</v>
      </c>
      <c r="M79" s="15">
        <f t="shared" si="20"/>
        <v>0</v>
      </c>
      <c r="N79" s="15">
        <f>SUM(D79:M79)</f>
        <v>802309511</v>
      </c>
      <c r="O79" s="37">
        <f t="shared" si="19"/>
        <v>1192.0893499230344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205</v>
      </c>
      <c r="M81" s="48"/>
      <c r="N81" s="48"/>
      <c r="O81" s="41">
        <v>673028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102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201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95725714</v>
      </c>
      <c r="E5" s="26">
        <f t="shared" si="0"/>
        <v>163844</v>
      </c>
      <c r="F5" s="26">
        <f t="shared" si="0"/>
        <v>0</v>
      </c>
      <c r="G5" s="26">
        <f t="shared" si="0"/>
        <v>2354315</v>
      </c>
      <c r="H5" s="26">
        <f t="shared" si="0"/>
        <v>0</v>
      </c>
      <c r="I5" s="26">
        <f t="shared" si="0"/>
        <v>421551</v>
      </c>
      <c r="J5" s="26">
        <f t="shared" si="0"/>
        <v>78659516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177324940</v>
      </c>
      <c r="O5" s="32">
        <f t="shared" ref="O5:O36" si="2">(N5/O$78)</f>
        <v>268.00616644877539</v>
      </c>
      <c r="P5" s="6"/>
    </row>
    <row r="6" spans="1:133">
      <c r="A6" s="12"/>
      <c r="B6" s="44">
        <v>511</v>
      </c>
      <c r="C6" s="20" t="s">
        <v>20</v>
      </c>
      <c r="D6" s="46">
        <v>609120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609120</v>
      </c>
      <c r="O6" s="47">
        <f t="shared" si="2"/>
        <v>0.92061452893923479</v>
      </c>
      <c r="P6" s="9"/>
    </row>
    <row r="7" spans="1:133">
      <c r="A7" s="12"/>
      <c r="B7" s="44">
        <v>512</v>
      </c>
      <c r="C7" s="20" t="s">
        <v>21</v>
      </c>
      <c r="D7" s="46">
        <v>3720923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352801</v>
      </c>
      <c r="K7" s="46">
        <v>0</v>
      </c>
      <c r="L7" s="46">
        <v>0</v>
      </c>
      <c r="M7" s="46">
        <v>0</v>
      </c>
      <c r="N7" s="46">
        <f t="shared" si="1"/>
        <v>4073724</v>
      </c>
      <c r="O7" s="47">
        <f t="shared" si="2"/>
        <v>6.1569633262550161</v>
      </c>
      <c r="P7" s="9"/>
    </row>
    <row r="8" spans="1:133">
      <c r="A8" s="12"/>
      <c r="B8" s="44">
        <v>513</v>
      </c>
      <c r="C8" s="20" t="s">
        <v>22</v>
      </c>
      <c r="D8" s="46">
        <v>12518017</v>
      </c>
      <c r="E8" s="46">
        <v>0</v>
      </c>
      <c r="F8" s="46">
        <v>0</v>
      </c>
      <c r="G8" s="46">
        <v>5026</v>
      </c>
      <c r="H8" s="46">
        <v>0</v>
      </c>
      <c r="I8" s="46">
        <v>421551</v>
      </c>
      <c r="J8" s="46">
        <v>65016404</v>
      </c>
      <c r="K8" s="46">
        <v>0</v>
      </c>
      <c r="L8" s="46">
        <v>0</v>
      </c>
      <c r="M8" s="46">
        <v>0</v>
      </c>
      <c r="N8" s="46">
        <f t="shared" si="1"/>
        <v>77960998</v>
      </c>
      <c r="O8" s="47">
        <f t="shared" si="2"/>
        <v>117.82904427600904</v>
      </c>
      <c r="P8" s="9"/>
    </row>
    <row r="9" spans="1:133">
      <c r="A9" s="12"/>
      <c r="B9" s="44">
        <v>514</v>
      </c>
      <c r="C9" s="20" t="s">
        <v>23</v>
      </c>
      <c r="D9" s="46">
        <v>1439949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1439949</v>
      </c>
      <c r="O9" s="47">
        <f t="shared" si="2"/>
        <v>2.1763166048258507</v>
      </c>
      <c r="P9" s="9"/>
    </row>
    <row r="10" spans="1:133">
      <c r="A10" s="12"/>
      <c r="B10" s="44">
        <v>515</v>
      </c>
      <c r="C10" s="20" t="s">
        <v>24</v>
      </c>
      <c r="D10" s="46">
        <v>3185872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3185872</v>
      </c>
      <c r="O10" s="47">
        <f t="shared" si="2"/>
        <v>4.8150775718096561</v>
      </c>
      <c r="P10" s="9"/>
    </row>
    <row r="11" spans="1:133">
      <c r="A11" s="12"/>
      <c r="B11" s="44">
        <v>519</v>
      </c>
      <c r="C11" s="20" t="s">
        <v>152</v>
      </c>
      <c r="D11" s="46">
        <v>74251833</v>
      </c>
      <c r="E11" s="46">
        <v>163844</v>
      </c>
      <c r="F11" s="46">
        <v>0</v>
      </c>
      <c r="G11" s="46">
        <v>2349289</v>
      </c>
      <c r="H11" s="46">
        <v>0</v>
      </c>
      <c r="I11" s="46">
        <v>0</v>
      </c>
      <c r="J11" s="46">
        <v>13290311</v>
      </c>
      <c r="K11" s="46">
        <v>0</v>
      </c>
      <c r="L11" s="46">
        <v>0</v>
      </c>
      <c r="M11" s="46">
        <v>0</v>
      </c>
      <c r="N11" s="46">
        <f t="shared" si="1"/>
        <v>90055277</v>
      </c>
      <c r="O11" s="47">
        <f t="shared" si="2"/>
        <v>136.1081501409366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193186156</v>
      </c>
      <c r="E12" s="31">
        <f t="shared" si="3"/>
        <v>55580871</v>
      </c>
      <c r="F12" s="31">
        <f t="shared" si="3"/>
        <v>8147750</v>
      </c>
      <c r="G12" s="31">
        <f t="shared" si="3"/>
        <v>1658948</v>
      </c>
      <c r="H12" s="31">
        <f t="shared" si="3"/>
        <v>0</v>
      </c>
      <c r="I12" s="31">
        <f t="shared" si="3"/>
        <v>0</v>
      </c>
      <c r="J12" s="31">
        <f t="shared" si="3"/>
        <v>969517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259543242</v>
      </c>
      <c r="O12" s="43">
        <f t="shared" si="2"/>
        <v>392.26963401824241</v>
      </c>
      <c r="P12" s="10"/>
    </row>
    <row r="13" spans="1:133">
      <c r="A13" s="12"/>
      <c r="B13" s="44">
        <v>521</v>
      </c>
      <c r="C13" s="20" t="s">
        <v>27</v>
      </c>
      <c r="D13" s="46">
        <v>104811812</v>
      </c>
      <c r="E13" s="46">
        <v>2064061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106875873</v>
      </c>
      <c r="O13" s="47">
        <f t="shared" si="2"/>
        <v>161.53053827959101</v>
      </c>
      <c r="P13" s="9"/>
    </row>
    <row r="14" spans="1:133">
      <c r="A14" s="12"/>
      <c r="B14" s="44">
        <v>522</v>
      </c>
      <c r="C14" s="20" t="s">
        <v>28</v>
      </c>
      <c r="D14" s="46">
        <v>3351559</v>
      </c>
      <c r="E14" s="46">
        <v>39439357</v>
      </c>
      <c r="F14" s="46">
        <v>0</v>
      </c>
      <c r="G14" s="46">
        <v>1658948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44449864</v>
      </c>
      <c r="O14" s="47">
        <f t="shared" si="2"/>
        <v>67.180835644492134</v>
      </c>
      <c r="P14" s="9"/>
    </row>
    <row r="15" spans="1:133">
      <c r="A15" s="12"/>
      <c r="B15" s="44">
        <v>523</v>
      </c>
      <c r="C15" s="20" t="s">
        <v>153</v>
      </c>
      <c r="D15" s="46">
        <v>53326874</v>
      </c>
      <c r="E15" s="46">
        <v>254100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53580974</v>
      </c>
      <c r="O15" s="47">
        <f t="shared" si="2"/>
        <v>80.981453800754181</v>
      </c>
      <c r="P15" s="9"/>
    </row>
    <row r="16" spans="1:133">
      <c r="A16" s="12"/>
      <c r="B16" s="44">
        <v>524</v>
      </c>
      <c r="C16" s="20" t="s">
        <v>30</v>
      </c>
      <c r="D16" s="46">
        <v>2895973</v>
      </c>
      <c r="E16" s="46">
        <v>5544676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8440649</v>
      </c>
      <c r="O16" s="47">
        <f t="shared" si="2"/>
        <v>12.757066100401273</v>
      </c>
      <c r="P16" s="9"/>
    </row>
    <row r="17" spans="1:16">
      <c r="A17" s="12"/>
      <c r="B17" s="44">
        <v>525</v>
      </c>
      <c r="C17" s="20" t="s">
        <v>31</v>
      </c>
      <c r="D17" s="46">
        <v>5549300</v>
      </c>
      <c r="E17" s="46">
        <v>2935277</v>
      </c>
      <c r="F17" s="46">
        <v>0</v>
      </c>
      <c r="G17" s="46">
        <v>0</v>
      </c>
      <c r="H17" s="46">
        <v>0</v>
      </c>
      <c r="I17" s="46">
        <v>0</v>
      </c>
      <c r="J17" s="46">
        <v>450764</v>
      </c>
      <c r="K17" s="46">
        <v>0</v>
      </c>
      <c r="L17" s="46">
        <v>0</v>
      </c>
      <c r="M17" s="46">
        <v>0</v>
      </c>
      <c r="N17" s="46">
        <f t="shared" si="4"/>
        <v>8935341</v>
      </c>
      <c r="O17" s="47">
        <f t="shared" si="2"/>
        <v>13.504735923342578</v>
      </c>
      <c r="P17" s="9"/>
    </row>
    <row r="18" spans="1:16">
      <c r="A18" s="12"/>
      <c r="B18" s="44">
        <v>526</v>
      </c>
      <c r="C18" s="20" t="s">
        <v>32</v>
      </c>
      <c r="D18" s="46">
        <v>21511058</v>
      </c>
      <c r="E18" s="46">
        <v>546744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22057802</v>
      </c>
      <c r="O18" s="47">
        <f t="shared" si="2"/>
        <v>33.337820130130204</v>
      </c>
      <c r="P18" s="9"/>
    </row>
    <row r="19" spans="1:16">
      <c r="A19" s="12"/>
      <c r="B19" s="44">
        <v>527</v>
      </c>
      <c r="C19" s="20" t="s">
        <v>33</v>
      </c>
      <c r="D19" s="46">
        <v>1439847</v>
      </c>
      <c r="E19" s="46">
        <v>3705733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5145580</v>
      </c>
      <c r="O19" s="47">
        <f t="shared" si="2"/>
        <v>7.7769498749329324</v>
      </c>
      <c r="P19" s="9"/>
    </row>
    <row r="20" spans="1:16">
      <c r="A20" s="12"/>
      <c r="B20" s="44">
        <v>529</v>
      </c>
      <c r="C20" s="20" t="s">
        <v>34</v>
      </c>
      <c r="D20" s="46">
        <v>299733</v>
      </c>
      <c r="E20" s="46">
        <v>1090923</v>
      </c>
      <c r="F20" s="46">
        <v>8147750</v>
      </c>
      <c r="G20" s="46">
        <v>0</v>
      </c>
      <c r="H20" s="46">
        <v>0</v>
      </c>
      <c r="I20" s="46">
        <v>0</v>
      </c>
      <c r="J20" s="46">
        <v>518753</v>
      </c>
      <c r="K20" s="46">
        <v>0</v>
      </c>
      <c r="L20" s="46">
        <v>0</v>
      </c>
      <c r="M20" s="46">
        <v>0</v>
      </c>
      <c r="N20" s="46">
        <f t="shared" si="4"/>
        <v>10057159</v>
      </c>
      <c r="O20" s="47">
        <f t="shared" si="2"/>
        <v>15.200234264598086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5070766</v>
      </c>
      <c r="E21" s="31">
        <f t="shared" si="5"/>
        <v>1683991</v>
      </c>
      <c r="F21" s="31">
        <f t="shared" si="5"/>
        <v>0</v>
      </c>
      <c r="G21" s="31">
        <f t="shared" si="5"/>
        <v>370633</v>
      </c>
      <c r="H21" s="31">
        <f t="shared" si="5"/>
        <v>0</v>
      </c>
      <c r="I21" s="31">
        <f t="shared" si="5"/>
        <v>73564094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80689484</v>
      </c>
      <c r="O21" s="43">
        <f t="shared" si="2"/>
        <v>121.95283573517521</v>
      </c>
      <c r="P21" s="10"/>
    </row>
    <row r="22" spans="1:16">
      <c r="A22" s="12"/>
      <c r="B22" s="44">
        <v>534</v>
      </c>
      <c r="C22" s="20" t="s">
        <v>154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12185039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12185039</v>
      </c>
      <c r="O22" s="47">
        <f t="shared" si="2"/>
        <v>18.416279122490156</v>
      </c>
      <c r="P22" s="9"/>
    </row>
    <row r="23" spans="1:16">
      <c r="A23" s="12"/>
      <c r="B23" s="44">
        <v>536</v>
      </c>
      <c r="C23" s="20" t="s">
        <v>155</v>
      </c>
      <c r="D23" s="46">
        <v>0</v>
      </c>
      <c r="E23" s="46">
        <v>42919</v>
      </c>
      <c r="F23" s="46">
        <v>0</v>
      </c>
      <c r="G23" s="46">
        <v>0</v>
      </c>
      <c r="H23" s="46">
        <v>0</v>
      </c>
      <c r="I23" s="46">
        <v>59143132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59186051</v>
      </c>
      <c r="O23" s="47">
        <f t="shared" si="2"/>
        <v>89.452880321018071</v>
      </c>
      <c r="P23" s="9"/>
    </row>
    <row r="24" spans="1:16">
      <c r="A24" s="12"/>
      <c r="B24" s="44">
        <v>537</v>
      </c>
      <c r="C24" s="20" t="s">
        <v>156</v>
      </c>
      <c r="D24" s="46">
        <v>2997025</v>
      </c>
      <c r="E24" s="46">
        <v>807469</v>
      </c>
      <c r="F24" s="46">
        <v>0</v>
      </c>
      <c r="G24" s="46">
        <v>80628</v>
      </c>
      <c r="H24" s="46">
        <v>0</v>
      </c>
      <c r="I24" s="46">
        <v>2235923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6121045</v>
      </c>
      <c r="O24" s="47">
        <f t="shared" si="2"/>
        <v>9.2512525599075026</v>
      </c>
      <c r="P24" s="9"/>
    </row>
    <row r="25" spans="1:16">
      <c r="A25" s="12"/>
      <c r="B25" s="44">
        <v>538</v>
      </c>
      <c r="C25" s="20" t="s">
        <v>157</v>
      </c>
      <c r="D25" s="46">
        <v>2073741</v>
      </c>
      <c r="E25" s="46">
        <v>633938</v>
      </c>
      <c r="F25" s="46">
        <v>0</v>
      </c>
      <c r="G25" s="46">
        <v>290005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2997684</v>
      </c>
      <c r="O25" s="47">
        <f t="shared" si="2"/>
        <v>4.5306531448133063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199665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199665</v>
      </c>
      <c r="O26" s="47">
        <f t="shared" si="2"/>
        <v>0.30177058694617204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SUM(D28:D30)</f>
        <v>1638329</v>
      </c>
      <c r="E27" s="31">
        <f t="shared" si="7"/>
        <v>51576262</v>
      </c>
      <c r="F27" s="31">
        <f t="shared" si="7"/>
        <v>7769356</v>
      </c>
      <c r="G27" s="31">
        <f t="shared" si="7"/>
        <v>338977</v>
      </c>
      <c r="H27" s="31">
        <f t="shared" si="7"/>
        <v>0</v>
      </c>
      <c r="I27" s="31">
        <f t="shared" si="7"/>
        <v>112999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61435923</v>
      </c>
      <c r="O27" s="43">
        <f t="shared" si="2"/>
        <v>92.853301997294622</v>
      </c>
      <c r="P27" s="10"/>
    </row>
    <row r="28" spans="1:16">
      <c r="A28" s="12"/>
      <c r="B28" s="44">
        <v>541</v>
      </c>
      <c r="C28" s="20" t="s">
        <v>158</v>
      </c>
      <c r="D28" s="46">
        <v>0</v>
      </c>
      <c r="E28" s="46">
        <v>50313618</v>
      </c>
      <c r="F28" s="46">
        <v>0</v>
      </c>
      <c r="G28" s="46">
        <v>338977</v>
      </c>
      <c r="H28" s="46">
        <v>0</v>
      </c>
      <c r="I28" s="46">
        <v>112999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50765594</v>
      </c>
      <c r="O28" s="47">
        <f t="shared" si="2"/>
        <v>76.726332096517012</v>
      </c>
      <c r="P28" s="9"/>
    </row>
    <row r="29" spans="1:16">
      <c r="A29" s="12"/>
      <c r="B29" s="44">
        <v>544</v>
      </c>
      <c r="C29" s="20" t="s">
        <v>159</v>
      </c>
      <c r="D29" s="46">
        <v>1638329</v>
      </c>
      <c r="E29" s="46">
        <v>430225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2068554</v>
      </c>
      <c r="O29" s="47">
        <f t="shared" si="2"/>
        <v>3.1263804608211352</v>
      </c>
      <c r="P29" s="9"/>
    </row>
    <row r="30" spans="1:16">
      <c r="A30" s="12"/>
      <c r="B30" s="44">
        <v>549</v>
      </c>
      <c r="C30" s="20" t="s">
        <v>160</v>
      </c>
      <c r="D30" s="46">
        <v>0</v>
      </c>
      <c r="E30" s="46">
        <v>832419</v>
      </c>
      <c r="F30" s="46">
        <v>7769356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8601775</v>
      </c>
      <c r="O30" s="47">
        <f t="shared" si="2"/>
        <v>13.000589439956473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SUM(D32:D34)</f>
        <v>1346294</v>
      </c>
      <c r="E31" s="31">
        <f t="shared" si="9"/>
        <v>19050100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20396394</v>
      </c>
      <c r="O31" s="43">
        <f t="shared" si="2"/>
        <v>30.826793824482916</v>
      </c>
      <c r="P31" s="10"/>
    </row>
    <row r="32" spans="1:16">
      <c r="A32" s="13"/>
      <c r="B32" s="45">
        <v>552</v>
      </c>
      <c r="C32" s="21" t="s">
        <v>45</v>
      </c>
      <c r="D32" s="46">
        <v>968270</v>
      </c>
      <c r="E32" s="46">
        <v>12227132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13195402</v>
      </c>
      <c r="O32" s="47">
        <f t="shared" si="2"/>
        <v>19.943326103877457</v>
      </c>
      <c r="P32" s="9"/>
    </row>
    <row r="33" spans="1:16">
      <c r="A33" s="13"/>
      <c r="B33" s="45">
        <v>553</v>
      </c>
      <c r="C33" s="21" t="s">
        <v>161</v>
      </c>
      <c r="D33" s="46">
        <v>358063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358063</v>
      </c>
      <c r="O33" s="47">
        <f t="shared" si="2"/>
        <v>0.54117086957507421</v>
      </c>
      <c r="P33" s="9"/>
    </row>
    <row r="34" spans="1:16">
      <c r="A34" s="13"/>
      <c r="B34" s="45">
        <v>554</v>
      </c>
      <c r="C34" s="21" t="s">
        <v>47</v>
      </c>
      <c r="D34" s="46">
        <v>19961</v>
      </c>
      <c r="E34" s="46">
        <v>6822968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6842929</v>
      </c>
      <c r="O34" s="47">
        <f t="shared" si="2"/>
        <v>10.342296851030387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SUM(D36:D40)</f>
        <v>3852836</v>
      </c>
      <c r="E35" s="31">
        <f t="shared" si="10"/>
        <v>46373930</v>
      </c>
      <c r="F35" s="31">
        <f t="shared" si="10"/>
        <v>0</v>
      </c>
      <c r="G35" s="31">
        <f t="shared" si="10"/>
        <v>8267898</v>
      </c>
      <c r="H35" s="31">
        <f t="shared" si="10"/>
        <v>0</v>
      </c>
      <c r="I35" s="31">
        <f t="shared" si="10"/>
        <v>5521300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64015964</v>
      </c>
      <c r="O35" s="43">
        <f t="shared" si="2"/>
        <v>96.752735983797962</v>
      </c>
      <c r="P35" s="10"/>
    </row>
    <row r="36" spans="1:16">
      <c r="A36" s="12"/>
      <c r="B36" s="44">
        <v>561</v>
      </c>
      <c r="C36" s="20" t="s">
        <v>162</v>
      </c>
      <c r="D36" s="46">
        <v>0</v>
      </c>
      <c r="E36" s="46">
        <v>30743036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30743036</v>
      </c>
      <c r="O36" s="47">
        <f t="shared" si="2"/>
        <v>46.46454820938721</v>
      </c>
      <c r="P36" s="9"/>
    </row>
    <row r="37" spans="1:16">
      <c r="A37" s="12"/>
      <c r="B37" s="44">
        <v>562</v>
      </c>
      <c r="C37" s="20" t="s">
        <v>163</v>
      </c>
      <c r="D37" s="46">
        <v>1436978</v>
      </c>
      <c r="E37" s="46">
        <v>629697</v>
      </c>
      <c r="F37" s="46">
        <v>0</v>
      </c>
      <c r="G37" s="46">
        <v>0</v>
      </c>
      <c r="H37" s="46">
        <v>0</v>
      </c>
      <c r="I37" s="46">
        <v>5521300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7587975</v>
      </c>
      <c r="O37" s="47">
        <f t="shared" ref="O37:O68" si="12">(N37/O$78)</f>
        <v>11.468347830029698</v>
      </c>
      <c r="P37" s="9"/>
    </row>
    <row r="38" spans="1:16">
      <c r="A38" s="12"/>
      <c r="B38" s="44">
        <v>563</v>
      </c>
      <c r="C38" s="20" t="s">
        <v>164</v>
      </c>
      <c r="D38" s="46">
        <v>215290</v>
      </c>
      <c r="E38" s="46">
        <v>401180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616470</v>
      </c>
      <c r="O38" s="47">
        <f t="shared" si="12"/>
        <v>0.9317232050419787</v>
      </c>
      <c r="P38" s="9"/>
    </row>
    <row r="39" spans="1:16">
      <c r="A39" s="12"/>
      <c r="B39" s="44">
        <v>564</v>
      </c>
      <c r="C39" s="20" t="s">
        <v>165</v>
      </c>
      <c r="D39" s="46">
        <v>760864</v>
      </c>
      <c r="E39" s="46">
        <v>12261034</v>
      </c>
      <c r="F39" s="46">
        <v>0</v>
      </c>
      <c r="G39" s="46">
        <v>8267898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21289796</v>
      </c>
      <c r="O39" s="47">
        <f t="shared" si="12"/>
        <v>32.177067762924224</v>
      </c>
      <c r="P39" s="9"/>
    </row>
    <row r="40" spans="1:16">
      <c r="A40" s="12"/>
      <c r="B40" s="44">
        <v>569</v>
      </c>
      <c r="C40" s="20" t="s">
        <v>54</v>
      </c>
      <c r="D40" s="46">
        <v>1439704</v>
      </c>
      <c r="E40" s="46">
        <v>2338983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3778687</v>
      </c>
      <c r="O40" s="47">
        <f t="shared" si="12"/>
        <v>5.7110489764148449</v>
      </c>
      <c r="P40" s="9"/>
    </row>
    <row r="41" spans="1:16" ht="15.75">
      <c r="A41" s="28" t="s">
        <v>55</v>
      </c>
      <c r="B41" s="29"/>
      <c r="C41" s="30"/>
      <c r="D41" s="31">
        <f t="shared" ref="D41:M41" si="13">SUM(D42:D44)</f>
        <v>508068</v>
      </c>
      <c r="E41" s="31">
        <f t="shared" si="13"/>
        <v>16146159</v>
      </c>
      <c r="F41" s="31">
        <f t="shared" si="13"/>
        <v>0</v>
      </c>
      <c r="G41" s="31">
        <f t="shared" si="13"/>
        <v>1473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16655700</v>
      </c>
      <c r="O41" s="43">
        <f t="shared" si="12"/>
        <v>25.173166879519986</v>
      </c>
      <c r="P41" s="9"/>
    </row>
    <row r="42" spans="1:16">
      <c r="A42" s="12"/>
      <c r="B42" s="44">
        <v>571</v>
      </c>
      <c r="C42" s="20" t="s">
        <v>56</v>
      </c>
      <c r="D42" s="46">
        <v>51979</v>
      </c>
      <c r="E42" s="46">
        <v>1561614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1613593</v>
      </c>
      <c r="O42" s="47">
        <f t="shared" si="12"/>
        <v>2.438759455599302</v>
      </c>
      <c r="P42" s="9"/>
    </row>
    <row r="43" spans="1:16">
      <c r="A43" s="12"/>
      <c r="B43" s="44">
        <v>572</v>
      </c>
      <c r="C43" s="20" t="s">
        <v>166</v>
      </c>
      <c r="D43" s="46">
        <v>0</v>
      </c>
      <c r="E43" s="46">
        <v>14584545</v>
      </c>
      <c r="F43" s="46">
        <v>0</v>
      </c>
      <c r="G43" s="46">
        <v>1473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14586018</v>
      </c>
      <c r="O43" s="47">
        <f t="shared" si="12"/>
        <v>22.045081576978593</v>
      </c>
      <c r="P43" s="9"/>
    </row>
    <row r="44" spans="1:16">
      <c r="A44" s="12"/>
      <c r="B44" s="44">
        <v>579</v>
      </c>
      <c r="C44" s="20" t="s">
        <v>58</v>
      </c>
      <c r="D44" s="46">
        <v>456089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456089</v>
      </c>
      <c r="O44" s="47">
        <f t="shared" si="12"/>
        <v>0.68932584694209131</v>
      </c>
      <c r="P44" s="9"/>
    </row>
    <row r="45" spans="1:16" ht="15.75">
      <c r="A45" s="28" t="s">
        <v>168</v>
      </c>
      <c r="B45" s="29"/>
      <c r="C45" s="30"/>
      <c r="D45" s="31">
        <f t="shared" ref="D45:M45" si="14">SUM(D46:D47)</f>
        <v>14493637</v>
      </c>
      <c r="E45" s="31">
        <f t="shared" si="14"/>
        <v>10891745</v>
      </c>
      <c r="F45" s="31">
        <f t="shared" si="14"/>
        <v>0</v>
      </c>
      <c r="G45" s="31">
        <f t="shared" si="14"/>
        <v>301295</v>
      </c>
      <c r="H45" s="31">
        <f t="shared" si="14"/>
        <v>0</v>
      </c>
      <c r="I45" s="31">
        <f t="shared" si="14"/>
        <v>8387718</v>
      </c>
      <c r="J45" s="31">
        <f t="shared" si="14"/>
        <v>46114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34120509</v>
      </c>
      <c r="O45" s="43">
        <f t="shared" si="12"/>
        <v>51.569208563504596</v>
      </c>
      <c r="P45" s="9"/>
    </row>
    <row r="46" spans="1:16">
      <c r="A46" s="12"/>
      <c r="B46" s="44">
        <v>581</v>
      </c>
      <c r="C46" s="20" t="s">
        <v>169</v>
      </c>
      <c r="D46" s="46">
        <v>14493637</v>
      </c>
      <c r="E46" s="46">
        <v>10891745</v>
      </c>
      <c r="F46" s="46">
        <v>0</v>
      </c>
      <c r="G46" s="46">
        <v>301295</v>
      </c>
      <c r="H46" s="46">
        <v>0</v>
      </c>
      <c r="I46" s="46">
        <v>8387718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34074395</v>
      </c>
      <c r="O46" s="47">
        <f t="shared" si="12"/>
        <v>51.49951257849753</v>
      </c>
      <c r="P46" s="9"/>
    </row>
    <row r="47" spans="1:16">
      <c r="A47" s="12"/>
      <c r="B47" s="44">
        <v>588</v>
      </c>
      <c r="C47" s="20" t="s">
        <v>170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46114</v>
      </c>
      <c r="K47" s="46">
        <v>0</v>
      </c>
      <c r="L47" s="46">
        <v>0</v>
      </c>
      <c r="M47" s="46">
        <v>0</v>
      </c>
      <c r="N47" s="46">
        <f t="shared" ref="N47:N53" si="15">SUM(D47:M47)</f>
        <v>46114</v>
      </c>
      <c r="O47" s="47">
        <f t="shared" si="12"/>
        <v>6.9695985007065725E-2</v>
      </c>
      <c r="P47" s="9"/>
    </row>
    <row r="48" spans="1:16" ht="15.75">
      <c r="A48" s="28" t="s">
        <v>62</v>
      </c>
      <c r="B48" s="29"/>
      <c r="C48" s="30"/>
      <c r="D48" s="31">
        <f t="shared" ref="D48:M48" si="16">SUM(D49:D75)</f>
        <v>18611070</v>
      </c>
      <c r="E48" s="31">
        <f t="shared" si="16"/>
        <v>13492260</v>
      </c>
      <c r="F48" s="31">
        <f t="shared" si="16"/>
        <v>0</v>
      </c>
      <c r="G48" s="31">
        <f t="shared" si="16"/>
        <v>294469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>SUM(D48:M48)</f>
        <v>32397799</v>
      </c>
      <c r="O48" s="43">
        <f t="shared" si="12"/>
        <v>48.965531365006917</v>
      </c>
      <c r="P48" s="9"/>
    </row>
    <row r="49" spans="1:16">
      <c r="A49" s="12"/>
      <c r="B49" s="44">
        <v>601</v>
      </c>
      <c r="C49" s="20" t="s">
        <v>171</v>
      </c>
      <c r="D49" s="46">
        <v>1265306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1265306</v>
      </c>
      <c r="O49" s="47">
        <f t="shared" si="12"/>
        <v>1.9123638809331287</v>
      </c>
      <c r="P49" s="9"/>
    </row>
    <row r="50" spans="1:16">
      <c r="A50" s="12"/>
      <c r="B50" s="44">
        <v>602</v>
      </c>
      <c r="C50" s="20" t="s">
        <v>172</v>
      </c>
      <c r="D50" s="46">
        <v>821570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821570</v>
      </c>
      <c r="O50" s="47">
        <f t="shared" si="12"/>
        <v>1.2417081667661662</v>
      </c>
      <c r="P50" s="9"/>
    </row>
    <row r="51" spans="1:16">
      <c r="A51" s="12"/>
      <c r="B51" s="44">
        <v>603</v>
      </c>
      <c r="C51" s="20" t="s">
        <v>173</v>
      </c>
      <c r="D51" s="46">
        <v>714518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714518</v>
      </c>
      <c r="O51" s="47">
        <f t="shared" si="12"/>
        <v>1.0799114328680788</v>
      </c>
      <c r="P51" s="9"/>
    </row>
    <row r="52" spans="1:16">
      <c r="A52" s="12"/>
      <c r="B52" s="44">
        <v>604</v>
      </c>
      <c r="C52" s="20" t="s">
        <v>174</v>
      </c>
      <c r="D52" s="46">
        <v>881636</v>
      </c>
      <c r="E52" s="46">
        <v>884954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1766590</v>
      </c>
      <c r="O52" s="47">
        <f t="shared" si="12"/>
        <v>2.6699967505233171</v>
      </c>
      <c r="P52" s="9"/>
    </row>
    <row r="53" spans="1:16">
      <c r="A53" s="12"/>
      <c r="B53" s="44">
        <v>608</v>
      </c>
      <c r="C53" s="20" t="s">
        <v>175</v>
      </c>
      <c r="D53" s="46">
        <v>0</v>
      </c>
      <c r="E53" s="46">
        <v>360679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360679</v>
      </c>
      <c r="O53" s="47">
        <f t="shared" si="12"/>
        <v>0.54512465143694877</v>
      </c>
      <c r="P53" s="9"/>
    </row>
    <row r="54" spans="1:16">
      <c r="A54" s="12"/>
      <c r="B54" s="44">
        <v>614</v>
      </c>
      <c r="C54" s="20" t="s">
        <v>176</v>
      </c>
      <c r="D54" s="46">
        <v>0</v>
      </c>
      <c r="E54" s="46">
        <v>2369659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3" si="17">SUM(D54:M54)</f>
        <v>2369659</v>
      </c>
      <c r="O54" s="47">
        <f t="shared" si="12"/>
        <v>3.5814658918302111</v>
      </c>
      <c r="P54" s="9"/>
    </row>
    <row r="55" spans="1:16">
      <c r="A55" s="12"/>
      <c r="B55" s="44">
        <v>622</v>
      </c>
      <c r="C55" s="20" t="s">
        <v>100</v>
      </c>
      <c r="D55" s="46">
        <v>629640</v>
      </c>
      <c r="E55" s="46">
        <v>458457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1088097</v>
      </c>
      <c r="O55" s="47">
        <f t="shared" si="12"/>
        <v>1.6445329444037211</v>
      </c>
      <c r="P55" s="9"/>
    </row>
    <row r="56" spans="1:16">
      <c r="A56" s="12"/>
      <c r="B56" s="44">
        <v>623</v>
      </c>
      <c r="C56" s="20" t="s">
        <v>69</v>
      </c>
      <c r="D56" s="46">
        <v>1062388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1062388</v>
      </c>
      <c r="O56" s="47">
        <f t="shared" si="12"/>
        <v>1.6056767601961777</v>
      </c>
      <c r="P56" s="9"/>
    </row>
    <row r="57" spans="1:16">
      <c r="A57" s="12"/>
      <c r="B57" s="44">
        <v>634</v>
      </c>
      <c r="C57" s="20" t="s">
        <v>177</v>
      </c>
      <c r="D57" s="46">
        <v>0</v>
      </c>
      <c r="E57" s="46">
        <v>1092272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1092272</v>
      </c>
      <c r="O57" s="47">
        <f t="shared" si="12"/>
        <v>1.6508429747069804</v>
      </c>
      <c r="P57" s="9"/>
    </row>
    <row r="58" spans="1:16">
      <c r="A58" s="12"/>
      <c r="B58" s="44">
        <v>654</v>
      </c>
      <c r="C58" s="20" t="s">
        <v>178</v>
      </c>
      <c r="D58" s="46">
        <v>0</v>
      </c>
      <c r="E58" s="46">
        <v>938144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938144</v>
      </c>
      <c r="O58" s="47">
        <f t="shared" si="12"/>
        <v>1.4178963039091961</v>
      </c>
      <c r="P58" s="9"/>
    </row>
    <row r="59" spans="1:16">
      <c r="A59" s="12"/>
      <c r="B59" s="44">
        <v>671</v>
      </c>
      <c r="C59" s="20" t="s">
        <v>73</v>
      </c>
      <c r="D59" s="46">
        <v>236950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236950</v>
      </c>
      <c r="O59" s="47">
        <f t="shared" si="12"/>
        <v>0.35812255816941108</v>
      </c>
      <c r="P59" s="9"/>
    </row>
    <row r="60" spans="1:16">
      <c r="A60" s="12"/>
      <c r="B60" s="44">
        <v>674</v>
      </c>
      <c r="C60" s="20" t="s">
        <v>179</v>
      </c>
      <c r="D60" s="46">
        <v>0</v>
      </c>
      <c r="E60" s="46">
        <v>928555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928555</v>
      </c>
      <c r="O60" s="47">
        <f t="shared" si="12"/>
        <v>1.4034036379025006</v>
      </c>
      <c r="P60" s="9"/>
    </row>
    <row r="61" spans="1:16">
      <c r="A61" s="12"/>
      <c r="B61" s="44">
        <v>684</v>
      </c>
      <c r="C61" s="20" t="s">
        <v>75</v>
      </c>
      <c r="D61" s="46">
        <v>0</v>
      </c>
      <c r="E61" s="46">
        <v>396529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396529</v>
      </c>
      <c r="O61" s="47">
        <f t="shared" si="12"/>
        <v>0.59930778589727118</v>
      </c>
      <c r="P61" s="9"/>
    </row>
    <row r="62" spans="1:16">
      <c r="A62" s="12"/>
      <c r="B62" s="44">
        <v>685</v>
      </c>
      <c r="C62" s="20" t="s">
        <v>76</v>
      </c>
      <c r="D62" s="46">
        <v>363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363</v>
      </c>
      <c r="O62" s="47">
        <f t="shared" si="12"/>
        <v>5.4863257487020988E-4</v>
      </c>
      <c r="P62" s="9"/>
    </row>
    <row r="63" spans="1:16">
      <c r="A63" s="12"/>
      <c r="B63" s="44">
        <v>694</v>
      </c>
      <c r="C63" s="20" t="s">
        <v>182</v>
      </c>
      <c r="D63" s="46">
        <v>0</v>
      </c>
      <c r="E63" s="46">
        <v>454714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454714</v>
      </c>
      <c r="O63" s="47">
        <f t="shared" si="12"/>
        <v>0.68724769324940116</v>
      </c>
      <c r="P63" s="9"/>
    </row>
    <row r="64" spans="1:16">
      <c r="A64" s="12"/>
      <c r="B64" s="44">
        <v>711</v>
      </c>
      <c r="C64" s="20" t="s">
        <v>137</v>
      </c>
      <c r="D64" s="46">
        <v>9269466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5" si="18">SUM(D64:M64)</f>
        <v>9269466</v>
      </c>
      <c r="O64" s="47">
        <f t="shared" si="12"/>
        <v>14.009727270666295</v>
      </c>
      <c r="P64" s="9"/>
    </row>
    <row r="65" spans="1:119">
      <c r="A65" s="12"/>
      <c r="B65" s="44">
        <v>712</v>
      </c>
      <c r="C65" s="20" t="s">
        <v>138</v>
      </c>
      <c r="D65" s="46">
        <v>0</v>
      </c>
      <c r="E65" s="46">
        <v>0</v>
      </c>
      <c r="F65" s="46">
        <v>0</v>
      </c>
      <c r="G65" s="46">
        <v>294469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294469</v>
      </c>
      <c r="O65" s="47">
        <f t="shared" si="12"/>
        <v>0.44505588344202707</v>
      </c>
      <c r="P65" s="9"/>
    </row>
    <row r="66" spans="1:119">
      <c r="A66" s="12"/>
      <c r="B66" s="44">
        <v>713</v>
      </c>
      <c r="C66" s="20" t="s">
        <v>184</v>
      </c>
      <c r="D66" s="46">
        <v>414041</v>
      </c>
      <c r="E66" s="46">
        <v>99653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513694</v>
      </c>
      <c r="O66" s="47">
        <f t="shared" si="12"/>
        <v>0.7763891512820319</v>
      </c>
      <c r="P66" s="9"/>
    </row>
    <row r="67" spans="1:119">
      <c r="A67" s="12"/>
      <c r="B67" s="44">
        <v>714</v>
      </c>
      <c r="C67" s="20" t="s">
        <v>140</v>
      </c>
      <c r="D67" s="46">
        <v>316537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316537</v>
      </c>
      <c r="O67" s="47">
        <f t="shared" si="12"/>
        <v>0.4784091166713268</v>
      </c>
      <c r="P67" s="9"/>
    </row>
    <row r="68" spans="1:119">
      <c r="A68" s="12"/>
      <c r="B68" s="44">
        <v>715</v>
      </c>
      <c r="C68" s="20" t="s">
        <v>141</v>
      </c>
      <c r="D68" s="46">
        <v>314338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314338</v>
      </c>
      <c r="O68" s="47">
        <f t="shared" si="12"/>
        <v>0.47508558214752622</v>
      </c>
      <c r="P68" s="9"/>
    </row>
    <row r="69" spans="1:119">
      <c r="A69" s="12"/>
      <c r="B69" s="44">
        <v>716</v>
      </c>
      <c r="C69" s="20" t="s">
        <v>142</v>
      </c>
      <c r="D69" s="46">
        <v>0</v>
      </c>
      <c r="E69" s="46">
        <v>1311100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1311100</v>
      </c>
      <c r="O69" s="47">
        <f t="shared" ref="O69:O76" si="19">(N69/O$78)</f>
        <v>1.9815762228989866</v>
      </c>
      <c r="P69" s="9"/>
    </row>
    <row r="70" spans="1:119">
      <c r="A70" s="12"/>
      <c r="B70" s="44">
        <v>719</v>
      </c>
      <c r="C70" s="20" t="s">
        <v>198</v>
      </c>
      <c r="D70" s="46">
        <v>237169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237169</v>
      </c>
      <c r="O70" s="47">
        <f t="shared" si="19"/>
        <v>0.35845355137573776</v>
      </c>
      <c r="P70" s="9"/>
    </row>
    <row r="71" spans="1:119">
      <c r="A71" s="12"/>
      <c r="B71" s="44">
        <v>724</v>
      </c>
      <c r="C71" s="20" t="s">
        <v>185</v>
      </c>
      <c r="D71" s="46">
        <v>0</v>
      </c>
      <c r="E71" s="46">
        <v>1962458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1962458</v>
      </c>
      <c r="O71" s="47">
        <f t="shared" si="19"/>
        <v>2.9660286105086566</v>
      </c>
      <c r="P71" s="9"/>
    </row>
    <row r="72" spans="1:119">
      <c r="A72" s="12"/>
      <c r="B72" s="44">
        <v>733</v>
      </c>
      <c r="C72" s="20" t="s">
        <v>87</v>
      </c>
      <c r="D72" s="46">
        <v>2042610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2042610</v>
      </c>
      <c r="O72" s="47">
        <f t="shared" si="19"/>
        <v>3.0871691012552049</v>
      </c>
      <c r="P72" s="9"/>
    </row>
    <row r="73" spans="1:119">
      <c r="A73" s="12"/>
      <c r="B73" s="44">
        <v>739</v>
      </c>
      <c r="C73" s="20" t="s">
        <v>88</v>
      </c>
      <c r="D73" s="46">
        <v>404538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404538</v>
      </c>
      <c r="O73" s="47">
        <f t="shared" si="19"/>
        <v>0.61141246438800267</v>
      </c>
      <c r="P73" s="9"/>
    </row>
    <row r="74" spans="1:119">
      <c r="A74" s="12"/>
      <c r="B74" s="44">
        <v>744</v>
      </c>
      <c r="C74" s="20" t="s">
        <v>188</v>
      </c>
      <c r="D74" s="46">
        <v>0</v>
      </c>
      <c r="E74" s="46">
        <v>767561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767561</v>
      </c>
      <c r="O74" s="47">
        <f t="shared" si="19"/>
        <v>1.1600798011017992</v>
      </c>
      <c r="P74" s="9"/>
    </row>
    <row r="75" spans="1:119" ht="15.75" thickBot="1">
      <c r="A75" s="12"/>
      <c r="B75" s="44">
        <v>764</v>
      </c>
      <c r="C75" s="20" t="s">
        <v>189</v>
      </c>
      <c r="D75" s="46">
        <v>0</v>
      </c>
      <c r="E75" s="46">
        <v>1467525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1467525</v>
      </c>
      <c r="O75" s="47">
        <f t="shared" si="19"/>
        <v>2.2179945439019413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20">SUM(D5,D12,D21,D27,D31,D35,D41,D45,D48)</f>
        <v>334432870</v>
      </c>
      <c r="E76" s="15">
        <f t="shared" si="20"/>
        <v>214959162</v>
      </c>
      <c r="F76" s="15">
        <f t="shared" si="20"/>
        <v>15917106</v>
      </c>
      <c r="G76" s="15">
        <f t="shared" si="20"/>
        <v>13588008</v>
      </c>
      <c r="H76" s="15">
        <f t="shared" si="20"/>
        <v>0</v>
      </c>
      <c r="I76" s="15">
        <f t="shared" si="20"/>
        <v>88007662</v>
      </c>
      <c r="J76" s="15">
        <f t="shared" si="20"/>
        <v>79675147</v>
      </c>
      <c r="K76" s="15">
        <f t="shared" si="20"/>
        <v>0</v>
      </c>
      <c r="L76" s="15">
        <f t="shared" si="20"/>
        <v>0</v>
      </c>
      <c r="M76" s="15">
        <f t="shared" si="20"/>
        <v>0</v>
      </c>
      <c r="N76" s="15">
        <f>SUM(D76:M76)</f>
        <v>746579955</v>
      </c>
      <c r="O76" s="37">
        <f t="shared" si="19"/>
        <v>1128.3693748158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202</v>
      </c>
      <c r="M78" s="48"/>
      <c r="N78" s="48"/>
      <c r="O78" s="41">
        <v>661645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102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83329838</v>
      </c>
      <c r="E5" s="26">
        <f t="shared" si="0"/>
        <v>5411</v>
      </c>
      <c r="F5" s="26">
        <f t="shared" si="0"/>
        <v>0</v>
      </c>
      <c r="G5" s="26">
        <f t="shared" si="0"/>
        <v>10919188</v>
      </c>
      <c r="H5" s="26">
        <f t="shared" si="0"/>
        <v>0</v>
      </c>
      <c r="I5" s="26">
        <f t="shared" si="0"/>
        <v>0</v>
      </c>
      <c r="J5" s="26">
        <f t="shared" si="0"/>
        <v>79336048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173590485</v>
      </c>
      <c r="O5" s="32">
        <f t="shared" ref="O5:O36" si="2">(N5/O$80)</f>
        <v>268.30515665645009</v>
      </c>
      <c r="P5" s="6"/>
    </row>
    <row r="6" spans="1:133">
      <c r="A6" s="12"/>
      <c r="B6" s="44">
        <v>511</v>
      </c>
      <c r="C6" s="20" t="s">
        <v>20</v>
      </c>
      <c r="D6" s="46">
        <v>604766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604766</v>
      </c>
      <c r="O6" s="47">
        <f t="shared" si="2"/>
        <v>0.93473923049696361</v>
      </c>
      <c r="P6" s="9"/>
    </row>
    <row r="7" spans="1:133">
      <c r="A7" s="12"/>
      <c r="B7" s="44">
        <v>512</v>
      </c>
      <c r="C7" s="20" t="s">
        <v>21</v>
      </c>
      <c r="D7" s="46">
        <v>3381779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333750</v>
      </c>
      <c r="K7" s="46">
        <v>0</v>
      </c>
      <c r="L7" s="46">
        <v>0</v>
      </c>
      <c r="M7" s="46">
        <v>0</v>
      </c>
      <c r="N7" s="46">
        <f t="shared" si="1"/>
        <v>3715529</v>
      </c>
      <c r="O7" s="47">
        <f t="shared" si="2"/>
        <v>5.7428008822406564</v>
      </c>
      <c r="P7" s="9"/>
    </row>
    <row r="8" spans="1:133">
      <c r="A8" s="12"/>
      <c r="B8" s="44">
        <v>513</v>
      </c>
      <c r="C8" s="20" t="s">
        <v>22</v>
      </c>
      <c r="D8" s="46">
        <v>13497235</v>
      </c>
      <c r="E8" s="46">
        <v>0</v>
      </c>
      <c r="F8" s="46">
        <v>0</v>
      </c>
      <c r="G8" s="46">
        <v>10903894</v>
      </c>
      <c r="H8" s="46">
        <v>0</v>
      </c>
      <c r="I8" s="46">
        <v>0</v>
      </c>
      <c r="J8" s="46">
        <v>62659317</v>
      </c>
      <c r="K8" s="46">
        <v>0</v>
      </c>
      <c r="L8" s="46">
        <v>0</v>
      </c>
      <c r="M8" s="46">
        <v>0</v>
      </c>
      <c r="N8" s="46">
        <f t="shared" si="1"/>
        <v>87060446</v>
      </c>
      <c r="O8" s="47">
        <f t="shared" si="2"/>
        <v>134.56248251515868</v>
      </c>
      <c r="P8" s="9"/>
    </row>
    <row r="9" spans="1:133">
      <c r="A9" s="12"/>
      <c r="B9" s="44">
        <v>514</v>
      </c>
      <c r="C9" s="20" t="s">
        <v>23</v>
      </c>
      <c r="D9" s="46">
        <v>1068356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1068356</v>
      </c>
      <c r="O9" s="47">
        <f t="shared" si="2"/>
        <v>1.6512738238208069</v>
      </c>
      <c r="P9" s="9"/>
    </row>
    <row r="10" spans="1:133">
      <c r="A10" s="12"/>
      <c r="B10" s="44">
        <v>515</v>
      </c>
      <c r="C10" s="20" t="s">
        <v>24</v>
      </c>
      <c r="D10" s="46">
        <v>3303345</v>
      </c>
      <c r="E10" s="46">
        <v>4224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3307569</v>
      </c>
      <c r="O10" s="47">
        <f t="shared" si="2"/>
        <v>5.1122492036186085</v>
      </c>
      <c r="P10" s="9"/>
    </row>
    <row r="11" spans="1:133">
      <c r="A11" s="12"/>
      <c r="B11" s="44">
        <v>519</v>
      </c>
      <c r="C11" s="20" t="s">
        <v>152</v>
      </c>
      <c r="D11" s="46">
        <v>61474357</v>
      </c>
      <c r="E11" s="46">
        <v>1187</v>
      </c>
      <c r="F11" s="46">
        <v>0</v>
      </c>
      <c r="G11" s="46">
        <v>15294</v>
      </c>
      <c r="H11" s="46">
        <v>0</v>
      </c>
      <c r="I11" s="46">
        <v>0</v>
      </c>
      <c r="J11" s="46">
        <v>16342981</v>
      </c>
      <c r="K11" s="46">
        <v>0</v>
      </c>
      <c r="L11" s="46">
        <v>0</v>
      </c>
      <c r="M11" s="46">
        <v>0</v>
      </c>
      <c r="N11" s="46">
        <f t="shared" si="1"/>
        <v>77833819</v>
      </c>
      <c r="O11" s="47">
        <f t="shared" si="2"/>
        <v>120.3016110011144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175359867</v>
      </c>
      <c r="E12" s="31">
        <f t="shared" si="3"/>
        <v>52903656</v>
      </c>
      <c r="F12" s="31">
        <f t="shared" si="3"/>
        <v>8370935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748817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237383275</v>
      </c>
      <c r="O12" s="43">
        <f t="shared" si="2"/>
        <v>366.90465371126868</v>
      </c>
      <c r="P12" s="10"/>
    </row>
    <row r="13" spans="1:133">
      <c r="A13" s="12"/>
      <c r="B13" s="44">
        <v>521</v>
      </c>
      <c r="C13" s="20" t="s">
        <v>27</v>
      </c>
      <c r="D13" s="46">
        <v>96233539</v>
      </c>
      <c r="E13" s="46">
        <v>3203092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99436631</v>
      </c>
      <c r="O13" s="47">
        <f t="shared" si="2"/>
        <v>153.69137806052345</v>
      </c>
      <c r="P13" s="9"/>
    </row>
    <row r="14" spans="1:133">
      <c r="A14" s="12"/>
      <c r="B14" s="44">
        <v>522</v>
      </c>
      <c r="C14" s="20" t="s">
        <v>28</v>
      </c>
      <c r="D14" s="46">
        <v>48273</v>
      </c>
      <c r="E14" s="46">
        <v>38498581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38546854</v>
      </c>
      <c r="O14" s="47">
        <f t="shared" si="2"/>
        <v>59.57883982571574</v>
      </c>
      <c r="P14" s="9"/>
    </row>
    <row r="15" spans="1:133">
      <c r="A15" s="12"/>
      <c r="B15" s="44">
        <v>523</v>
      </c>
      <c r="C15" s="20" t="s">
        <v>153</v>
      </c>
      <c r="D15" s="46">
        <v>51738004</v>
      </c>
      <c r="E15" s="46">
        <v>717976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52455980</v>
      </c>
      <c r="O15" s="47">
        <f t="shared" si="2"/>
        <v>81.077081681450537</v>
      </c>
      <c r="P15" s="9"/>
    </row>
    <row r="16" spans="1:133">
      <c r="A16" s="12"/>
      <c r="B16" s="44">
        <v>524</v>
      </c>
      <c r="C16" s="20" t="s">
        <v>30</v>
      </c>
      <c r="D16" s="46">
        <v>2680973</v>
      </c>
      <c r="E16" s="46">
        <v>4302165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6983138</v>
      </c>
      <c r="O16" s="47">
        <f t="shared" si="2"/>
        <v>10.793287057430652</v>
      </c>
      <c r="P16" s="9"/>
    </row>
    <row r="17" spans="1:16">
      <c r="A17" s="12"/>
      <c r="B17" s="44">
        <v>525</v>
      </c>
      <c r="C17" s="20" t="s">
        <v>31</v>
      </c>
      <c r="D17" s="46">
        <v>162712</v>
      </c>
      <c r="E17" s="46">
        <v>2682491</v>
      </c>
      <c r="F17" s="46">
        <v>0</v>
      </c>
      <c r="G17" s="46">
        <v>0</v>
      </c>
      <c r="H17" s="46">
        <v>0</v>
      </c>
      <c r="I17" s="46">
        <v>0</v>
      </c>
      <c r="J17" s="46">
        <v>288543</v>
      </c>
      <c r="K17" s="46">
        <v>0</v>
      </c>
      <c r="L17" s="46">
        <v>0</v>
      </c>
      <c r="M17" s="46">
        <v>0</v>
      </c>
      <c r="N17" s="46">
        <f t="shared" si="4"/>
        <v>3133746</v>
      </c>
      <c r="O17" s="47">
        <f t="shared" si="2"/>
        <v>4.8435846668181375</v>
      </c>
      <c r="P17" s="9"/>
    </row>
    <row r="18" spans="1:16">
      <c r="A18" s="12"/>
      <c r="B18" s="44">
        <v>526</v>
      </c>
      <c r="C18" s="20" t="s">
        <v>32</v>
      </c>
      <c r="D18" s="46">
        <v>22887807</v>
      </c>
      <c r="E18" s="46">
        <v>121118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23008925</v>
      </c>
      <c r="O18" s="47">
        <f t="shared" si="2"/>
        <v>35.563085307478183</v>
      </c>
      <c r="P18" s="9"/>
    </row>
    <row r="19" spans="1:16">
      <c r="A19" s="12"/>
      <c r="B19" s="44">
        <v>527</v>
      </c>
      <c r="C19" s="20" t="s">
        <v>33</v>
      </c>
      <c r="D19" s="46">
        <v>1362770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1362770</v>
      </c>
      <c r="O19" s="47">
        <f t="shared" si="2"/>
        <v>2.1063263826742031</v>
      </c>
      <c r="P19" s="9"/>
    </row>
    <row r="20" spans="1:16">
      <c r="A20" s="12"/>
      <c r="B20" s="44">
        <v>529</v>
      </c>
      <c r="C20" s="20" t="s">
        <v>34</v>
      </c>
      <c r="D20" s="46">
        <v>245789</v>
      </c>
      <c r="E20" s="46">
        <v>3378233</v>
      </c>
      <c r="F20" s="46">
        <v>8370935</v>
      </c>
      <c r="G20" s="46">
        <v>0</v>
      </c>
      <c r="H20" s="46">
        <v>0</v>
      </c>
      <c r="I20" s="46">
        <v>0</v>
      </c>
      <c r="J20" s="46">
        <v>460274</v>
      </c>
      <c r="K20" s="46">
        <v>0</v>
      </c>
      <c r="L20" s="46">
        <v>0</v>
      </c>
      <c r="M20" s="46">
        <v>0</v>
      </c>
      <c r="N20" s="46">
        <f t="shared" si="4"/>
        <v>12455231</v>
      </c>
      <c r="O20" s="47">
        <f t="shared" si="2"/>
        <v>19.251070729177776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5324281</v>
      </c>
      <c r="E21" s="31">
        <f t="shared" si="5"/>
        <v>402380</v>
      </c>
      <c r="F21" s="31">
        <f t="shared" si="5"/>
        <v>0</v>
      </c>
      <c r="G21" s="31">
        <f t="shared" si="5"/>
        <v>235500</v>
      </c>
      <c r="H21" s="31">
        <f t="shared" si="5"/>
        <v>0</v>
      </c>
      <c r="I21" s="31">
        <f t="shared" si="5"/>
        <v>78605394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84567555</v>
      </c>
      <c r="O21" s="43">
        <f t="shared" si="2"/>
        <v>130.70941700708977</v>
      </c>
      <c r="P21" s="10"/>
    </row>
    <row r="22" spans="1:16">
      <c r="A22" s="12"/>
      <c r="B22" s="44">
        <v>534</v>
      </c>
      <c r="C22" s="20" t="s">
        <v>154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25898127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25898127</v>
      </c>
      <c r="O22" s="47">
        <f t="shared" si="2"/>
        <v>40.028697551272124</v>
      </c>
      <c r="P22" s="9"/>
    </row>
    <row r="23" spans="1:16">
      <c r="A23" s="12"/>
      <c r="B23" s="44">
        <v>536</v>
      </c>
      <c r="C23" s="20" t="s">
        <v>155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52707267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52707267</v>
      </c>
      <c r="O23" s="47">
        <f t="shared" si="2"/>
        <v>81.465476229116717</v>
      </c>
      <c r="P23" s="9"/>
    </row>
    <row r="24" spans="1:16">
      <c r="A24" s="12"/>
      <c r="B24" s="44">
        <v>537</v>
      </c>
      <c r="C24" s="20" t="s">
        <v>156</v>
      </c>
      <c r="D24" s="46">
        <v>3072001</v>
      </c>
      <c r="E24" s="46">
        <v>192582</v>
      </c>
      <c r="F24" s="46">
        <v>0</v>
      </c>
      <c r="G24" s="46">
        <v>235500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3500083</v>
      </c>
      <c r="O24" s="47">
        <f t="shared" si="2"/>
        <v>5.4098029487363775</v>
      </c>
      <c r="P24" s="9"/>
    </row>
    <row r="25" spans="1:16">
      <c r="A25" s="12"/>
      <c r="B25" s="44">
        <v>538</v>
      </c>
      <c r="C25" s="20" t="s">
        <v>157</v>
      </c>
      <c r="D25" s="46">
        <v>2252280</v>
      </c>
      <c r="E25" s="46">
        <v>110435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2362715</v>
      </c>
      <c r="O25" s="47">
        <f t="shared" si="2"/>
        <v>3.651862705548317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99363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99363</v>
      </c>
      <c r="O26" s="47">
        <f t="shared" si="2"/>
        <v>0.15357757241622347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SUM(D28:D30)</f>
        <v>3202391</v>
      </c>
      <c r="E27" s="31">
        <f t="shared" si="7"/>
        <v>69806737</v>
      </c>
      <c r="F27" s="31">
        <f t="shared" si="7"/>
        <v>7569921</v>
      </c>
      <c r="G27" s="31">
        <f t="shared" si="7"/>
        <v>465956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81045005</v>
      </c>
      <c r="O27" s="43">
        <f t="shared" si="2"/>
        <v>125.26488858388628</v>
      </c>
      <c r="P27" s="10"/>
    </row>
    <row r="28" spans="1:16">
      <c r="A28" s="12"/>
      <c r="B28" s="44">
        <v>541</v>
      </c>
      <c r="C28" s="20" t="s">
        <v>158</v>
      </c>
      <c r="D28" s="46">
        <v>0</v>
      </c>
      <c r="E28" s="46">
        <v>62887998</v>
      </c>
      <c r="F28" s="46">
        <v>0</v>
      </c>
      <c r="G28" s="46">
        <v>465956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63353954</v>
      </c>
      <c r="O28" s="47">
        <f t="shared" si="2"/>
        <v>97.921222771948209</v>
      </c>
      <c r="P28" s="9"/>
    </row>
    <row r="29" spans="1:16">
      <c r="A29" s="12"/>
      <c r="B29" s="44">
        <v>544</v>
      </c>
      <c r="C29" s="20" t="s">
        <v>159</v>
      </c>
      <c r="D29" s="46">
        <v>3202391</v>
      </c>
      <c r="E29" s="46">
        <v>5305571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8507962</v>
      </c>
      <c r="O29" s="47">
        <f t="shared" si="2"/>
        <v>13.15008755944846</v>
      </c>
      <c r="P29" s="9"/>
    </row>
    <row r="30" spans="1:16">
      <c r="A30" s="12"/>
      <c r="B30" s="44">
        <v>549</v>
      </c>
      <c r="C30" s="20" t="s">
        <v>160</v>
      </c>
      <c r="D30" s="46">
        <v>0</v>
      </c>
      <c r="E30" s="46">
        <v>1613168</v>
      </c>
      <c r="F30" s="46">
        <v>7569921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9183089</v>
      </c>
      <c r="O30" s="47">
        <f t="shared" si="2"/>
        <v>14.19357825248961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SUM(D32:D34)</f>
        <v>1732044</v>
      </c>
      <c r="E31" s="31">
        <f t="shared" si="9"/>
        <v>15557972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17290016</v>
      </c>
      <c r="O31" s="43">
        <f t="shared" si="2"/>
        <v>26.723817561040452</v>
      </c>
      <c r="P31" s="10"/>
    </row>
    <row r="32" spans="1:16">
      <c r="A32" s="13"/>
      <c r="B32" s="45">
        <v>552</v>
      </c>
      <c r="C32" s="21" t="s">
        <v>45</v>
      </c>
      <c r="D32" s="46">
        <v>1404856</v>
      </c>
      <c r="E32" s="46">
        <v>9323704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10728560</v>
      </c>
      <c r="O32" s="47">
        <f t="shared" si="2"/>
        <v>16.582291198150202</v>
      </c>
      <c r="P32" s="9"/>
    </row>
    <row r="33" spans="1:16">
      <c r="A33" s="13"/>
      <c r="B33" s="45">
        <v>553</v>
      </c>
      <c r="C33" s="21" t="s">
        <v>161</v>
      </c>
      <c r="D33" s="46">
        <v>327188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327188</v>
      </c>
      <c r="O33" s="47">
        <f t="shared" si="2"/>
        <v>0.50570875238991697</v>
      </c>
      <c r="P33" s="9"/>
    </row>
    <row r="34" spans="1:16">
      <c r="A34" s="13"/>
      <c r="B34" s="45">
        <v>554</v>
      </c>
      <c r="C34" s="21" t="s">
        <v>47</v>
      </c>
      <c r="D34" s="46">
        <v>0</v>
      </c>
      <c r="E34" s="46">
        <v>6234268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6234268</v>
      </c>
      <c r="O34" s="47">
        <f t="shared" si="2"/>
        <v>9.6358176105003324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SUM(D36:D40)</f>
        <v>3555355</v>
      </c>
      <c r="E35" s="31">
        <f t="shared" si="10"/>
        <v>40555059</v>
      </c>
      <c r="F35" s="31">
        <f t="shared" si="10"/>
        <v>0</v>
      </c>
      <c r="G35" s="31">
        <f t="shared" si="10"/>
        <v>13298543</v>
      </c>
      <c r="H35" s="31">
        <f t="shared" si="10"/>
        <v>0</v>
      </c>
      <c r="I35" s="31">
        <f t="shared" si="10"/>
        <v>5306597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62715554</v>
      </c>
      <c r="O35" s="43">
        <f t="shared" si="2"/>
        <v>96.934498113569163</v>
      </c>
      <c r="P35" s="10"/>
    </row>
    <row r="36" spans="1:16">
      <c r="A36" s="12"/>
      <c r="B36" s="44">
        <v>561</v>
      </c>
      <c r="C36" s="20" t="s">
        <v>162</v>
      </c>
      <c r="D36" s="46">
        <v>0</v>
      </c>
      <c r="E36" s="46">
        <v>26408173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26408173</v>
      </c>
      <c r="O36" s="47">
        <f t="shared" si="2"/>
        <v>40.817035529197561</v>
      </c>
      <c r="P36" s="9"/>
    </row>
    <row r="37" spans="1:16">
      <c r="A37" s="12"/>
      <c r="B37" s="44">
        <v>562</v>
      </c>
      <c r="C37" s="20" t="s">
        <v>163</v>
      </c>
      <c r="D37" s="46">
        <v>1370650</v>
      </c>
      <c r="E37" s="46">
        <v>72312</v>
      </c>
      <c r="F37" s="46">
        <v>0</v>
      </c>
      <c r="G37" s="46">
        <v>0</v>
      </c>
      <c r="H37" s="46">
        <v>0</v>
      </c>
      <c r="I37" s="46">
        <v>5306597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6749559</v>
      </c>
      <c r="O37" s="47">
        <f t="shared" ref="O37:O68" si="12">(N37/O$80)</f>
        <v>10.432262372312358</v>
      </c>
      <c r="P37" s="9"/>
    </row>
    <row r="38" spans="1:16">
      <c r="A38" s="12"/>
      <c r="B38" s="44">
        <v>563</v>
      </c>
      <c r="C38" s="20" t="s">
        <v>164</v>
      </c>
      <c r="D38" s="46">
        <v>281798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281798</v>
      </c>
      <c r="O38" s="47">
        <f t="shared" si="12"/>
        <v>0.43555300012828657</v>
      </c>
      <c r="P38" s="9"/>
    </row>
    <row r="39" spans="1:16">
      <c r="A39" s="12"/>
      <c r="B39" s="44">
        <v>564</v>
      </c>
      <c r="C39" s="20" t="s">
        <v>165</v>
      </c>
      <c r="D39" s="46">
        <v>808087</v>
      </c>
      <c r="E39" s="46">
        <v>12034589</v>
      </c>
      <c r="F39" s="46">
        <v>0</v>
      </c>
      <c r="G39" s="46">
        <v>13298543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26141219</v>
      </c>
      <c r="O39" s="47">
        <f t="shared" si="12"/>
        <v>40.404425732122185</v>
      </c>
      <c r="P39" s="9"/>
    </row>
    <row r="40" spans="1:16">
      <c r="A40" s="12"/>
      <c r="B40" s="44">
        <v>569</v>
      </c>
      <c r="C40" s="20" t="s">
        <v>54</v>
      </c>
      <c r="D40" s="46">
        <v>1094820</v>
      </c>
      <c r="E40" s="46">
        <v>2039985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3134805</v>
      </c>
      <c r="O40" s="47">
        <f t="shared" si="12"/>
        <v>4.8452214798087754</v>
      </c>
      <c r="P40" s="9"/>
    </row>
    <row r="41" spans="1:16" ht="15.75">
      <c r="A41" s="28" t="s">
        <v>55</v>
      </c>
      <c r="B41" s="29"/>
      <c r="C41" s="30"/>
      <c r="D41" s="31">
        <f t="shared" ref="D41:M41" si="13">SUM(D42:D44)</f>
        <v>524179</v>
      </c>
      <c r="E41" s="31">
        <f t="shared" si="13"/>
        <v>12325705</v>
      </c>
      <c r="F41" s="31">
        <f t="shared" si="13"/>
        <v>0</v>
      </c>
      <c r="G41" s="31">
        <f t="shared" si="13"/>
        <v>51838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12901722</v>
      </c>
      <c r="O41" s="43">
        <f t="shared" si="12"/>
        <v>19.94117674334494</v>
      </c>
      <c r="P41" s="9"/>
    </row>
    <row r="42" spans="1:16">
      <c r="A42" s="12"/>
      <c r="B42" s="44">
        <v>571</v>
      </c>
      <c r="C42" s="20" t="s">
        <v>56</v>
      </c>
      <c r="D42" s="46">
        <v>67644</v>
      </c>
      <c r="E42" s="46">
        <v>1442467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1510111</v>
      </c>
      <c r="O42" s="47">
        <f t="shared" si="12"/>
        <v>2.3340597753593957</v>
      </c>
      <c r="P42" s="9"/>
    </row>
    <row r="43" spans="1:16">
      <c r="A43" s="12"/>
      <c r="B43" s="44">
        <v>572</v>
      </c>
      <c r="C43" s="20" t="s">
        <v>166</v>
      </c>
      <c r="D43" s="46">
        <v>0</v>
      </c>
      <c r="E43" s="46">
        <v>10883238</v>
      </c>
      <c r="F43" s="46">
        <v>0</v>
      </c>
      <c r="G43" s="46">
        <v>51838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10935076</v>
      </c>
      <c r="O43" s="47">
        <f t="shared" si="12"/>
        <v>16.901486733159295</v>
      </c>
      <c r="P43" s="9"/>
    </row>
    <row r="44" spans="1:16">
      <c r="A44" s="12"/>
      <c r="B44" s="44">
        <v>579</v>
      </c>
      <c r="C44" s="20" t="s">
        <v>58</v>
      </c>
      <c r="D44" s="46">
        <v>456535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456535</v>
      </c>
      <c r="O44" s="47">
        <f t="shared" si="12"/>
        <v>0.70563023482624898</v>
      </c>
      <c r="P44" s="9"/>
    </row>
    <row r="45" spans="1:16" ht="15.75">
      <c r="A45" s="28" t="s">
        <v>168</v>
      </c>
      <c r="B45" s="29"/>
      <c r="C45" s="30"/>
      <c r="D45" s="31">
        <f t="shared" ref="D45:M45" si="14">SUM(D46:D48)</f>
        <v>7594640</v>
      </c>
      <c r="E45" s="31">
        <f t="shared" si="14"/>
        <v>13449430</v>
      </c>
      <c r="F45" s="31">
        <f t="shared" si="14"/>
        <v>18075000</v>
      </c>
      <c r="G45" s="31">
        <f t="shared" si="14"/>
        <v>972199</v>
      </c>
      <c r="H45" s="31">
        <f t="shared" si="14"/>
        <v>0</v>
      </c>
      <c r="I45" s="31">
        <f t="shared" si="14"/>
        <v>10156265</v>
      </c>
      <c r="J45" s="31">
        <f t="shared" si="14"/>
        <v>26533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50274067</v>
      </c>
      <c r="O45" s="43">
        <f t="shared" si="12"/>
        <v>77.704670403979051</v>
      </c>
      <c r="P45" s="9"/>
    </row>
    <row r="46" spans="1:16">
      <c r="A46" s="12"/>
      <c r="B46" s="44">
        <v>581</v>
      </c>
      <c r="C46" s="20" t="s">
        <v>169</v>
      </c>
      <c r="D46" s="46">
        <v>7594640</v>
      </c>
      <c r="E46" s="46">
        <v>13449430</v>
      </c>
      <c r="F46" s="46">
        <v>700000</v>
      </c>
      <c r="G46" s="46">
        <v>972199</v>
      </c>
      <c r="H46" s="46">
        <v>0</v>
      </c>
      <c r="I46" s="46">
        <v>10137775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32854044</v>
      </c>
      <c r="O46" s="47">
        <f t="shared" si="12"/>
        <v>50.779911250423112</v>
      </c>
      <c r="P46" s="9"/>
    </row>
    <row r="47" spans="1:16">
      <c r="A47" s="12"/>
      <c r="B47" s="44">
        <v>585</v>
      </c>
      <c r="C47" s="20" t="s">
        <v>99</v>
      </c>
      <c r="D47" s="46">
        <v>0</v>
      </c>
      <c r="E47" s="46">
        <v>0</v>
      </c>
      <c r="F47" s="46">
        <v>17375000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5">SUM(D47:M47)</f>
        <v>17375000</v>
      </c>
      <c r="O47" s="47">
        <f t="shared" si="12"/>
        <v>26.855170644323163</v>
      </c>
      <c r="P47" s="9"/>
    </row>
    <row r="48" spans="1:16">
      <c r="A48" s="12"/>
      <c r="B48" s="44">
        <v>588</v>
      </c>
      <c r="C48" s="20" t="s">
        <v>170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18490</v>
      </c>
      <c r="J48" s="46">
        <v>26533</v>
      </c>
      <c r="K48" s="46">
        <v>0</v>
      </c>
      <c r="L48" s="46">
        <v>0</v>
      </c>
      <c r="M48" s="46">
        <v>0</v>
      </c>
      <c r="N48" s="46">
        <f t="shared" si="15"/>
        <v>45023</v>
      </c>
      <c r="O48" s="47">
        <f t="shared" si="12"/>
        <v>6.9588509232769033E-2</v>
      </c>
      <c r="P48" s="9"/>
    </row>
    <row r="49" spans="1:16" ht="15.75">
      <c r="A49" s="28" t="s">
        <v>62</v>
      </c>
      <c r="B49" s="29"/>
      <c r="C49" s="30"/>
      <c r="D49" s="31">
        <f t="shared" ref="D49:M49" si="16">SUM(D50:D77)</f>
        <v>18300145</v>
      </c>
      <c r="E49" s="31">
        <f t="shared" si="16"/>
        <v>14069337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32369482</v>
      </c>
      <c r="O49" s="43">
        <f t="shared" si="12"/>
        <v>50.030961886523571</v>
      </c>
      <c r="P49" s="9"/>
    </row>
    <row r="50" spans="1:16">
      <c r="A50" s="12"/>
      <c r="B50" s="44">
        <v>601</v>
      </c>
      <c r="C50" s="20" t="s">
        <v>171</v>
      </c>
      <c r="D50" s="46">
        <v>1225315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1225315</v>
      </c>
      <c r="O50" s="47">
        <f t="shared" si="12"/>
        <v>1.8938730024776309</v>
      </c>
      <c r="P50" s="9"/>
    </row>
    <row r="51" spans="1:16">
      <c r="A51" s="12"/>
      <c r="B51" s="44">
        <v>602</v>
      </c>
      <c r="C51" s="20" t="s">
        <v>172</v>
      </c>
      <c r="D51" s="46">
        <v>846385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846385</v>
      </c>
      <c r="O51" s="47">
        <f t="shared" si="12"/>
        <v>1.3081907111249187</v>
      </c>
      <c r="P51" s="9"/>
    </row>
    <row r="52" spans="1:16">
      <c r="A52" s="12"/>
      <c r="B52" s="44">
        <v>603</v>
      </c>
      <c r="C52" s="20" t="s">
        <v>173</v>
      </c>
      <c r="D52" s="46">
        <v>744892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744892</v>
      </c>
      <c r="O52" s="47">
        <f t="shared" si="12"/>
        <v>1.1513209652714342</v>
      </c>
      <c r="P52" s="9"/>
    </row>
    <row r="53" spans="1:16">
      <c r="A53" s="12"/>
      <c r="B53" s="44">
        <v>604</v>
      </c>
      <c r="C53" s="20" t="s">
        <v>174</v>
      </c>
      <c r="D53" s="46">
        <v>897441</v>
      </c>
      <c r="E53" s="46">
        <v>1066761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1964202</v>
      </c>
      <c r="O53" s="47">
        <f t="shared" si="12"/>
        <v>3.0359125116501207</v>
      </c>
      <c r="P53" s="9"/>
    </row>
    <row r="54" spans="1:16">
      <c r="A54" s="12"/>
      <c r="B54" s="44">
        <v>608</v>
      </c>
      <c r="C54" s="20" t="s">
        <v>175</v>
      </c>
      <c r="D54" s="46">
        <v>0</v>
      </c>
      <c r="E54" s="46">
        <v>339286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339286</v>
      </c>
      <c r="O54" s="47">
        <f t="shared" si="12"/>
        <v>0.52440767926502618</v>
      </c>
      <c r="P54" s="9"/>
    </row>
    <row r="55" spans="1:16">
      <c r="A55" s="12"/>
      <c r="B55" s="44">
        <v>614</v>
      </c>
      <c r="C55" s="20" t="s">
        <v>176</v>
      </c>
      <c r="D55" s="46">
        <v>0</v>
      </c>
      <c r="E55" s="46">
        <v>2506719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4" si="17">SUM(D55:M55)</f>
        <v>2506719</v>
      </c>
      <c r="O55" s="47">
        <f t="shared" si="12"/>
        <v>3.8744383598484671</v>
      </c>
      <c r="P55" s="9"/>
    </row>
    <row r="56" spans="1:16">
      <c r="A56" s="12"/>
      <c r="B56" s="44">
        <v>622</v>
      </c>
      <c r="C56" s="20" t="s">
        <v>100</v>
      </c>
      <c r="D56" s="46">
        <v>0</v>
      </c>
      <c r="E56" s="46">
        <v>272723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272723</v>
      </c>
      <c r="O56" s="47">
        <f t="shared" si="12"/>
        <v>0.42152648653995661</v>
      </c>
      <c r="P56" s="9"/>
    </row>
    <row r="57" spans="1:16">
      <c r="A57" s="12"/>
      <c r="B57" s="44">
        <v>623</v>
      </c>
      <c r="C57" s="20" t="s">
        <v>69</v>
      </c>
      <c r="D57" s="46">
        <v>1074915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1074915</v>
      </c>
      <c r="O57" s="47">
        <f t="shared" si="12"/>
        <v>1.6614115541377057</v>
      </c>
      <c r="P57" s="9"/>
    </row>
    <row r="58" spans="1:16">
      <c r="A58" s="12"/>
      <c r="B58" s="44">
        <v>634</v>
      </c>
      <c r="C58" s="20" t="s">
        <v>177</v>
      </c>
      <c r="D58" s="46">
        <v>0</v>
      </c>
      <c r="E58" s="46">
        <v>1162550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1162550</v>
      </c>
      <c r="O58" s="47">
        <f t="shared" si="12"/>
        <v>1.7968620795716774</v>
      </c>
      <c r="P58" s="9"/>
    </row>
    <row r="59" spans="1:16">
      <c r="A59" s="12"/>
      <c r="B59" s="44">
        <v>654</v>
      </c>
      <c r="C59" s="20" t="s">
        <v>178</v>
      </c>
      <c r="D59" s="46">
        <v>0</v>
      </c>
      <c r="E59" s="46">
        <v>1016321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1016321</v>
      </c>
      <c r="O59" s="47">
        <f t="shared" si="12"/>
        <v>1.5708474178077216</v>
      </c>
      <c r="P59" s="9"/>
    </row>
    <row r="60" spans="1:16">
      <c r="A60" s="12"/>
      <c r="B60" s="44">
        <v>671</v>
      </c>
      <c r="C60" s="20" t="s">
        <v>73</v>
      </c>
      <c r="D60" s="46">
        <v>269123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269123</v>
      </c>
      <c r="O60" s="47">
        <f t="shared" si="12"/>
        <v>0.41596224974458607</v>
      </c>
      <c r="P60" s="9"/>
    </row>
    <row r="61" spans="1:16">
      <c r="A61" s="12"/>
      <c r="B61" s="44">
        <v>674</v>
      </c>
      <c r="C61" s="20" t="s">
        <v>179</v>
      </c>
      <c r="D61" s="46">
        <v>0</v>
      </c>
      <c r="E61" s="46">
        <v>1021168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1021168</v>
      </c>
      <c r="O61" s="47">
        <f t="shared" si="12"/>
        <v>1.5783390444041552</v>
      </c>
      <c r="P61" s="9"/>
    </row>
    <row r="62" spans="1:16">
      <c r="A62" s="12"/>
      <c r="B62" s="44">
        <v>684</v>
      </c>
      <c r="C62" s="20" t="s">
        <v>75</v>
      </c>
      <c r="D62" s="46">
        <v>0</v>
      </c>
      <c r="E62" s="46">
        <v>257136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257136</v>
      </c>
      <c r="O62" s="47">
        <f t="shared" si="12"/>
        <v>0.39743488683733419</v>
      </c>
      <c r="P62" s="9"/>
    </row>
    <row r="63" spans="1:16">
      <c r="A63" s="12"/>
      <c r="B63" s="44">
        <v>685</v>
      </c>
      <c r="C63" s="20" t="s">
        <v>76</v>
      </c>
      <c r="D63" s="46">
        <v>827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827</v>
      </c>
      <c r="O63" s="47">
        <f t="shared" si="12"/>
        <v>1.2782288416031803E-3</v>
      </c>
      <c r="P63" s="9"/>
    </row>
    <row r="64" spans="1:16">
      <c r="A64" s="12"/>
      <c r="B64" s="44">
        <v>694</v>
      </c>
      <c r="C64" s="20" t="s">
        <v>182</v>
      </c>
      <c r="D64" s="46">
        <v>0</v>
      </c>
      <c r="E64" s="46">
        <v>480526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480526</v>
      </c>
      <c r="O64" s="47">
        <f t="shared" si="12"/>
        <v>0.74271123620339763</v>
      </c>
      <c r="P64" s="9"/>
    </row>
    <row r="65" spans="1:119">
      <c r="A65" s="12"/>
      <c r="B65" s="44">
        <v>711</v>
      </c>
      <c r="C65" s="20" t="s">
        <v>137</v>
      </c>
      <c r="D65" s="46">
        <v>6349998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7" si="18">SUM(D65:M65)</f>
        <v>6349998</v>
      </c>
      <c r="O65" s="47">
        <f t="shared" si="12"/>
        <v>9.8146923672581767</v>
      </c>
      <c r="P65" s="9"/>
    </row>
    <row r="66" spans="1:119">
      <c r="A66" s="12"/>
      <c r="B66" s="44">
        <v>712</v>
      </c>
      <c r="C66" s="20" t="s">
        <v>138</v>
      </c>
      <c r="D66" s="46">
        <v>3164417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3164417</v>
      </c>
      <c r="O66" s="47">
        <f t="shared" si="12"/>
        <v>4.890990418693363</v>
      </c>
      <c r="P66" s="9"/>
    </row>
    <row r="67" spans="1:119">
      <c r="A67" s="12"/>
      <c r="B67" s="44">
        <v>713</v>
      </c>
      <c r="C67" s="20" t="s">
        <v>184</v>
      </c>
      <c r="D67" s="46">
        <v>397503</v>
      </c>
      <c r="E67" s="46">
        <v>729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398232</v>
      </c>
      <c r="O67" s="47">
        <f t="shared" si="12"/>
        <v>0.61551587430389076</v>
      </c>
      <c r="P67" s="9"/>
    </row>
    <row r="68" spans="1:119">
      <c r="A68" s="12"/>
      <c r="B68" s="44">
        <v>714</v>
      </c>
      <c r="C68" s="20" t="s">
        <v>140</v>
      </c>
      <c r="D68" s="46">
        <v>292857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292857</v>
      </c>
      <c r="O68" s="47">
        <f t="shared" si="12"/>
        <v>0.4526460264393985</v>
      </c>
      <c r="P68" s="9"/>
    </row>
    <row r="69" spans="1:119">
      <c r="A69" s="12"/>
      <c r="B69" s="44">
        <v>715</v>
      </c>
      <c r="C69" s="20" t="s">
        <v>141</v>
      </c>
      <c r="D69" s="46">
        <v>305116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305116</v>
      </c>
      <c r="O69" s="47">
        <f t="shared" ref="O69:O78" si="19">(N69/O$80)</f>
        <v>0.47159379834896731</v>
      </c>
      <c r="P69" s="9"/>
    </row>
    <row r="70" spans="1:119">
      <c r="A70" s="12"/>
      <c r="B70" s="44">
        <v>716</v>
      </c>
      <c r="C70" s="20" t="s">
        <v>142</v>
      </c>
      <c r="D70" s="46">
        <v>0</v>
      </c>
      <c r="E70" s="46">
        <v>1658168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1658168</v>
      </c>
      <c r="O70" s="47">
        <f t="shared" si="19"/>
        <v>2.5628998329183341</v>
      </c>
      <c r="P70" s="9"/>
    </row>
    <row r="71" spans="1:119">
      <c r="A71" s="12"/>
      <c r="B71" s="44">
        <v>719</v>
      </c>
      <c r="C71" s="20" t="s">
        <v>198</v>
      </c>
      <c r="D71" s="46">
        <v>207518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207518</v>
      </c>
      <c r="O71" s="47">
        <f t="shared" si="19"/>
        <v>0.32074424758380743</v>
      </c>
      <c r="P71" s="9"/>
    </row>
    <row r="72" spans="1:119">
      <c r="A72" s="12"/>
      <c r="B72" s="44">
        <v>724</v>
      </c>
      <c r="C72" s="20" t="s">
        <v>185</v>
      </c>
      <c r="D72" s="46">
        <v>0</v>
      </c>
      <c r="E72" s="46">
        <v>1986824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1986824</v>
      </c>
      <c r="O72" s="47">
        <f t="shared" si="19"/>
        <v>3.0708775574236964</v>
      </c>
      <c r="P72" s="9"/>
    </row>
    <row r="73" spans="1:119">
      <c r="A73" s="12"/>
      <c r="B73" s="44">
        <v>733</v>
      </c>
      <c r="C73" s="20" t="s">
        <v>87</v>
      </c>
      <c r="D73" s="46">
        <v>2097429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2097429</v>
      </c>
      <c r="O73" s="47">
        <f t="shared" si="19"/>
        <v>3.2418310048547965</v>
      </c>
      <c r="P73" s="9"/>
    </row>
    <row r="74" spans="1:119">
      <c r="A74" s="12"/>
      <c r="B74" s="44">
        <v>739</v>
      </c>
      <c r="C74" s="20" t="s">
        <v>88</v>
      </c>
      <c r="D74" s="46">
        <v>418465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418465</v>
      </c>
      <c r="O74" s="47">
        <f t="shared" si="19"/>
        <v>0.64678843071520531</v>
      </c>
      <c r="P74" s="9"/>
    </row>
    <row r="75" spans="1:119">
      <c r="A75" s="12"/>
      <c r="B75" s="44">
        <v>744</v>
      </c>
      <c r="C75" s="20" t="s">
        <v>188</v>
      </c>
      <c r="D75" s="46">
        <v>0</v>
      </c>
      <c r="E75" s="46">
        <v>806810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806810</v>
      </c>
      <c r="O75" s="47">
        <f t="shared" si="19"/>
        <v>1.2470227469091437</v>
      </c>
      <c r="P75" s="9"/>
    </row>
    <row r="76" spans="1:119">
      <c r="A76" s="12"/>
      <c r="B76" s="44">
        <v>752</v>
      </c>
      <c r="C76" s="20" t="s">
        <v>199</v>
      </c>
      <c r="D76" s="46">
        <v>7944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7944</v>
      </c>
      <c r="O76" s="47">
        <f t="shared" si="19"/>
        <v>1.2278415861784358E-2</v>
      </c>
      <c r="P76" s="9"/>
    </row>
    <row r="77" spans="1:119" ht="15.75" thickBot="1">
      <c r="A77" s="12"/>
      <c r="B77" s="44">
        <v>764</v>
      </c>
      <c r="C77" s="20" t="s">
        <v>189</v>
      </c>
      <c r="D77" s="46">
        <v>0</v>
      </c>
      <c r="E77" s="46">
        <v>1493616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1493616</v>
      </c>
      <c r="O77" s="47">
        <f t="shared" si="19"/>
        <v>2.3085647514872742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20">SUM(D5,D12,D21,D27,D31,D35,D41,D45,D49)</f>
        <v>298922740</v>
      </c>
      <c r="E78" s="15">
        <f t="shared" si="20"/>
        <v>219075687</v>
      </c>
      <c r="F78" s="15">
        <f t="shared" si="20"/>
        <v>34015856</v>
      </c>
      <c r="G78" s="15">
        <f t="shared" si="20"/>
        <v>25943224</v>
      </c>
      <c r="H78" s="15">
        <f t="shared" si="20"/>
        <v>0</v>
      </c>
      <c r="I78" s="15">
        <f t="shared" si="20"/>
        <v>94068256</v>
      </c>
      <c r="J78" s="15">
        <f t="shared" si="20"/>
        <v>80111398</v>
      </c>
      <c r="K78" s="15">
        <f t="shared" si="20"/>
        <v>0</v>
      </c>
      <c r="L78" s="15">
        <f t="shared" si="20"/>
        <v>0</v>
      </c>
      <c r="M78" s="15">
        <f t="shared" si="20"/>
        <v>0</v>
      </c>
      <c r="N78" s="15">
        <f>SUM(D78:M78)</f>
        <v>752137161</v>
      </c>
      <c r="O78" s="37">
        <f t="shared" si="19"/>
        <v>1162.519240667152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8" t="s">
        <v>200</v>
      </c>
      <c r="M80" s="48"/>
      <c r="N80" s="48"/>
      <c r="O80" s="41">
        <v>646989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102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79493595</v>
      </c>
      <c r="E5" s="26">
        <f t="shared" si="0"/>
        <v>62155</v>
      </c>
      <c r="F5" s="26">
        <f t="shared" si="0"/>
        <v>0</v>
      </c>
      <c r="G5" s="26">
        <f t="shared" si="0"/>
        <v>1057146</v>
      </c>
      <c r="H5" s="26">
        <f t="shared" si="0"/>
        <v>0</v>
      </c>
      <c r="I5" s="26">
        <f t="shared" si="0"/>
        <v>0</v>
      </c>
      <c r="J5" s="26">
        <f t="shared" si="0"/>
        <v>66447685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147060581</v>
      </c>
      <c r="O5" s="32">
        <f t="shared" ref="O5:O36" si="2">(N5/O$77)</f>
        <v>232.30410929907811</v>
      </c>
      <c r="P5" s="6"/>
    </row>
    <row r="6" spans="1:133">
      <c r="A6" s="12"/>
      <c r="B6" s="44">
        <v>511</v>
      </c>
      <c r="C6" s="20" t="s">
        <v>20</v>
      </c>
      <c r="D6" s="46">
        <v>604322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604322</v>
      </c>
      <c r="O6" s="47">
        <f t="shared" si="2"/>
        <v>0.95461668235784736</v>
      </c>
      <c r="P6" s="9"/>
    </row>
    <row r="7" spans="1:133">
      <c r="A7" s="12"/>
      <c r="B7" s="44">
        <v>512</v>
      </c>
      <c r="C7" s="20" t="s">
        <v>21</v>
      </c>
      <c r="D7" s="46">
        <v>3302222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3302222</v>
      </c>
      <c r="O7" s="47">
        <f t="shared" si="2"/>
        <v>5.2163518952629486</v>
      </c>
      <c r="P7" s="9"/>
    </row>
    <row r="8" spans="1:133">
      <c r="A8" s="12"/>
      <c r="B8" s="44">
        <v>513</v>
      </c>
      <c r="C8" s="20" t="s">
        <v>22</v>
      </c>
      <c r="D8" s="46">
        <v>13059029</v>
      </c>
      <c r="E8" s="46">
        <v>0</v>
      </c>
      <c r="F8" s="46">
        <v>0</v>
      </c>
      <c r="G8" s="46">
        <v>1057146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14116175</v>
      </c>
      <c r="O8" s="47">
        <f t="shared" si="2"/>
        <v>22.298602642436958</v>
      </c>
      <c r="P8" s="9"/>
    </row>
    <row r="9" spans="1:133">
      <c r="A9" s="12"/>
      <c r="B9" s="44">
        <v>514</v>
      </c>
      <c r="C9" s="20" t="s">
        <v>23</v>
      </c>
      <c r="D9" s="46">
        <v>1113898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1113898</v>
      </c>
      <c r="O9" s="47">
        <f t="shared" si="2"/>
        <v>1.7595679343876964</v>
      </c>
      <c r="P9" s="9"/>
    </row>
    <row r="10" spans="1:133">
      <c r="A10" s="12"/>
      <c r="B10" s="44">
        <v>515</v>
      </c>
      <c r="C10" s="20" t="s">
        <v>24</v>
      </c>
      <c r="D10" s="46">
        <v>3275171</v>
      </c>
      <c r="E10" s="46">
        <v>45775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3320946</v>
      </c>
      <c r="O10" s="47">
        <f t="shared" si="2"/>
        <v>5.2459292443590728</v>
      </c>
      <c r="P10" s="9"/>
    </row>
    <row r="11" spans="1:133">
      <c r="A11" s="12"/>
      <c r="B11" s="44">
        <v>519</v>
      </c>
      <c r="C11" s="20" t="s">
        <v>152</v>
      </c>
      <c r="D11" s="46">
        <v>58138953</v>
      </c>
      <c r="E11" s="46">
        <v>16380</v>
      </c>
      <c r="F11" s="46">
        <v>0</v>
      </c>
      <c r="G11" s="46">
        <v>0</v>
      </c>
      <c r="H11" s="46">
        <v>0</v>
      </c>
      <c r="I11" s="46">
        <v>0</v>
      </c>
      <c r="J11" s="46">
        <v>66447685</v>
      </c>
      <c r="K11" s="46">
        <v>0</v>
      </c>
      <c r="L11" s="46">
        <v>0</v>
      </c>
      <c r="M11" s="46">
        <v>0</v>
      </c>
      <c r="N11" s="46">
        <f t="shared" si="1"/>
        <v>124603018</v>
      </c>
      <c r="O11" s="47">
        <f t="shared" si="2"/>
        <v>196.82904090027358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164732013</v>
      </c>
      <c r="E12" s="31">
        <f t="shared" si="3"/>
        <v>48530818</v>
      </c>
      <c r="F12" s="31">
        <f t="shared" si="3"/>
        <v>8264143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221526974</v>
      </c>
      <c r="O12" s="43">
        <f t="shared" si="2"/>
        <v>349.93487738763957</v>
      </c>
      <c r="P12" s="10"/>
    </row>
    <row r="13" spans="1:133">
      <c r="A13" s="12"/>
      <c r="B13" s="44">
        <v>521</v>
      </c>
      <c r="C13" s="20" t="s">
        <v>27</v>
      </c>
      <c r="D13" s="46">
        <v>91336482</v>
      </c>
      <c r="E13" s="46">
        <v>3128665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94465147</v>
      </c>
      <c r="O13" s="47">
        <f t="shared" si="2"/>
        <v>149.22178114909991</v>
      </c>
      <c r="P13" s="9"/>
    </row>
    <row r="14" spans="1:133">
      <c r="A14" s="12"/>
      <c r="B14" s="44">
        <v>522</v>
      </c>
      <c r="C14" s="20" t="s">
        <v>28</v>
      </c>
      <c r="D14" s="46">
        <v>39207</v>
      </c>
      <c r="E14" s="46">
        <v>35189190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35228397</v>
      </c>
      <c r="O14" s="47">
        <f t="shared" si="2"/>
        <v>55.648504388265103</v>
      </c>
      <c r="P14" s="9"/>
    </row>
    <row r="15" spans="1:133">
      <c r="A15" s="12"/>
      <c r="B15" s="44">
        <v>523</v>
      </c>
      <c r="C15" s="20" t="s">
        <v>153</v>
      </c>
      <c r="D15" s="46">
        <v>49664673</v>
      </c>
      <c r="E15" s="46">
        <v>408661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50073334</v>
      </c>
      <c r="O15" s="47">
        <f t="shared" si="2"/>
        <v>79.098295242728881</v>
      </c>
      <c r="P15" s="9"/>
    </row>
    <row r="16" spans="1:133">
      <c r="A16" s="12"/>
      <c r="B16" s="44">
        <v>524</v>
      </c>
      <c r="C16" s="20" t="s">
        <v>30</v>
      </c>
      <c r="D16" s="46">
        <v>2422966</v>
      </c>
      <c r="E16" s="46">
        <v>4078052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6501018</v>
      </c>
      <c r="O16" s="47">
        <f t="shared" si="2"/>
        <v>10.269327006312277</v>
      </c>
      <c r="P16" s="9"/>
    </row>
    <row r="17" spans="1:16">
      <c r="A17" s="12"/>
      <c r="B17" s="44">
        <v>525</v>
      </c>
      <c r="C17" s="20" t="s">
        <v>31</v>
      </c>
      <c r="D17" s="46">
        <v>153419</v>
      </c>
      <c r="E17" s="46">
        <v>2859282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3012701</v>
      </c>
      <c r="O17" s="47">
        <f t="shared" si="2"/>
        <v>4.7590103182676939</v>
      </c>
      <c r="P17" s="9"/>
    </row>
    <row r="18" spans="1:16">
      <c r="A18" s="12"/>
      <c r="B18" s="44">
        <v>526</v>
      </c>
      <c r="C18" s="20" t="s">
        <v>32</v>
      </c>
      <c r="D18" s="46">
        <v>19499180</v>
      </c>
      <c r="E18" s="46">
        <v>259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19499439</v>
      </c>
      <c r="O18" s="47">
        <f t="shared" si="2"/>
        <v>30.802270587566266</v>
      </c>
      <c r="P18" s="9"/>
    </row>
    <row r="19" spans="1:16">
      <c r="A19" s="12"/>
      <c r="B19" s="44">
        <v>527</v>
      </c>
      <c r="C19" s="20" t="s">
        <v>33</v>
      </c>
      <c r="D19" s="46">
        <v>1334475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1334475</v>
      </c>
      <c r="O19" s="47">
        <f t="shared" si="2"/>
        <v>2.1080021862343061</v>
      </c>
      <c r="P19" s="9"/>
    </row>
    <row r="20" spans="1:16">
      <c r="A20" s="12"/>
      <c r="B20" s="44">
        <v>529</v>
      </c>
      <c r="C20" s="20" t="s">
        <v>34</v>
      </c>
      <c r="D20" s="46">
        <v>281611</v>
      </c>
      <c r="E20" s="46">
        <v>2866709</v>
      </c>
      <c r="F20" s="46">
        <v>8264143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11412463</v>
      </c>
      <c r="O20" s="47">
        <f t="shared" si="2"/>
        <v>18.027686509165125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5541525</v>
      </c>
      <c r="E21" s="31">
        <f t="shared" si="5"/>
        <v>3271462</v>
      </c>
      <c r="F21" s="31">
        <f t="shared" si="5"/>
        <v>0</v>
      </c>
      <c r="G21" s="31">
        <f t="shared" si="5"/>
        <v>2236119</v>
      </c>
      <c r="H21" s="31">
        <f t="shared" si="5"/>
        <v>0</v>
      </c>
      <c r="I21" s="31">
        <f t="shared" si="5"/>
        <v>82770246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93819352</v>
      </c>
      <c r="O21" s="43">
        <f t="shared" si="2"/>
        <v>148.20165168106254</v>
      </c>
      <c r="P21" s="10"/>
    </row>
    <row r="22" spans="1:16">
      <c r="A22" s="12"/>
      <c r="B22" s="44">
        <v>534</v>
      </c>
      <c r="C22" s="20" t="s">
        <v>154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29215014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29215014</v>
      </c>
      <c r="O22" s="47">
        <f t="shared" si="2"/>
        <v>46.149469553843915</v>
      </c>
      <c r="P22" s="9"/>
    </row>
    <row r="23" spans="1:16">
      <c r="A23" s="12"/>
      <c r="B23" s="44">
        <v>536</v>
      </c>
      <c r="C23" s="20" t="s">
        <v>155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53555232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53555232</v>
      </c>
      <c r="O23" s="47">
        <f t="shared" si="2"/>
        <v>84.598472163424177</v>
      </c>
      <c r="P23" s="9"/>
    </row>
    <row r="24" spans="1:16">
      <c r="A24" s="12"/>
      <c r="B24" s="44">
        <v>537</v>
      </c>
      <c r="C24" s="20" t="s">
        <v>156</v>
      </c>
      <c r="D24" s="46">
        <v>3212421</v>
      </c>
      <c r="E24" s="46">
        <v>2673692</v>
      </c>
      <c r="F24" s="46">
        <v>0</v>
      </c>
      <c r="G24" s="46">
        <v>2236119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8122232</v>
      </c>
      <c r="O24" s="47">
        <f t="shared" si="2"/>
        <v>12.830276185842553</v>
      </c>
      <c r="P24" s="9"/>
    </row>
    <row r="25" spans="1:16">
      <c r="A25" s="12"/>
      <c r="B25" s="44">
        <v>538</v>
      </c>
      <c r="C25" s="20" t="s">
        <v>157</v>
      </c>
      <c r="D25" s="46">
        <v>2329104</v>
      </c>
      <c r="E25" s="46">
        <v>246597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2575701</v>
      </c>
      <c r="O25" s="47">
        <f t="shared" si="2"/>
        <v>4.0687036767911637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351173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351173</v>
      </c>
      <c r="O26" s="47">
        <f t="shared" si="2"/>
        <v>0.55473010116072619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SUM(D28:D30)</f>
        <v>330340</v>
      </c>
      <c r="E27" s="31">
        <f t="shared" si="7"/>
        <v>74552429</v>
      </c>
      <c r="F27" s="31">
        <f t="shared" si="7"/>
        <v>7904729</v>
      </c>
      <c r="G27" s="31">
        <f t="shared" si="7"/>
        <v>1228077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84015575</v>
      </c>
      <c r="O27" s="43">
        <f t="shared" si="2"/>
        <v>132.71512450793932</v>
      </c>
      <c r="P27" s="10"/>
    </row>
    <row r="28" spans="1:16">
      <c r="A28" s="12"/>
      <c r="B28" s="44">
        <v>541</v>
      </c>
      <c r="C28" s="20" t="s">
        <v>158</v>
      </c>
      <c r="D28" s="46">
        <v>5540</v>
      </c>
      <c r="E28" s="46">
        <v>65439918</v>
      </c>
      <c r="F28" s="46">
        <v>0</v>
      </c>
      <c r="G28" s="46">
        <v>1228077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66673535</v>
      </c>
      <c r="O28" s="47">
        <f t="shared" si="2"/>
        <v>105.32078723390812</v>
      </c>
      <c r="P28" s="9"/>
    </row>
    <row r="29" spans="1:16">
      <c r="A29" s="12"/>
      <c r="B29" s="44">
        <v>544</v>
      </c>
      <c r="C29" s="20" t="s">
        <v>159</v>
      </c>
      <c r="D29" s="46">
        <v>324800</v>
      </c>
      <c r="E29" s="46">
        <v>6712614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7037414</v>
      </c>
      <c r="O29" s="47">
        <f t="shared" si="2"/>
        <v>11.116644446269817</v>
      </c>
      <c r="P29" s="9"/>
    </row>
    <row r="30" spans="1:16">
      <c r="A30" s="12"/>
      <c r="B30" s="44">
        <v>549</v>
      </c>
      <c r="C30" s="20" t="s">
        <v>160</v>
      </c>
      <c r="D30" s="46">
        <v>0</v>
      </c>
      <c r="E30" s="46">
        <v>2399897</v>
      </c>
      <c r="F30" s="46">
        <v>7904729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10304626</v>
      </c>
      <c r="O30" s="47">
        <f t="shared" si="2"/>
        <v>16.277692827761385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SUM(D32:D34)</f>
        <v>1567482</v>
      </c>
      <c r="E31" s="31">
        <f t="shared" si="9"/>
        <v>15368078</v>
      </c>
      <c r="F31" s="31">
        <f t="shared" si="9"/>
        <v>0</v>
      </c>
      <c r="G31" s="31">
        <f t="shared" si="9"/>
        <v>13677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16949237</v>
      </c>
      <c r="O31" s="43">
        <f t="shared" si="2"/>
        <v>26.773846382287712</v>
      </c>
      <c r="P31" s="10"/>
    </row>
    <row r="32" spans="1:16">
      <c r="A32" s="13"/>
      <c r="B32" s="45">
        <v>552</v>
      </c>
      <c r="C32" s="21" t="s">
        <v>45</v>
      </c>
      <c r="D32" s="46">
        <v>1254271</v>
      </c>
      <c r="E32" s="46">
        <v>7622855</v>
      </c>
      <c r="F32" s="46">
        <v>0</v>
      </c>
      <c r="G32" s="46">
        <v>13677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8890803</v>
      </c>
      <c r="O32" s="47">
        <f t="shared" si="2"/>
        <v>14.044348647504471</v>
      </c>
      <c r="P32" s="9"/>
    </row>
    <row r="33" spans="1:16">
      <c r="A33" s="13"/>
      <c r="B33" s="45">
        <v>553</v>
      </c>
      <c r="C33" s="21" t="s">
        <v>161</v>
      </c>
      <c r="D33" s="46">
        <v>308657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308657</v>
      </c>
      <c r="O33" s="47">
        <f t="shared" si="2"/>
        <v>0.48756974150622695</v>
      </c>
      <c r="P33" s="9"/>
    </row>
    <row r="34" spans="1:16">
      <c r="A34" s="13"/>
      <c r="B34" s="45">
        <v>554</v>
      </c>
      <c r="C34" s="21" t="s">
        <v>47</v>
      </c>
      <c r="D34" s="46">
        <v>4554</v>
      </c>
      <c r="E34" s="46">
        <v>7745223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7749777</v>
      </c>
      <c r="O34" s="47">
        <f t="shared" si="2"/>
        <v>12.241927993277013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SUM(D36:D40)</f>
        <v>3239857</v>
      </c>
      <c r="E35" s="31">
        <f t="shared" si="10"/>
        <v>39242066</v>
      </c>
      <c r="F35" s="31">
        <f t="shared" si="10"/>
        <v>0</v>
      </c>
      <c r="G35" s="31">
        <f t="shared" si="10"/>
        <v>2697058</v>
      </c>
      <c r="H35" s="31">
        <f t="shared" si="10"/>
        <v>0</v>
      </c>
      <c r="I35" s="31">
        <f t="shared" si="10"/>
        <v>5620509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50799490</v>
      </c>
      <c r="O35" s="43">
        <f t="shared" si="2"/>
        <v>80.245366889291873</v>
      </c>
      <c r="P35" s="10"/>
    </row>
    <row r="36" spans="1:16">
      <c r="A36" s="12"/>
      <c r="B36" s="44">
        <v>561</v>
      </c>
      <c r="C36" s="20" t="s">
        <v>162</v>
      </c>
      <c r="D36" s="46">
        <v>0</v>
      </c>
      <c r="E36" s="46">
        <v>22107421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22107421</v>
      </c>
      <c r="O36" s="47">
        <f t="shared" si="2"/>
        <v>34.921966915829977</v>
      </c>
      <c r="P36" s="9"/>
    </row>
    <row r="37" spans="1:16">
      <c r="A37" s="12"/>
      <c r="B37" s="44">
        <v>562</v>
      </c>
      <c r="C37" s="20" t="s">
        <v>163</v>
      </c>
      <c r="D37" s="46">
        <v>1340956</v>
      </c>
      <c r="E37" s="46">
        <v>184234</v>
      </c>
      <c r="F37" s="46">
        <v>0</v>
      </c>
      <c r="G37" s="46">
        <v>0</v>
      </c>
      <c r="H37" s="46">
        <v>0</v>
      </c>
      <c r="I37" s="46">
        <v>5620509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7145699</v>
      </c>
      <c r="O37" s="47">
        <f t="shared" ref="O37:O68" si="12">(N37/O$77)</f>
        <v>11.287696745291067</v>
      </c>
      <c r="P37" s="9"/>
    </row>
    <row r="38" spans="1:16">
      <c r="A38" s="12"/>
      <c r="B38" s="44">
        <v>563</v>
      </c>
      <c r="C38" s="20" t="s">
        <v>164</v>
      </c>
      <c r="D38" s="46">
        <v>206314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206314</v>
      </c>
      <c r="O38" s="47">
        <f t="shared" si="12"/>
        <v>0.32590371723018013</v>
      </c>
      <c r="P38" s="9"/>
    </row>
    <row r="39" spans="1:16">
      <c r="A39" s="12"/>
      <c r="B39" s="44">
        <v>564</v>
      </c>
      <c r="C39" s="20" t="s">
        <v>165</v>
      </c>
      <c r="D39" s="46">
        <v>488539</v>
      </c>
      <c r="E39" s="46">
        <v>15564250</v>
      </c>
      <c r="F39" s="46">
        <v>0</v>
      </c>
      <c r="G39" s="46">
        <v>2697058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18749847</v>
      </c>
      <c r="O39" s="47">
        <f t="shared" si="12"/>
        <v>29.618178285512091</v>
      </c>
      <c r="P39" s="9"/>
    </row>
    <row r="40" spans="1:16">
      <c r="A40" s="12"/>
      <c r="B40" s="44">
        <v>569</v>
      </c>
      <c r="C40" s="20" t="s">
        <v>54</v>
      </c>
      <c r="D40" s="46">
        <v>1204048</v>
      </c>
      <c r="E40" s="46">
        <v>1386161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2590209</v>
      </c>
      <c r="O40" s="47">
        <f t="shared" si="12"/>
        <v>4.0916212254285584</v>
      </c>
      <c r="P40" s="9"/>
    </row>
    <row r="41" spans="1:16" ht="15.75">
      <c r="A41" s="28" t="s">
        <v>55</v>
      </c>
      <c r="B41" s="29"/>
      <c r="C41" s="30"/>
      <c r="D41" s="31">
        <f t="shared" ref="D41:M41" si="13">SUM(D42:D44)</f>
        <v>503092</v>
      </c>
      <c r="E41" s="31">
        <f t="shared" si="13"/>
        <v>14693298</v>
      </c>
      <c r="F41" s="31">
        <f t="shared" si="13"/>
        <v>0</v>
      </c>
      <c r="G41" s="31">
        <f t="shared" si="13"/>
        <v>466198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15662588</v>
      </c>
      <c r="O41" s="43">
        <f t="shared" si="12"/>
        <v>24.741392492243921</v>
      </c>
      <c r="P41" s="9"/>
    </row>
    <row r="42" spans="1:16">
      <c r="A42" s="12"/>
      <c r="B42" s="44">
        <v>571</v>
      </c>
      <c r="C42" s="20" t="s">
        <v>56</v>
      </c>
      <c r="D42" s="46">
        <v>70308</v>
      </c>
      <c r="E42" s="46">
        <v>3626088</v>
      </c>
      <c r="F42" s="46">
        <v>0</v>
      </c>
      <c r="G42" s="46">
        <v>66198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3762594</v>
      </c>
      <c r="O42" s="47">
        <f t="shared" si="12"/>
        <v>5.9435780946904835</v>
      </c>
      <c r="P42" s="9"/>
    </row>
    <row r="43" spans="1:16">
      <c r="A43" s="12"/>
      <c r="B43" s="44">
        <v>572</v>
      </c>
      <c r="C43" s="20" t="s">
        <v>166</v>
      </c>
      <c r="D43" s="46">
        <v>0</v>
      </c>
      <c r="E43" s="46">
        <v>11067210</v>
      </c>
      <c r="F43" s="46">
        <v>0</v>
      </c>
      <c r="G43" s="46">
        <v>400000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11467210</v>
      </c>
      <c r="O43" s="47">
        <f t="shared" si="12"/>
        <v>18.114167556535641</v>
      </c>
      <c r="P43" s="9"/>
    </row>
    <row r="44" spans="1:16">
      <c r="A44" s="12"/>
      <c r="B44" s="44">
        <v>579</v>
      </c>
      <c r="C44" s="20" t="s">
        <v>58</v>
      </c>
      <c r="D44" s="46">
        <v>432784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432784</v>
      </c>
      <c r="O44" s="47">
        <f t="shared" si="12"/>
        <v>0.68364684101779949</v>
      </c>
      <c r="P44" s="9"/>
    </row>
    <row r="45" spans="1:16" ht="15.75">
      <c r="A45" s="28" t="s">
        <v>168</v>
      </c>
      <c r="B45" s="29"/>
      <c r="C45" s="30"/>
      <c r="D45" s="31">
        <f t="shared" ref="D45:M45" si="14">SUM(D46:D47)</f>
        <v>10266488</v>
      </c>
      <c r="E45" s="31">
        <f t="shared" si="14"/>
        <v>52158413</v>
      </c>
      <c r="F45" s="31">
        <f t="shared" si="14"/>
        <v>0</v>
      </c>
      <c r="G45" s="31">
        <f t="shared" si="14"/>
        <v>353539</v>
      </c>
      <c r="H45" s="31">
        <f t="shared" si="14"/>
        <v>0</v>
      </c>
      <c r="I45" s="31">
        <f t="shared" si="14"/>
        <v>659989</v>
      </c>
      <c r="J45" s="31">
        <f t="shared" si="14"/>
        <v>80363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63518792</v>
      </c>
      <c r="O45" s="43">
        <f t="shared" si="12"/>
        <v>100.33740040312644</v>
      </c>
      <c r="P45" s="9"/>
    </row>
    <row r="46" spans="1:16">
      <c r="A46" s="12"/>
      <c r="B46" s="44">
        <v>581</v>
      </c>
      <c r="C46" s="20" t="s">
        <v>169</v>
      </c>
      <c r="D46" s="46">
        <v>10266488</v>
      </c>
      <c r="E46" s="46">
        <v>52158413</v>
      </c>
      <c r="F46" s="46">
        <v>0</v>
      </c>
      <c r="G46" s="46">
        <v>353539</v>
      </c>
      <c r="H46" s="46">
        <v>0</v>
      </c>
      <c r="I46" s="46">
        <v>659989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63438429</v>
      </c>
      <c r="O46" s="47">
        <f t="shared" si="12"/>
        <v>100.2104550653027</v>
      </c>
      <c r="P46" s="9"/>
    </row>
    <row r="47" spans="1:16">
      <c r="A47" s="12"/>
      <c r="B47" s="44">
        <v>588</v>
      </c>
      <c r="C47" s="20" t="s">
        <v>170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80363</v>
      </c>
      <c r="K47" s="46">
        <v>0</v>
      </c>
      <c r="L47" s="46">
        <v>0</v>
      </c>
      <c r="M47" s="46">
        <v>0</v>
      </c>
      <c r="N47" s="46">
        <f t="shared" ref="N47:N53" si="15">SUM(D47:M47)</f>
        <v>80363</v>
      </c>
      <c r="O47" s="47">
        <f t="shared" si="12"/>
        <v>0.12694533782374909</v>
      </c>
      <c r="P47" s="9"/>
    </row>
    <row r="48" spans="1:16" ht="15.75">
      <c r="A48" s="28" t="s">
        <v>62</v>
      </c>
      <c r="B48" s="29"/>
      <c r="C48" s="30"/>
      <c r="D48" s="31">
        <f t="shared" ref="D48:M48" si="16">SUM(D49:D74)</f>
        <v>18191584</v>
      </c>
      <c r="E48" s="31">
        <f t="shared" si="16"/>
        <v>14568580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>SUM(D48:M48)</f>
        <v>32760164</v>
      </c>
      <c r="O48" s="43">
        <f t="shared" si="12"/>
        <v>51.749562437208951</v>
      </c>
      <c r="P48" s="9"/>
    </row>
    <row r="49" spans="1:16">
      <c r="A49" s="12"/>
      <c r="B49" s="44">
        <v>601</v>
      </c>
      <c r="C49" s="20" t="s">
        <v>171</v>
      </c>
      <c r="D49" s="46">
        <v>1256594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1256594</v>
      </c>
      <c r="O49" s="47">
        <f t="shared" si="12"/>
        <v>1.9849775373902934</v>
      </c>
      <c r="P49" s="9"/>
    </row>
    <row r="50" spans="1:16">
      <c r="A50" s="12"/>
      <c r="B50" s="44">
        <v>602</v>
      </c>
      <c r="C50" s="20" t="s">
        <v>172</v>
      </c>
      <c r="D50" s="46">
        <v>944245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944245</v>
      </c>
      <c r="O50" s="47">
        <f t="shared" si="12"/>
        <v>1.4915757315354821</v>
      </c>
      <c r="P50" s="9"/>
    </row>
    <row r="51" spans="1:16">
      <c r="A51" s="12"/>
      <c r="B51" s="44">
        <v>603</v>
      </c>
      <c r="C51" s="20" t="s">
        <v>173</v>
      </c>
      <c r="D51" s="46">
        <v>585917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585917</v>
      </c>
      <c r="O51" s="47">
        <f t="shared" si="12"/>
        <v>0.92554324131350985</v>
      </c>
      <c r="P51" s="9"/>
    </row>
    <row r="52" spans="1:16">
      <c r="A52" s="12"/>
      <c r="B52" s="44">
        <v>604</v>
      </c>
      <c r="C52" s="20" t="s">
        <v>174</v>
      </c>
      <c r="D52" s="46">
        <v>908059</v>
      </c>
      <c r="E52" s="46">
        <v>1051240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1959299</v>
      </c>
      <c r="O52" s="47">
        <f t="shared" si="12"/>
        <v>3.0950048337261395</v>
      </c>
      <c r="P52" s="9"/>
    </row>
    <row r="53" spans="1:16">
      <c r="A53" s="12"/>
      <c r="B53" s="44">
        <v>608</v>
      </c>
      <c r="C53" s="20" t="s">
        <v>175</v>
      </c>
      <c r="D53" s="46">
        <v>0</v>
      </c>
      <c r="E53" s="46">
        <v>362364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362364</v>
      </c>
      <c r="O53" s="47">
        <f t="shared" si="12"/>
        <v>0.57240795384897292</v>
      </c>
      <c r="P53" s="9"/>
    </row>
    <row r="54" spans="1:16">
      <c r="A54" s="12"/>
      <c r="B54" s="44">
        <v>614</v>
      </c>
      <c r="C54" s="20" t="s">
        <v>176</v>
      </c>
      <c r="D54" s="46">
        <v>0</v>
      </c>
      <c r="E54" s="46">
        <v>2543138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2" si="17">SUM(D54:M54)</f>
        <v>2543138</v>
      </c>
      <c r="O54" s="47">
        <f t="shared" si="12"/>
        <v>4.0172655642822388</v>
      </c>
      <c r="P54" s="9"/>
    </row>
    <row r="55" spans="1:16">
      <c r="A55" s="12"/>
      <c r="B55" s="44">
        <v>622</v>
      </c>
      <c r="C55" s="20" t="s">
        <v>100</v>
      </c>
      <c r="D55" s="46">
        <v>345524</v>
      </c>
      <c r="E55" s="46">
        <v>117022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462546</v>
      </c>
      <c r="O55" s="47">
        <f t="shared" si="12"/>
        <v>0.730660356495201</v>
      </c>
      <c r="P55" s="9"/>
    </row>
    <row r="56" spans="1:16">
      <c r="A56" s="12"/>
      <c r="B56" s="44">
        <v>623</v>
      </c>
      <c r="C56" s="20" t="s">
        <v>69</v>
      </c>
      <c r="D56" s="46">
        <v>1031795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1031795</v>
      </c>
      <c r="O56" s="47">
        <f t="shared" si="12"/>
        <v>1.6298740071905626</v>
      </c>
      <c r="P56" s="9"/>
    </row>
    <row r="57" spans="1:16">
      <c r="A57" s="12"/>
      <c r="B57" s="44">
        <v>634</v>
      </c>
      <c r="C57" s="20" t="s">
        <v>177</v>
      </c>
      <c r="D57" s="46">
        <v>0</v>
      </c>
      <c r="E57" s="46">
        <v>1088453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1088453</v>
      </c>
      <c r="O57" s="47">
        <f t="shared" si="12"/>
        <v>1.7193737639246065</v>
      </c>
      <c r="P57" s="9"/>
    </row>
    <row r="58" spans="1:16">
      <c r="A58" s="12"/>
      <c r="B58" s="44">
        <v>654</v>
      </c>
      <c r="C58" s="20" t="s">
        <v>178</v>
      </c>
      <c r="D58" s="46">
        <v>0</v>
      </c>
      <c r="E58" s="46">
        <v>978540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978540</v>
      </c>
      <c r="O58" s="47">
        <f t="shared" si="12"/>
        <v>1.5457497962252706</v>
      </c>
      <c r="P58" s="9"/>
    </row>
    <row r="59" spans="1:16">
      <c r="A59" s="12"/>
      <c r="B59" s="44">
        <v>674</v>
      </c>
      <c r="C59" s="20" t="s">
        <v>179</v>
      </c>
      <c r="D59" s="46">
        <v>0</v>
      </c>
      <c r="E59" s="46">
        <v>1038460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1038460</v>
      </c>
      <c r="O59" s="47">
        <f t="shared" si="12"/>
        <v>1.6404023682098785</v>
      </c>
      <c r="P59" s="9"/>
    </row>
    <row r="60" spans="1:16">
      <c r="A60" s="12"/>
      <c r="B60" s="44">
        <v>684</v>
      </c>
      <c r="C60" s="20" t="s">
        <v>75</v>
      </c>
      <c r="D60" s="46">
        <v>859447</v>
      </c>
      <c r="E60" s="46">
        <v>110220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969667</v>
      </c>
      <c r="O60" s="47">
        <f t="shared" si="12"/>
        <v>1.5317335700700732</v>
      </c>
      <c r="P60" s="9"/>
    </row>
    <row r="61" spans="1:16">
      <c r="A61" s="12"/>
      <c r="B61" s="44">
        <v>685</v>
      </c>
      <c r="C61" s="20" t="s">
        <v>76</v>
      </c>
      <c r="D61" s="46">
        <v>1097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1097</v>
      </c>
      <c r="O61" s="47">
        <f t="shared" si="12"/>
        <v>1.7328750244845605E-3</v>
      </c>
      <c r="P61" s="9"/>
    </row>
    <row r="62" spans="1:16">
      <c r="A62" s="12"/>
      <c r="B62" s="44">
        <v>694</v>
      </c>
      <c r="C62" s="20" t="s">
        <v>182</v>
      </c>
      <c r="D62" s="46">
        <v>0</v>
      </c>
      <c r="E62" s="46">
        <v>514816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514816</v>
      </c>
      <c r="O62" s="47">
        <f t="shared" si="12"/>
        <v>0.81322861313130679</v>
      </c>
      <c r="P62" s="9"/>
    </row>
    <row r="63" spans="1:16">
      <c r="A63" s="12"/>
      <c r="B63" s="44">
        <v>711</v>
      </c>
      <c r="C63" s="20" t="s">
        <v>137</v>
      </c>
      <c r="D63" s="46">
        <v>6152041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4" si="18">SUM(D63:M63)</f>
        <v>6152041</v>
      </c>
      <c r="O63" s="47">
        <f t="shared" si="12"/>
        <v>9.7180658144986509</v>
      </c>
      <c r="P63" s="9"/>
    </row>
    <row r="64" spans="1:16">
      <c r="A64" s="12"/>
      <c r="B64" s="44">
        <v>712</v>
      </c>
      <c r="C64" s="20" t="s">
        <v>138</v>
      </c>
      <c r="D64" s="46">
        <v>2874634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2874634</v>
      </c>
      <c r="O64" s="47">
        <f t="shared" si="12"/>
        <v>4.5409129107877391</v>
      </c>
      <c r="P64" s="9"/>
    </row>
    <row r="65" spans="1:119">
      <c r="A65" s="12"/>
      <c r="B65" s="44">
        <v>713</v>
      </c>
      <c r="C65" s="20" t="s">
        <v>184</v>
      </c>
      <c r="D65" s="46">
        <v>156436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156436</v>
      </c>
      <c r="O65" s="47">
        <f t="shared" si="12"/>
        <v>0.24711398115794594</v>
      </c>
      <c r="P65" s="9"/>
    </row>
    <row r="66" spans="1:119">
      <c r="A66" s="12"/>
      <c r="B66" s="44">
        <v>714</v>
      </c>
      <c r="C66" s="20" t="s">
        <v>140</v>
      </c>
      <c r="D66" s="46">
        <v>287053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287053</v>
      </c>
      <c r="O66" s="47">
        <f t="shared" si="12"/>
        <v>0.45344300310243074</v>
      </c>
      <c r="P66" s="9"/>
    </row>
    <row r="67" spans="1:119">
      <c r="A67" s="12"/>
      <c r="B67" s="44">
        <v>715</v>
      </c>
      <c r="C67" s="20" t="s">
        <v>141</v>
      </c>
      <c r="D67" s="46">
        <v>305116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305116</v>
      </c>
      <c r="O67" s="47">
        <f t="shared" si="12"/>
        <v>0.48197620416648235</v>
      </c>
      <c r="P67" s="9"/>
    </row>
    <row r="68" spans="1:119">
      <c r="A68" s="12"/>
      <c r="B68" s="44">
        <v>716</v>
      </c>
      <c r="C68" s="20" t="s">
        <v>142</v>
      </c>
      <c r="D68" s="46">
        <v>0</v>
      </c>
      <c r="E68" s="46">
        <v>2033325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2033325</v>
      </c>
      <c r="O68" s="47">
        <f t="shared" si="12"/>
        <v>3.2119399354239464</v>
      </c>
      <c r="P68" s="9"/>
    </row>
    <row r="69" spans="1:119">
      <c r="A69" s="12"/>
      <c r="B69" s="44">
        <v>724</v>
      </c>
      <c r="C69" s="20" t="s">
        <v>185</v>
      </c>
      <c r="D69" s="46">
        <v>0</v>
      </c>
      <c r="E69" s="46">
        <v>1967033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1967033</v>
      </c>
      <c r="O69" s="47">
        <f t="shared" ref="O69:O75" si="19">(N69/O$77)</f>
        <v>3.1072218395961153</v>
      </c>
      <c r="P69" s="9"/>
    </row>
    <row r="70" spans="1:119">
      <c r="A70" s="12"/>
      <c r="B70" s="44">
        <v>733</v>
      </c>
      <c r="C70" s="20" t="s">
        <v>87</v>
      </c>
      <c r="D70" s="46">
        <v>2100525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2100525</v>
      </c>
      <c r="O70" s="47">
        <f t="shared" si="19"/>
        <v>3.3180923526029455</v>
      </c>
      <c r="P70" s="9"/>
    </row>
    <row r="71" spans="1:119">
      <c r="A71" s="12"/>
      <c r="B71" s="44">
        <v>734</v>
      </c>
      <c r="C71" s="20" t="s">
        <v>125</v>
      </c>
      <c r="D71" s="46">
        <v>578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578</v>
      </c>
      <c r="O71" s="47">
        <f t="shared" si="19"/>
        <v>9.1303715966460891E-4</v>
      </c>
      <c r="P71" s="9"/>
    </row>
    <row r="72" spans="1:119">
      <c r="A72" s="12"/>
      <c r="B72" s="44">
        <v>739</v>
      </c>
      <c r="C72" s="20" t="s">
        <v>88</v>
      </c>
      <c r="D72" s="46">
        <v>382523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382523</v>
      </c>
      <c r="O72" s="47">
        <f t="shared" si="19"/>
        <v>0.60425209935360757</v>
      </c>
      <c r="P72" s="9"/>
    </row>
    <row r="73" spans="1:119">
      <c r="A73" s="12"/>
      <c r="B73" s="44">
        <v>744</v>
      </c>
      <c r="C73" s="20" t="s">
        <v>188</v>
      </c>
      <c r="D73" s="46">
        <v>0</v>
      </c>
      <c r="E73" s="46">
        <v>808221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808221</v>
      </c>
      <c r="O73" s="47">
        <f t="shared" si="19"/>
        <v>1.2767055470956572</v>
      </c>
      <c r="P73" s="9"/>
    </row>
    <row r="74" spans="1:119" ht="15.75" thickBot="1">
      <c r="A74" s="12"/>
      <c r="B74" s="44">
        <v>764</v>
      </c>
      <c r="C74" s="20" t="s">
        <v>189</v>
      </c>
      <c r="D74" s="46">
        <v>0</v>
      </c>
      <c r="E74" s="46">
        <v>1955748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1955748</v>
      </c>
      <c r="O74" s="47">
        <f t="shared" si="19"/>
        <v>3.0893954998957431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SUM(D5,D12,D21,D27,D31,D35,D41,D45,D48)</f>
        <v>283865976</v>
      </c>
      <c r="E75" s="15">
        <f t="shared" si="20"/>
        <v>262447299</v>
      </c>
      <c r="F75" s="15">
        <f t="shared" si="20"/>
        <v>16168872</v>
      </c>
      <c r="G75" s="15">
        <f t="shared" si="20"/>
        <v>8051814</v>
      </c>
      <c r="H75" s="15">
        <f t="shared" si="20"/>
        <v>0</v>
      </c>
      <c r="I75" s="15">
        <f t="shared" si="20"/>
        <v>89050744</v>
      </c>
      <c r="J75" s="15">
        <f t="shared" si="20"/>
        <v>66528048</v>
      </c>
      <c r="K75" s="15">
        <f t="shared" si="20"/>
        <v>0</v>
      </c>
      <c r="L75" s="15">
        <f t="shared" si="20"/>
        <v>0</v>
      </c>
      <c r="M75" s="15">
        <f t="shared" si="20"/>
        <v>0</v>
      </c>
      <c r="N75" s="15">
        <f>SUM(D75:M75)</f>
        <v>726112753</v>
      </c>
      <c r="O75" s="37">
        <f t="shared" si="19"/>
        <v>1147.0033314798784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196</v>
      </c>
      <c r="M77" s="48"/>
      <c r="N77" s="48"/>
      <c r="O77" s="41">
        <v>633052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102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2024-09-05T22:05:59Z</cp:lastPrinted>
  <dcterms:created xsi:type="dcterms:W3CDTF">2000-08-31T21:26:31Z</dcterms:created>
  <dcterms:modified xsi:type="dcterms:W3CDTF">2024-09-20T19:25:52Z</dcterms:modified>
</cp:coreProperties>
</file>