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49" r:id="rId3"/>
    <sheet name="2020" sheetId="47" r:id="rId4"/>
    <sheet name="2019" sheetId="50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'2006'!$A$1:$O$136</definedName>
    <definedName name="_xlnm.Print_Area" localSheetId="16">'2007'!$A$1:$O$131</definedName>
    <definedName name="_xlnm.Print_Area" localSheetId="15">'2008'!$A$1:$O$136</definedName>
    <definedName name="_xlnm.Print_Area" localSheetId="14">'2009'!$A$1:$O$141</definedName>
    <definedName name="_xlnm.Print_Area" localSheetId="13">'2010'!$A$1:$O$118</definedName>
    <definedName name="_xlnm.Print_Area" localSheetId="12">'2011'!$A$1:$O$122</definedName>
    <definedName name="_xlnm.Print_Area" localSheetId="11">'2012'!$A$1:$O$116</definedName>
    <definedName name="_xlnm.Print_Area" localSheetId="10">'2013'!$A$1:$O$129</definedName>
    <definedName name="_xlnm.Print_Area" localSheetId="9">'2014'!$A$1:$O$131</definedName>
    <definedName name="_xlnm.Print_Area" localSheetId="8">'2015'!$A$1:$O$127</definedName>
    <definedName name="_xlnm.Print_Area" localSheetId="7">'2016'!$A$1:$O$130</definedName>
    <definedName name="_xlnm.Print_Area" localSheetId="6">'2017'!$A$1:$O$131</definedName>
    <definedName name="_xlnm.Print_Area" localSheetId="5">'2018'!$A$1:$O$130</definedName>
    <definedName name="_xlnm.Print_Area" localSheetId="4">'2019'!$A$1:$O$128</definedName>
    <definedName name="_xlnm.Print_Area" localSheetId="3">'2020'!$A$1:$O$127</definedName>
    <definedName name="_xlnm.Print_Area" localSheetId="2">'2021'!$A$1:$P$126</definedName>
    <definedName name="_xlnm.Print_Area" localSheetId="1">'2022'!$A$1:$P$129</definedName>
    <definedName name="_xlnm.Print_Area" localSheetId="0">'2023'!$A$1:$P$131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26" i="52" l="1"/>
  <c r="P126" i="52" s="1"/>
  <c r="O125" i="52"/>
  <c r="P125" i="52" s="1"/>
  <c r="O124" i="52"/>
  <c r="P124" i="52" s="1"/>
  <c r="O123" i="52"/>
  <c r="P123" i="52" s="1"/>
  <c r="O122" i="52"/>
  <c r="P122" i="52" s="1"/>
  <c r="O121" i="52"/>
  <c r="P121" i="52" s="1"/>
  <c r="O120" i="52"/>
  <c r="P120" i="52" s="1"/>
  <c r="N119" i="52"/>
  <c r="M119" i="52"/>
  <c r="L119" i="52"/>
  <c r="K119" i="52"/>
  <c r="J119" i="52"/>
  <c r="I119" i="52"/>
  <c r="H119" i="52"/>
  <c r="G119" i="52"/>
  <c r="F119" i="52"/>
  <c r="E119" i="52"/>
  <c r="D119" i="52"/>
  <c r="O118" i="52"/>
  <c r="P118" i="52" s="1"/>
  <c r="O117" i="52"/>
  <c r="P117" i="52" s="1"/>
  <c r="O116" i="52"/>
  <c r="P116" i="52" s="1"/>
  <c r="O115" i="52"/>
  <c r="P115" i="52" s="1"/>
  <c r="O114" i="52"/>
  <c r="P114" i="52" s="1"/>
  <c r="O113" i="52"/>
  <c r="P113" i="52" s="1"/>
  <c r="O112" i="52"/>
  <c r="P112" i="52" s="1"/>
  <c r="O111" i="52"/>
  <c r="P111" i="52" s="1"/>
  <c r="O110" i="52"/>
  <c r="P110" i="52" s="1"/>
  <c r="N109" i="52"/>
  <c r="M109" i="52"/>
  <c r="L109" i="52"/>
  <c r="K109" i="52"/>
  <c r="J109" i="52"/>
  <c r="I109" i="52"/>
  <c r="H109" i="52"/>
  <c r="G109" i="52"/>
  <c r="F109" i="52"/>
  <c r="E109" i="52"/>
  <c r="D109" i="52"/>
  <c r="O108" i="52"/>
  <c r="P108" i="52" s="1"/>
  <c r="O107" i="52"/>
  <c r="P107" i="52" s="1"/>
  <c r="O106" i="52"/>
  <c r="P106" i="52" s="1"/>
  <c r="O105" i="52"/>
  <c r="P105" i="52" s="1"/>
  <c r="O104" i="52"/>
  <c r="P104" i="52" s="1"/>
  <c r="O103" i="52"/>
  <c r="P103" i="52" s="1"/>
  <c r="O102" i="52"/>
  <c r="P102" i="52" s="1"/>
  <c r="O101" i="52"/>
  <c r="P101" i="52" s="1"/>
  <c r="O100" i="52"/>
  <c r="P100" i="52" s="1"/>
  <c r="N99" i="52"/>
  <c r="M99" i="52"/>
  <c r="L99" i="52"/>
  <c r="K99" i="52"/>
  <c r="J99" i="52"/>
  <c r="I99" i="52"/>
  <c r="H99" i="52"/>
  <c r="G99" i="52"/>
  <c r="F99" i="52"/>
  <c r="E99" i="52"/>
  <c r="D99" i="52"/>
  <c r="O98" i="52"/>
  <c r="P98" i="52" s="1"/>
  <c r="O97" i="52"/>
  <c r="P97" i="52" s="1"/>
  <c r="O96" i="52"/>
  <c r="P96" i="52" s="1"/>
  <c r="O95" i="52"/>
  <c r="P95" i="52" s="1"/>
  <c r="O94" i="52"/>
  <c r="P94" i="52" s="1"/>
  <c r="O93" i="52"/>
  <c r="P93" i="52" s="1"/>
  <c r="O92" i="52"/>
  <c r="P92" i="52" s="1"/>
  <c r="O91" i="52"/>
  <c r="P91" i="52" s="1"/>
  <c r="O90" i="52"/>
  <c r="P90" i="52" s="1"/>
  <c r="O89" i="52"/>
  <c r="P89" i="52" s="1"/>
  <c r="O88" i="52"/>
  <c r="P88" i="52" s="1"/>
  <c r="O87" i="52"/>
  <c r="P87" i="52" s="1"/>
  <c r="O86" i="52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N51" i="52"/>
  <c r="M51" i="52"/>
  <c r="L51" i="52"/>
  <c r="K51" i="52"/>
  <c r="J51" i="52"/>
  <c r="I51" i="52"/>
  <c r="H51" i="52"/>
  <c r="G51" i="52"/>
  <c r="F51" i="52"/>
  <c r="E51" i="52"/>
  <c r="D51" i="52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O40" i="52"/>
  <c r="P40" i="52" s="1"/>
  <c r="O39" i="52"/>
  <c r="P39" i="52" s="1"/>
  <c r="O38" i="52"/>
  <c r="P38" i="52" s="1"/>
  <c r="O37" i="52"/>
  <c r="P37" i="52" s="1"/>
  <c r="O36" i="52"/>
  <c r="P36" i="52" s="1"/>
  <c r="O35" i="52"/>
  <c r="P35" i="52" s="1"/>
  <c r="O34" i="52"/>
  <c r="P34" i="52" s="1"/>
  <c r="O33" i="52"/>
  <c r="P33" i="52" s="1"/>
  <c r="O32" i="52"/>
  <c r="P32" i="52" s="1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O21" i="52"/>
  <c r="P21" i="52" s="1"/>
  <c r="N20" i="52"/>
  <c r="M20" i="52"/>
  <c r="L20" i="52"/>
  <c r="K20" i="52"/>
  <c r="J20" i="52"/>
  <c r="I20" i="52"/>
  <c r="H20" i="52"/>
  <c r="G20" i="52"/>
  <c r="F20" i="52"/>
  <c r="E20" i="52"/>
  <c r="D20" i="52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119" i="52" l="1"/>
  <c r="P119" i="52" s="1"/>
  <c r="O109" i="52"/>
  <c r="P109" i="52" s="1"/>
  <c r="O99" i="52"/>
  <c r="P99" i="52" s="1"/>
  <c r="L127" i="52"/>
  <c r="O51" i="52"/>
  <c r="P51" i="52" s="1"/>
  <c r="O20" i="52"/>
  <c r="P20" i="52" s="1"/>
  <c r="M127" i="52"/>
  <c r="J127" i="52"/>
  <c r="K127" i="52"/>
  <c r="G127" i="52"/>
  <c r="O12" i="52"/>
  <c r="P12" i="52" s="1"/>
  <c r="I127" i="52"/>
  <c r="D127" i="52"/>
  <c r="E127" i="52"/>
  <c r="N127" i="52"/>
  <c r="H127" i="52"/>
  <c r="F127" i="52"/>
  <c r="O5" i="52"/>
  <c r="P5" i="52" s="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N118" i="51"/>
  <c r="M118" i="51"/>
  <c r="L118" i="51"/>
  <c r="K118" i="51"/>
  <c r="J118" i="51"/>
  <c r="I118" i="51"/>
  <c r="H118" i="51"/>
  <c r="G118" i="51"/>
  <c r="F118" i="51"/>
  <c r="E118" i="51"/>
  <c r="D118" i="5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N106" i="51"/>
  <c r="M106" i="51"/>
  <c r="L106" i="51"/>
  <c r="K106" i="51"/>
  <c r="J106" i="51"/>
  <c r="I106" i="51"/>
  <c r="H106" i="51"/>
  <c r="G106" i="51"/>
  <c r="F106" i="51"/>
  <c r="E106" i="51"/>
  <c r="D106" i="5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N95" i="51"/>
  <c r="M95" i="51"/>
  <c r="L95" i="51"/>
  <c r="K95" i="51"/>
  <c r="J95" i="51"/>
  <c r="I95" i="51"/>
  <c r="H95" i="51"/>
  <c r="G95" i="51"/>
  <c r="F95" i="51"/>
  <c r="E95" i="51"/>
  <c r="D95" i="5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7" i="52" l="1"/>
  <c r="P127" i="52" s="1"/>
  <c r="O118" i="51"/>
  <c r="P118" i="51" s="1"/>
  <c r="O106" i="51"/>
  <c r="P106" i="51" s="1"/>
  <c r="O95" i="51"/>
  <c r="P95" i="51" s="1"/>
  <c r="O48" i="51"/>
  <c r="P48" i="51" s="1"/>
  <c r="E125" i="51"/>
  <c r="O19" i="51"/>
  <c r="P19" i="51" s="1"/>
  <c r="M125" i="51"/>
  <c r="J125" i="51"/>
  <c r="L125" i="51"/>
  <c r="D125" i="51"/>
  <c r="G125" i="51"/>
  <c r="O12" i="51"/>
  <c r="P12" i="51" s="1"/>
  <c r="H125" i="51"/>
  <c r="I125" i="51"/>
  <c r="N125" i="51"/>
  <c r="K125" i="51"/>
  <c r="F125" i="51"/>
  <c r="O5" i="51"/>
  <c r="P5" i="51" s="1"/>
  <c r="N123" i="50"/>
  <c r="O123" i="50"/>
  <c r="N122" i="50"/>
  <c r="O122" i="50" s="1"/>
  <c r="N121" i="50"/>
  <c r="O121" i="50"/>
  <c r="N120" i="50"/>
  <c r="O120" i="50"/>
  <c r="N119" i="50"/>
  <c r="O119" i="50" s="1"/>
  <c r="N118" i="50"/>
  <c r="O118" i="50"/>
  <c r="N117" i="50"/>
  <c r="O117" i="50"/>
  <c r="N115" i="50"/>
  <c r="O115" i="50" s="1"/>
  <c r="N114" i="50"/>
  <c r="O114" i="50"/>
  <c r="N113" i="50"/>
  <c r="O113" i="50"/>
  <c r="N112" i="50"/>
  <c r="O112" i="50" s="1"/>
  <c r="N111" i="50"/>
  <c r="O111" i="50"/>
  <c r="N110" i="50"/>
  <c r="O110" i="50"/>
  <c r="N109" i="50"/>
  <c r="O109" i="50" s="1"/>
  <c r="N108" i="50"/>
  <c r="O108" i="50"/>
  <c r="N106" i="50"/>
  <c r="O106" i="50"/>
  <c r="N105" i="50"/>
  <c r="O105" i="50" s="1"/>
  <c r="N104" i="50"/>
  <c r="O104" i="50"/>
  <c r="N103" i="50"/>
  <c r="O103" i="50"/>
  <c r="N102" i="50"/>
  <c r="O102" i="50" s="1"/>
  <c r="N101" i="50"/>
  <c r="O101" i="50"/>
  <c r="N100" i="50"/>
  <c r="O100" i="50"/>
  <c r="N99" i="50"/>
  <c r="O99" i="50" s="1"/>
  <c r="N98" i="50"/>
  <c r="O98" i="50"/>
  <c r="N96" i="50"/>
  <c r="O96" i="50"/>
  <c r="N95" i="50"/>
  <c r="O95" i="50" s="1"/>
  <c r="N94" i="50"/>
  <c r="O94" i="50"/>
  <c r="N93" i="50"/>
  <c r="O93" i="50"/>
  <c r="N92" i="50"/>
  <c r="O92" i="50" s="1"/>
  <c r="N91" i="50"/>
  <c r="O91" i="50"/>
  <c r="N90" i="50"/>
  <c r="O90" i="50"/>
  <c r="N89" i="50"/>
  <c r="O89" i="50" s="1"/>
  <c r="N88" i="50"/>
  <c r="O88" i="50"/>
  <c r="N87" i="50"/>
  <c r="O87" i="50"/>
  <c r="N86" i="50"/>
  <c r="O86" i="50" s="1"/>
  <c r="N85" i="50"/>
  <c r="O85" i="50"/>
  <c r="N84" i="50"/>
  <c r="O84" i="50"/>
  <c r="N83" i="50"/>
  <c r="O83" i="50" s="1"/>
  <c r="N82" i="50"/>
  <c r="O82" i="50"/>
  <c r="N81" i="50"/>
  <c r="O81" i="50"/>
  <c r="N80" i="50"/>
  <c r="O80" i="50" s="1"/>
  <c r="N79" i="50"/>
  <c r="O79" i="50"/>
  <c r="N78" i="50"/>
  <c r="O78" i="50"/>
  <c r="N77" i="50"/>
  <c r="O77" i="50" s="1"/>
  <c r="N76" i="50"/>
  <c r="O76" i="50"/>
  <c r="N75" i="50"/>
  <c r="O75" i="50"/>
  <c r="N74" i="50"/>
  <c r="O74" i="50" s="1"/>
  <c r="N73" i="50"/>
  <c r="O73" i="50"/>
  <c r="N72" i="50"/>
  <c r="O72" i="50"/>
  <c r="N71" i="50"/>
  <c r="O71" i="50" s="1"/>
  <c r="N70" i="50"/>
  <c r="O70" i="50"/>
  <c r="N69" i="50"/>
  <c r="O69" i="50"/>
  <c r="N68" i="50"/>
  <c r="O68" i="50" s="1"/>
  <c r="N67" i="50"/>
  <c r="O67" i="50"/>
  <c r="N66" i="50"/>
  <c r="O66" i="50"/>
  <c r="N65" i="50"/>
  <c r="O65" i="50" s="1"/>
  <c r="N64" i="50"/>
  <c r="O64" i="50"/>
  <c r="N63" i="50"/>
  <c r="O63" i="50"/>
  <c r="N62" i="50"/>
  <c r="O62" i="50" s="1"/>
  <c r="N61" i="50"/>
  <c r="O61" i="50"/>
  <c r="N60" i="50"/>
  <c r="O60" i="50"/>
  <c r="N59" i="50"/>
  <c r="O59" i="50" s="1"/>
  <c r="N58" i="50"/>
  <c r="O58" i="50"/>
  <c r="N57" i="50"/>
  <c r="O57" i="50"/>
  <c r="N56" i="50"/>
  <c r="O56" i="50" s="1"/>
  <c r="N55" i="50"/>
  <c r="O55" i="50"/>
  <c r="N54" i="50"/>
  <c r="O54" i="50"/>
  <c r="N53" i="50"/>
  <c r="O53" i="50" s="1"/>
  <c r="N52" i="50"/>
  <c r="O52" i="50"/>
  <c r="N51" i="50"/>
  <c r="O51" i="50"/>
  <c r="N49" i="50"/>
  <c r="O49" i="50" s="1"/>
  <c r="N48" i="50"/>
  <c r="O48" i="50"/>
  <c r="N47" i="50"/>
  <c r="O47" i="50"/>
  <c r="N46" i="50"/>
  <c r="O46" i="50" s="1"/>
  <c r="N45" i="50"/>
  <c r="O45" i="50"/>
  <c r="N44" i="50"/>
  <c r="O44" i="50"/>
  <c r="N43" i="50"/>
  <c r="O43" i="50" s="1"/>
  <c r="N42" i="50"/>
  <c r="O42" i="50"/>
  <c r="N41" i="50"/>
  <c r="O41" i="50"/>
  <c r="N40" i="50"/>
  <c r="O40" i="50" s="1"/>
  <c r="N39" i="50"/>
  <c r="O39" i="50"/>
  <c r="N38" i="50"/>
  <c r="O38" i="50"/>
  <c r="N37" i="50"/>
  <c r="O37" i="50" s="1"/>
  <c r="N36" i="50"/>
  <c r="O36" i="50"/>
  <c r="N35" i="50"/>
  <c r="O35" i="50"/>
  <c r="N34" i="50"/>
  <c r="O34" i="50" s="1"/>
  <c r="N33" i="50"/>
  <c r="O33" i="50"/>
  <c r="N32" i="50"/>
  <c r="O32" i="50"/>
  <c r="N31" i="50"/>
  <c r="O31" i="50" s="1"/>
  <c r="N30" i="50"/>
  <c r="O30" i="50"/>
  <c r="N29" i="50"/>
  <c r="O29" i="50"/>
  <c r="N28" i="50"/>
  <c r="O28" i="50" s="1"/>
  <c r="N27" i="50"/>
  <c r="O27" i="50"/>
  <c r="N26" i="50"/>
  <c r="O26" i="50"/>
  <c r="N25" i="50"/>
  <c r="O25" i="50" s="1"/>
  <c r="N24" i="50"/>
  <c r="O24" i="50"/>
  <c r="N23" i="50"/>
  <c r="O23" i="50"/>
  <c r="N22" i="50"/>
  <c r="O22" i="50" s="1"/>
  <c r="N21" i="50"/>
  <c r="O21" i="50"/>
  <c r="N19" i="50"/>
  <c r="O19" i="50"/>
  <c r="N18" i="50"/>
  <c r="O18" i="50" s="1"/>
  <c r="N17" i="50"/>
  <c r="O17" i="50"/>
  <c r="N16" i="50"/>
  <c r="O16" i="50"/>
  <c r="N15" i="50"/>
  <c r="O15" i="50" s="1"/>
  <c r="N14" i="50"/>
  <c r="O14" i="50"/>
  <c r="N7" i="50"/>
  <c r="O7" i="50"/>
  <c r="N8" i="50"/>
  <c r="O8" i="50" s="1"/>
  <c r="N9" i="50"/>
  <c r="O9" i="50"/>
  <c r="N10" i="50"/>
  <c r="O10" i="50"/>
  <c r="N11" i="50"/>
  <c r="O11" i="50" s="1"/>
  <c r="N12" i="50"/>
  <c r="O12" i="50"/>
  <c r="N6" i="50"/>
  <c r="O6" i="50"/>
  <c r="M116" i="50"/>
  <c r="L116" i="50"/>
  <c r="K116" i="50"/>
  <c r="J116" i="50"/>
  <c r="I116" i="50"/>
  <c r="H116" i="50"/>
  <c r="G116" i="50"/>
  <c r="F116" i="50"/>
  <c r="E116" i="50"/>
  <c r="D116" i="50"/>
  <c r="M107" i="50"/>
  <c r="L107" i="50"/>
  <c r="K107" i="50"/>
  <c r="J107" i="50"/>
  <c r="I107" i="50"/>
  <c r="H107" i="50"/>
  <c r="G107" i="50"/>
  <c r="F107" i="50"/>
  <c r="E107" i="50"/>
  <c r="D107" i="50"/>
  <c r="M97" i="50"/>
  <c r="L97" i="50"/>
  <c r="K97" i="50"/>
  <c r="J97" i="50"/>
  <c r="I97" i="50"/>
  <c r="H97" i="50"/>
  <c r="G97" i="50"/>
  <c r="F97" i="50"/>
  <c r="E97" i="50"/>
  <c r="D97" i="50"/>
  <c r="M50" i="50"/>
  <c r="L50" i="50"/>
  <c r="K50" i="50"/>
  <c r="J50" i="50"/>
  <c r="I50" i="50"/>
  <c r="H50" i="50"/>
  <c r="G50" i="50"/>
  <c r="F50" i="50"/>
  <c r="E50" i="50"/>
  <c r="D50" i="50"/>
  <c r="M20" i="50"/>
  <c r="L20" i="50"/>
  <c r="K20" i="50"/>
  <c r="J20" i="50"/>
  <c r="I20" i="50"/>
  <c r="H20" i="50"/>
  <c r="G20" i="50"/>
  <c r="F20" i="50"/>
  <c r="E20" i="50"/>
  <c r="D20" i="50"/>
  <c r="M13" i="50"/>
  <c r="L13" i="50"/>
  <c r="K13" i="50"/>
  <c r="J13" i="50"/>
  <c r="I13" i="50"/>
  <c r="H13" i="50"/>
  <c r="G13" i="50"/>
  <c r="F13" i="50"/>
  <c r="E13" i="50"/>
  <c r="D13" i="50"/>
  <c r="M5" i="50"/>
  <c r="L5" i="50"/>
  <c r="K5" i="50"/>
  <c r="J5" i="50"/>
  <c r="I5" i="50"/>
  <c r="H5" i="50"/>
  <c r="G5" i="50"/>
  <c r="F5" i="50"/>
  <c r="E5" i="50"/>
  <c r="D5" i="50"/>
  <c r="O121" i="49"/>
  <c r="P121" i="49"/>
  <c r="O120" i="49"/>
  <c r="P120" i="49" s="1"/>
  <c r="O119" i="49"/>
  <c r="P119" i="49"/>
  <c r="O118" i="49"/>
  <c r="P118" i="49"/>
  <c r="O117" i="49"/>
  <c r="P117" i="49" s="1"/>
  <c r="O116" i="49"/>
  <c r="P116" i="49"/>
  <c r="O115" i="49"/>
  <c r="P115" i="49"/>
  <c r="N114" i="49"/>
  <c r="M114" i="49"/>
  <c r="L114" i="49"/>
  <c r="K114" i="49"/>
  <c r="J114" i="49"/>
  <c r="I114" i="49"/>
  <c r="H114" i="49"/>
  <c r="G114" i="49"/>
  <c r="F114" i="49"/>
  <c r="E114" i="49"/>
  <c r="D114" i="49"/>
  <c r="O113" i="49"/>
  <c r="P113" i="49"/>
  <c r="O112" i="49"/>
  <c r="P112" i="49"/>
  <c r="O111" i="49"/>
  <c r="P111" i="49" s="1"/>
  <c r="O110" i="49"/>
  <c r="P110" i="49" s="1"/>
  <c r="O109" i="49"/>
  <c r="P109" i="49" s="1"/>
  <c r="O108" i="49"/>
  <c r="P108" i="49" s="1"/>
  <c r="O107" i="49"/>
  <c r="P107" i="49"/>
  <c r="O106" i="49"/>
  <c r="P106" i="49"/>
  <c r="O105" i="49"/>
  <c r="P105" i="49" s="1"/>
  <c r="N104" i="49"/>
  <c r="M104" i="49"/>
  <c r="L104" i="49"/>
  <c r="K104" i="49"/>
  <c r="J104" i="49"/>
  <c r="I104" i="49"/>
  <c r="H104" i="49"/>
  <c r="G104" i="49"/>
  <c r="F104" i="49"/>
  <c r="E104" i="49"/>
  <c r="D104" i="49"/>
  <c r="O103" i="49"/>
  <c r="P103" i="49"/>
  <c r="O102" i="49"/>
  <c r="P102" i="49" s="1"/>
  <c r="O101" i="49"/>
  <c r="P101" i="49"/>
  <c r="O100" i="49"/>
  <c r="P100" i="49" s="1"/>
  <c r="O99" i="49"/>
  <c r="P99" i="49" s="1"/>
  <c r="O98" i="49"/>
  <c r="P98" i="49"/>
  <c r="O97" i="49"/>
  <c r="P97" i="49"/>
  <c r="O96" i="49"/>
  <c r="P96" i="49" s="1"/>
  <c r="O95" i="49"/>
  <c r="P95" i="49"/>
  <c r="N94" i="49"/>
  <c r="M94" i="49"/>
  <c r="L94" i="49"/>
  <c r="O94" i="49" s="1"/>
  <c r="P94" i="49" s="1"/>
  <c r="K94" i="49"/>
  <c r="J94" i="49"/>
  <c r="I94" i="49"/>
  <c r="H94" i="49"/>
  <c r="G94" i="49"/>
  <c r="F94" i="49"/>
  <c r="E94" i="49"/>
  <c r="D94" i="49"/>
  <c r="O93" i="49"/>
  <c r="P93" i="49" s="1"/>
  <c r="O92" i="49"/>
  <c r="P92" i="49"/>
  <c r="O91" i="49"/>
  <c r="P91" i="49"/>
  <c r="O90" i="49"/>
  <c r="P90" i="49" s="1"/>
  <c r="O89" i="49"/>
  <c r="P89" i="49" s="1"/>
  <c r="O88" i="49"/>
  <c r="P88" i="49" s="1"/>
  <c r="O87" i="49"/>
  <c r="P87" i="49" s="1"/>
  <c r="O86" i="49"/>
  <c r="P86" i="49"/>
  <c r="O85" i="49"/>
  <c r="P85" i="49"/>
  <c r="O84" i="49"/>
  <c r="P84" i="49" s="1"/>
  <c r="O83" i="49"/>
  <c r="P83" i="49" s="1"/>
  <c r="O82" i="49"/>
  <c r="P82" i="49" s="1"/>
  <c r="O81" i="49"/>
  <c r="P81" i="49" s="1"/>
  <c r="O80" i="49"/>
  <c r="P80" i="49"/>
  <c r="O79" i="49"/>
  <c r="P79" i="49"/>
  <c r="O78" i="49"/>
  <c r="P78" i="49" s="1"/>
  <c r="O77" i="49"/>
  <c r="P77" i="49" s="1"/>
  <c r="O76" i="49"/>
  <c r="P76" i="49" s="1"/>
  <c r="O75" i="49"/>
  <c r="P75" i="49" s="1"/>
  <c r="O74" i="49"/>
  <c r="P74" i="49"/>
  <c r="O73" i="49"/>
  <c r="P73" i="49"/>
  <c r="O72" i="49"/>
  <c r="P72" i="49" s="1"/>
  <c r="O71" i="49"/>
  <c r="P71" i="49" s="1"/>
  <c r="O70" i="49"/>
  <c r="P70" i="49" s="1"/>
  <c r="O69" i="49"/>
  <c r="P69" i="49" s="1"/>
  <c r="O68" i="49"/>
  <c r="P68" i="49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/>
  <c r="O46" i="49"/>
  <c r="P46" i="49"/>
  <c r="O45" i="49"/>
  <c r="P45" i="49" s="1"/>
  <c r="O44" i="49"/>
  <c r="P44" i="49"/>
  <c r="O43" i="49"/>
  <c r="P43" i="49" s="1"/>
  <c r="O42" i="49"/>
  <c r="P42" i="49" s="1"/>
  <c r="O41" i="49"/>
  <c r="P41" i="49"/>
  <c r="O40" i="49"/>
  <c r="P40" i="49"/>
  <c r="O39" i="49"/>
  <c r="P39" i="49" s="1"/>
  <c r="O38" i="49"/>
  <c r="P38" i="49"/>
  <c r="O37" i="49"/>
  <c r="P37" i="49" s="1"/>
  <c r="O36" i="49"/>
  <c r="P36" i="49" s="1"/>
  <c r="O35" i="49"/>
  <c r="P35" i="49"/>
  <c r="O34" i="49"/>
  <c r="P34" i="49"/>
  <c r="O33" i="49"/>
  <c r="P33" i="49" s="1"/>
  <c r="O32" i="49"/>
  <c r="P32" i="49"/>
  <c r="O31" i="49"/>
  <c r="P31" i="49" s="1"/>
  <c r="O30" i="49"/>
  <c r="P30" i="49" s="1"/>
  <c r="O29" i="49"/>
  <c r="P29" i="49"/>
  <c r="O28" i="49"/>
  <c r="P28" i="49"/>
  <c r="O27" i="49"/>
  <c r="P27" i="49" s="1"/>
  <c r="O26" i="49"/>
  <c r="P26" i="49"/>
  <c r="O25" i="49"/>
  <c r="P25" i="49" s="1"/>
  <c r="O24" i="49"/>
  <c r="P24" i="49" s="1"/>
  <c r="O23" i="49"/>
  <c r="P23" i="49"/>
  <c r="O22" i="49"/>
  <c r="P22" i="49"/>
  <c r="O21" i="49"/>
  <c r="P21" i="49" s="1"/>
  <c r="O20" i="49"/>
  <c r="P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/>
  <c r="O10" i="49"/>
  <c r="P10" i="49" s="1"/>
  <c r="O9" i="49"/>
  <c r="P9" i="49" s="1"/>
  <c r="O8" i="49"/>
  <c r="P8" i="49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2" i="47"/>
  <c r="O122" i="47" s="1"/>
  <c r="N121" i="47"/>
  <c r="O121" i="47" s="1"/>
  <c r="N120" i="47"/>
  <c r="O120" i="47"/>
  <c r="N119" i="47"/>
  <c r="O119" i="47" s="1"/>
  <c r="N118" i="47"/>
  <c r="O118" i="47" s="1"/>
  <c r="N117" i="47"/>
  <c r="O117" i="47" s="1"/>
  <c r="M116" i="47"/>
  <c r="L116" i="47"/>
  <c r="K116" i="47"/>
  <c r="J116" i="47"/>
  <c r="I116" i="47"/>
  <c r="H116" i="47"/>
  <c r="G116" i="47"/>
  <c r="F116" i="47"/>
  <c r="E116" i="47"/>
  <c r="D116" i="47"/>
  <c r="N115" i="47"/>
  <c r="O115" i="47" s="1"/>
  <c r="N114" i="47"/>
  <c r="O114" i="47" s="1"/>
  <c r="N113" i="47"/>
  <c r="O113" i="47" s="1"/>
  <c r="N112" i="47"/>
  <c r="O112" i="47"/>
  <c r="N111" i="47"/>
  <c r="O111" i="47" s="1"/>
  <c r="N110" i="47"/>
  <c r="O110" i="47" s="1"/>
  <c r="N109" i="47"/>
  <c r="O109" i="47" s="1"/>
  <c r="N108" i="47"/>
  <c r="O108" i="47" s="1"/>
  <c r="N107" i="47"/>
  <c r="O107" i="47" s="1"/>
  <c r="M106" i="47"/>
  <c r="L106" i="47"/>
  <c r="K106" i="47"/>
  <c r="J106" i="47"/>
  <c r="I106" i="47"/>
  <c r="H106" i="47"/>
  <c r="G106" i="47"/>
  <c r="F106" i="47"/>
  <c r="E106" i="47"/>
  <c r="D106" i="47"/>
  <c r="N105" i="47"/>
  <c r="O105" i="47" s="1"/>
  <c r="N104" i="47"/>
  <c r="O104" i="47"/>
  <c r="N103" i="47"/>
  <c r="O103" i="47" s="1"/>
  <c r="N102" i="47"/>
  <c r="O102" i="47" s="1"/>
  <c r="N101" i="47"/>
  <c r="O101" i="47" s="1"/>
  <c r="N100" i="47"/>
  <c r="O100" i="47" s="1"/>
  <c r="N99" i="47"/>
  <c r="O99" i="47" s="1"/>
  <c r="N98" i="47"/>
  <c r="O98" i="47"/>
  <c r="N97" i="47"/>
  <c r="O97" i="47" s="1"/>
  <c r="M96" i="47"/>
  <c r="L96" i="47"/>
  <c r="K96" i="47"/>
  <c r="J96" i="47"/>
  <c r="I96" i="47"/>
  <c r="H96" i="47"/>
  <c r="G96" i="47"/>
  <c r="F96" i="47"/>
  <c r="E96" i="47"/>
  <c r="D96" i="47"/>
  <c r="N95" i="47"/>
  <c r="O95" i="47" s="1"/>
  <c r="N94" i="47"/>
  <c r="O94" i="47" s="1"/>
  <c r="N93" i="47"/>
  <c r="O93" i="47" s="1"/>
  <c r="N92" i="47"/>
  <c r="O92" i="47" s="1"/>
  <c r="N91" i="47"/>
  <c r="O91" i="47" s="1"/>
  <c r="N90" i="47"/>
  <c r="O90" i="47"/>
  <c r="N89" i="47"/>
  <c r="O89" i="47" s="1"/>
  <c r="N88" i="47"/>
  <c r="O88" i="47" s="1"/>
  <c r="N87" i="47"/>
  <c r="O87" i="47" s="1"/>
  <c r="N86" i="47"/>
  <c r="O86" i="47" s="1"/>
  <c r="N85" i="47"/>
  <c r="O85" i="47" s="1"/>
  <c r="N84" i="47"/>
  <c r="O84" i="47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/>
  <c r="N53" i="47"/>
  <c r="O53" i="47" s="1"/>
  <c r="N52" i="47"/>
  <c r="O52" i="47" s="1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8" i="47"/>
  <c r="O48" i="47" s="1"/>
  <c r="N47" i="47"/>
  <c r="O47" i="47" s="1"/>
  <c r="N46" i="47"/>
  <c r="O46" i="47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 s="1"/>
  <c r="N24" i="47"/>
  <c r="O24" i="47" s="1"/>
  <c r="N23" i="47"/>
  <c r="O23" i="47" s="1"/>
  <c r="N22" i="47"/>
  <c r="O22" i="47"/>
  <c r="N21" i="47"/>
  <c r="O21" i="47" s="1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25" i="45"/>
  <c r="O125" i="45"/>
  <c r="N124" i="45"/>
  <c r="O124" i="45" s="1"/>
  <c r="N123" i="45"/>
  <c r="O123" i="45" s="1"/>
  <c r="N122" i="45"/>
  <c r="O122" i="45" s="1"/>
  <c r="N121" i="45"/>
  <c r="O121" i="45" s="1"/>
  <c r="N120" i="45"/>
  <c r="O120" i="45" s="1"/>
  <c r="N119" i="45"/>
  <c r="O119" i="45"/>
  <c r="M118" i="45"/>
  <c r="L118" i="45"/>
  <c r="K118" i="45"/>
  <c r="J118" i="45"/>
  <c r="I118" i="45"/>
  <c r="H118" i="45"/>
  <c r="G118" i="45"/>
  <c r="F118" i="45"/>
  <c r="E118" i="45"/>
  <c r="D118" i="45"/>
  <c r="N117" i="45"/>
  <c r="O117" i="45"/>
  <c r="N116" i="45"/>
  <c r="O116" i="45" s="1"/>
  <c r="N115" i="45"/>
  <c r="O115" i="45" s="1"/>
  <c r="N114" i="45"/>
  <c r="O114" i="45" s="1"/>
  <c r="N113" i="45"/>
  <c r="O113" i="45" s="1"/>
  <c r="N112" i="45"/>
  <c r="O112" i="45" s="1"/>
  <c r="N111" i="45"/>
  <c r="O111" i="45"/>
  <c r="N110" i="45"/>
  <c r="O110" i="45" s="1"/>
  <c r="M109" i="45"/>
  <c r="L109" i="45"/>
  <c r="K109" i="45"/>
  <c r="J109" i="45"/>
  <c r="I109" i="45"/>
  <c r="H109" i="45"/>
  <c r="G109" i="45"/>
  <c r="F109" i="45"/>
  <c r="E109" i="45"/>
  <c r="D109" i="45"/>
  <c r="N108" i="45"/>
  <c r="O108" i="45" s="1"/>
  <c r="N107" i="45"/>
  <c r="O107" i="45" s="1"/>
  <c r="N106" i="45"/>
  <c r="O106" i="45" s="1"/>
  <c r="N105" i="45"/>
  <c r="O105" i="45" s="1"/>
  <c r="N104" i="45"/>
  <c r="O104" i="45" s="1"/>
  <c r="N103" i="45"/>
  <c r="O103" i="45"/>
  <c r="N102" i="45"/>
  <c r="O102" i="45" s="1"/>
  <c r="N101" i="45"/>
  <c r="O101" i="45" s="1"/>
  <c r="M100" i="45"/>
  <c r="L100" i="45"/>
  <c r="K100" i="45"/>
  <c r="J100" i="45"/>
  <c r="I100" i="45"/>
  <c r="H100" i="45"/>
  <c r="G100" i="45"/>
  <c r="F100" i="45"/>
  <c r="E100" i="45"/>
  <c r="D100" i="45"/>
  <c r="N99" i="45"/>
  <c r="O99" i="45" s="1"/>
  <c r="N98" i="45"/>
  <c r="O98" i="45" s="1"/>
  <c r="N97" i="45"/>
  <c r="O97" i="45" s="1"/>
  <c r="N96" i="45"/>
  <c r="O96" i="45" s="1"/>
  <c r="N95" i="45"/>
  <c r="O95" i="45"/>
  <c r="N94" i="45"/>
  <c r="O94" i="45" s="1"/>
  <c r="N93" i="45"/>
  <c r="O93" i="45" s="1"/>
  <c r="N92" i="45"/>
  <c r="O92" i="45" s="1"/>
  <c r="N91" i="45"/>
  <c r="O91" i="45" s="1"/>
  <c r="N90" i="45"/>
  <c r="O90" i="45" s="1"/>
  <c r="N89" i="45"/>
  <c r="O89" i="45"/>
  <c r="N88" i="45"/>
  <c r="O88" i="45" s="1"/>
  <c r="N87" i="45"/>
  <c r="O87" i="45" s="1"/>
  <c r="N86" i="45"/>
  <c r="O86" i="45" s="1"/>
  <c r="N85" i="45"/>
  <c r="O85" i="45" s="1"/>
  <c r="N84" i="45"/>
  <c r="O84" i="45" s="1"/>
  <c r="N83" i="45"/>
  <c r="O83" i="45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26" i="44"/>
  <c r="O126" i="44" s="1"/>
  <c r="N125" i="44"/>
  <c r="O125" i="44"/>
  <c r="N124" i="44"/>
  <c r="O124" i="44" s="1"/>
  <c r="N123" i="44"/>
  <c r="O123" i="44" s="1"/>
  <c r="N122" i="44"/>
  <c r="O122" i="44" s="1"/>
  <c r="N121" i="44"/>
  <c r="O121" i="44" s="1"/>
  <c r="N120" i="44"/>
  <c r="O120" i="44" s="1"/>
  <c r="N119" i="44"/>
  <c r="O119" i="44"/>
  <c r="N118" i="44"/>
  <c r="O118" i="44" s="1"/>
  <c r="M117" i="44"/>
  <c r="L117" i="44"/>
  <c r="K117" i="44"/>
  <c r="J117" i="44"/>
  <c r="I117" i="44"/>
  <c r="H117" i="44"/>
  <c r="G117" i="44"/>
  <c r="F117" i="44"/>
  <c r="E117" i="44"/>
  <c r="D117" i="44"/>
  <c r="N116" i="44"/>
  <c r="O116" i="44" s="1"/>
  <c r="N115" i="44"/>
  <c r="O115" i="44" s="1"/>
  <c r="N114" i="44"/>
  <c r="O114" i="44" s="1"/>
  <c r="N113" i="44"/>
  <c r="O113" i="44" s="1"/>
  <c r="N112" i="44"/>
  <c r="O112" i="44" s="1"/>
  <c r="N111" i="44"/>
  <c r="O111" i="44"/>
  <c r="N110" i="44"/>
  <c r="O110" i="44" s="1"/>
  <c r="M109" i="44"/>
  <c r="L109" i="44"/>
  <c r="K109" i="44"/>
  <c r="J109" i="44"/>
  <c r="I109" i="44"/>
  <c r="H109" i="44"/>
  <c r="G109" i="44"/>
  <c r="F109" i="44"/>
  <c r="E109" i="44"/>
  <c r="D109" i="44"/>
  <c r="D127" i="44" s="1"/>
  <c r="N127" i="44" s="1"/>
  <c r="O127" i="44" s="1"/>
  <c r="N108" i="44"/>
  <c r="O108" i="44" s="1"/>
  <c r="N107" i="44"/>
  <c r="O107" i="44" s="1"/>
  <c r="N106" i="44"/>
  <c r="O106" i="44" s="1"/>
  <c r="N105" i="44"/>
  <c r="O105" i="44" s="1"/>
  <c r="N104" i="44"/>
  <c r="O104" i="44" s="1"/>
  <c r="N103" i="44"/>
  <c r="O103" i="44"/>
  <c r="N102" i="44"/>
  <c r="O102" i="44" s="1"/>
  <c r="N101" i="44"/>
  <c r="O101" i="44" s="1"/>
  <c r="M100" i="44"/>
  <c r="L100" i="44"/>
  <c r="K100" i="44"/>
  <c r="J100" i="44"/>
  <c r="I100" i="44"/>
  <c r="H100" i="44"/>
  <c r="G100" i="44"/>
  <c r="F100" i="44"/>
  <c r="E100" i="44"/>
  <c r="D100" i="44"/>
  <c r="N99" i="44"/>
  <c r="O99" i="44" s="1"/>
  <c r="N98" i="44"/>
  <c r="O98" i="44" s="1"/>
  <c r="N97" i="44"/>
  <c r="O97" i="44" s="1"/>
  <c r="N96" i="44"/>
  <c r="O96" i="44" s="1"/>
  <c r="N95" i="44"/>
  <c r="O95" i="44"/>
  <c r="N94" i="44"/>
  <c r="O94" i="44" s="1"/>
  <c r="N93" i="44"/>
  <c r="O93" i="44" s="1"/>
  <c r="N92" i="44"/>
  <c r="O92" i="44" s="1"/>
  <c r="N91" i="44"/>
  <c r="O91" i="44" s="1"/>
  <c r="N90" i="44"/>
  <c r="O90" i="44" s="1"/>
  <c r="N89" i="44"/>
  <c r="O89" i="44"/>
  <c r="N88" i="44"/>
  <c r="O88" i="44" s="1"/>
  <c r="N87" i="44"/>
  <c r="O87" i="44" s="1"/>
  <c r="N86" i="44"/>
  <c r="O86" i="44" s="1"/>
  <c r="N85" i="44"/>
  <c r="O85" i="44" s="1"/>
  <c r="N84" i="44"/>
  <c r="O84" i="44" s="1"/>
  <c r="N83" i="44"/>
  <c r="O83" i="44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M52" i="44"/>
  <c r="L52" i="44"/>
  <c r="K52" i="44"/>
  <c r="J52" i="44"/>
  <c r="I52" i="44"/>
  <c r="H52" i="44"/>
  <c r="G52" i="44"/>
  <c r="F52" i="44"/>
  <c r="E52" i="44"/>
  <c r="D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125" i="43"/>
  <c r="O125" i="43" s="1"/>
  <c r="N124" i="43"/>
  <c r="O124" i="43"/>
  <c r="N123" i="43"/>
  <c r="O123" i="43" s="1"/>
  <c r="N122" i="43"/>
  <c r="O122" i="43" s="1"/>
  <c r="N121" i="43"/>
  <c r="O121" i="43" s="1"/>
  <c r="N120" i="43"/>
  <c r="O120" i="43" s="1"/>
  <c r="N119" i="43"/>
  <c r="O119" i="43" s="1"/>
  <c r="M118" i="43"/>
  <c r="L118" i="43"/>
  <c r="K118" i="43"/>
  <c r="J118" i="43"/>
  <c r="I118" i="43"/>
  <c r="H118" i="43"/>
  <c r="G118" i="43"/>
  <c r="F118" i="43"/>
  <c r="E118" i="43"/>
  <c r="D118" i="43"/>
  <c r="N117" i="43"/>
  <c r="O117" i="43" s="1"/>
  <c r="N116" i="43"/>
  <c r="O116" i="43"/>
  <c r="N115" i="43"/>
  <c r="O115" i="43" s="1"/>
  <c r="N114" i="43"/>
  <c r="O114" i="43" s="1"/>
  <c r="N113" i="43"/>
  <c r="O113" i="43" s="1"/>
  <c r="N112" i="43"/>
  <c r="O112" i="43" s="1"/>
  <c r="N111" i="43"/>
  <c r="O111" i="43" s="1"/>
  <c r="N110" i="43"/>
  <c r="O110" i="43"/>
  <c r="M109" i="43"/>
  <c r="L109" i="43"/>
  <c r="K109" i="43"/>
  <c r="J109" i="43"/>
  <c r="I109" i="43"/>
  <c r="H109" i="43"/>
  <c r="G109" i="43"/>
  <c r="F109" i="43"/>
  <c r="E109" i="43"/>
  <c r="D109" i="43"/>
  <c r="N108" i="43"/>
  <c r="O108" i="43"/>
  <c r="N107" i="43"/>
  <c r="O107" i="43" s="1"/>
  <c r="N106" i="43"/>
  <c r="O106" i="43" s="1"/>
  <c r="N105" i="43"/>
  <c r="O105" i="43" s="1"/>
  <c r="N104" i="43"/>
  <c r="O104" i="43" s="1"/>
  <c r="N103" i="43"/>
  <c r="O103" i="43" s="1"/>
  <c r="N102" i="43"/>
  <c r="O102" i="43"/>
  <c r="N101" i="43"/>
  <c r="O101" i="43" s="1"/>
  <c r="N100" i="43"/>
  <c r="O100" i="43" s="1"/>
  <c r="M99" i="43"/>
  <c r="L99" i="43"/>
  <c r="K99" i="43"/>
  <c r="J99" i="43"/>
  <c r="I99" i="43"/>
  <c r="H99" i="43"/>
  <c r="G99" i="43"/>
  <c r="F99" i="43"/>
  <c r="E99" i="43"/>
  <c r="D99" i="43"/>
  <c r="N98" i="43"/>
  <c r="O98" i="43" s="1"/>
  <c r="N97" i="43"/>
  <c r="O97" i="43" s="1"/>
  <c r="N96" i="43"/>
  <c r="O96" i="43" s="1"/>
  <c r="N95" i="43"/>
  <c r="O95" i="43" s="1"/>
  <c r="N94" i="43"/>
  <c r="O94" i="43"/>
  <c r="N93" i="43"/>
  <c r="O93" i="43" s="1"/>
  <c r="N92" i="43"/>
  <c r="O92" i="43" s="1"/>
  <c r="N91" i="43"/>
  <c r="O91" i="43" s="1"/>
  <c r="N90" i="43"/>
  <c r="O90" i="43" s="1"/>
  <c r="N89" i="43"/>
  <c r="O89" i="43" s="1"/>
  <c r="N88" i="43"/>
  <c r="O88" i="43"/>
  <c r="N87" i="43"/>
  <c r="O87" i="43" s="1"/>
  <c r="N86" i="43"/>
  <c r="O86" i="43" s="1"/>
  <c r="N85" i="43"/>
  <c r="O85" i="43" s="1"/>
  <c r="N84" i="43"/>
  <c r="O84" i="43" s="1"/>
  <c r="N83" i="43"/>
  <c r="O83" i="43" s="1"/>
  <c r="N82" i="43"/>
  <c r="O82" i="43"/>
  <c r="N81" i="43"/>
  <c r="O81" i="43" s="1"/>
  <c r="N80" i="43"/>
  <c r="O80" i="43" s="1"/>
  <c r="N79" i="43"/>
  <c r="O79" i="43" s="1"/>
  <c r="N78" i="43"/>
  <c r="O78" i="43" s="1"/>
  <c r="N77" i="43"/>
  <c r="O77" i="43" s="1"/>
  <c r="N76" i="43"/>
  <c r="O76" i="43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31" i="42"/>
  <c r="O131" i="42" s="1"/>
  <c r="N130" i="42"/>
  <c r="O130" i="42" s="1"/>
  <c r="N129" i="42"/>
  <c r="O129" i="42"/>
  <c r="N128" i="42"/>
  <c r="O128" i="42" s="1"/>
  <c r="N127" i="42"/>
  <c r="O127" i="42"/>
  <c r="N126" i="42"/>
  <c r="O126" i="42"/>
  <c r="N125" i="42"/>
  <c r="O125" i="42" s="1"/>
  <c r="N124" i="42"/>
  <c r="O124" i="42" s="1"/>
  <c r="N123" i="42"/>
  <c r="O123" i="42"/>
  <c r="N122" i="42"/>
  <c r="O122" i="42" s="1"/>
  <c r="N121" i="42"/>
  <c r="O121" i="42"/>
  <c r="N120" i="42"/>
  <c r="O120" i="42"/>
  <c r="N119" i="42"/>
  <c r="O119" i="42" s="1"/>
  <c r="N118" i="42"/>
  <c r="O118" i="42" s="1"/>
  <c r="M117" i="42"/>
  <c r="L117" i="42"/>
  <c r="K117" i="42"/>
  <c r="J117" i="42"/>
  <c r="I117" i="42"/>
  <c r="H117" i="42"/>
  <c r="G117" i="42"/>
  <c r="F117" i="42"/>
  <c r="E117" i="42"/>
  <c r="D117" i="42"/>
  <c r="N116" i="42"/>
  <c r="O116" i="42" s="1"/>
  <c r="N115" i="42"/>
  <c r="O115" i="42"/>
  <c r="N114" i="42"/>
  <c r="O114" i="42" s="1"/>
  <c r="N113" i="42"/>
  <c r="O113" i="42"/>
  <c r="N112" i="42"/>
  <c r="O112" i="42"/>
  <c r="N111" i="42"/>
  <c r="O111" i="42" s="1"/>
  <c r="N110" i="42"/>
  <c r="O110" i="42" s="1"/>
  <c r="N109" i="42"/>
  <c r="O109" i="42"/>
  <c r="N108" i="42"/>
  <c r="O108" i="42" s="1"/>
  <c r="N107" i="42"/>
  <c r="O107" i="42"/>
  <c r="N106" i="42"/>
  <c r="O106" i="42"/>
  <c r="M105" i="42"/>
  <c r="L105" i="42"/>
  <c r="K105" i="42"/>
  <c r="J105" i="42"/>
  <c r="I105" i="42"/>
  <c r="H105" i="42"/>
  <c r="G105" i="42"/>
  <c r="F105" i="42"/>
  <c r="E105" i="42"/>
  <c r="D105" i="42"/>
  <c r="N104" i="42"/>
  <c r="O104" i="42"/>
  <c r="N103" i="42"/>
  <c r="O103" i="42" s="1"/>
  <c r="N102" i="42"/>
  <c r="O102" i="42" s="1"/>
  <c r="N101" i="42"/>
  <c r="O101" i="42"/>
  <c r="N100" i="42"/>
  <c r="O100" i="42" s="1"/>
  <c r="N99" i="42"/>
  <c r="O99" i="42"/>
  <c r="N98" i="42"/>
  <c r="O98" i="42"/>
  <c r="N97" i="42"/>
  <c r="O97" i="42" s="1"/>
  <c r="M96" i="42"/>
  <c r="L96" i="42"/>
  <c r="K96" i="42"/>
  <c r="J96" i="42"/>
  <c r="I96" i="42"/>
  <c r="H96" i="42"/>
  <c r="G96" i="42"/>
  <c r="F96" i="42"/>
  <c r="E96" i="42"/>
  <c r="D96" i="42"/>
  <c r="N95" i="42"/>
  <c r="O95" i="42" s="1"/>
  <c r="N94" i="42"/>
  <c r="O94" i="42" s="1"/>
  <c r="N93" i="42"/>
  <c r="O93" i="42"/>
  <c r="N92" i="42"/>
  <c r="O92" i="42" s="1"/>
  <c r="N91" i="42"/>
  <c r="O91" i="42"/>
  <c r="N90" i="42"/>
  <c r="O90" i="42"/>
  <c r="N89" i="42"/>
  <c r="O89" i="42" s="1"/>
  <c r="N88" i="42"/>
  <c r="O88" i="42" s="1"/>
  <c r="N87" i="42"/>
  <c r="O87" i="42"/>
  <c r="N86" i="42"/>
  <c r="O86" i="42" s="1"/>
  <c r="N85" i="42"/>
  <c r="O85" i="42"/>
  <c r="N84" i="42"/>
  <c r="O84" i="42"/>
  <c r="N83" i="42"/>
  <c r="O83" i="42" s="1"/>
  <c r="N82" i="42"/>
  <c r="O82" i="42" s="1"/>
  <c r="N81" i="42"/>
  <c r="O81" i="42"/>
  <c r="N80" i="42"/>
  <c r="O80" i="42" s="1"/>
  <c r="N79" i="42"/>
  <c r="O79" i="42"/>
  <c r="N78" i="42"/>
  <c r="O78" i="42"/>
  <c r="N77" i="42"/>
  <c r="O77" i="42" s="1"/>
  <c r="N76" i="42"/>
  <c r="O76" i="42" s="1"/>
  <c r="N75" i="42"/>
  <c r="O75" i="42"/>
  <c r="N74" i="42"/>
  <c r="O74" i="42" s="1"/>
  <c r="N73" i="42"/>
  <c r="O73" i="42"/>
  <c r="N72" i="42"/>
  <c r="O72" i="42"/>
  <c r="N71" i="42"/>
  <c r="O71" i="42" s="1"/>
  <c r="N70" i="42"/>
  <c r="O70" i="42" s="1"/>
  <c r="N69" i="42"/>
  <c r="O69" i="42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/>
  <c r="N62" i="42"/>
  <c r="O62" i="42" s="1"/>
  <c r="N61" i="42"/>
  <c r="O61" i="42"/>
  <c r="N60" i="42"/>
  <c r="O60" i="42"/>
  <c r="N59" i="42"/>
  <c r="O59" i="42" s="1"/>
  <c r="N58" i="42"/>
  <c r="O58" i="42" s="1"/>
  <c r="N57" i="42"/>
  <c r="O57" i="42"/>
  <c r="N56" i="42"/>
  <c r="O56" i="42" s="1"/>
  <c r="N55" i="42"/>
  <c r="O55" i="42"/>
  <c r="M54" i="42"/>
  <c r="L54" i="42"/>
  <c r="K54" i="42"/>
  <c r="N54" i="42" s="1"/>
  <c r="O54" i="42" s="1"/>
  <c r="J54" i="42"/>
  <c r="I54" i="42"/>
  <c r="H54" i="42"/>
  <c r="G54" i="42"/>
  <c r="F54" i="42"/>
  <c r="E54" i="42"/>
  <c r="D54" i="42"/>
  <c r="N53" i="42"/>
  <c r="O53" i="42"/>
  <c r="N52" i="42"/>
  <c r="O52" i="42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/>
  <c r="N40" i="42"/>
  <c r="O40" i="42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/>
  <c r="N22" i="42"/>
  <c r="O22" i="42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126" i="41"/>
  <c r="O126" i="41"/>
  <c r="N125" i="41"/>
  <c r="O125" i="41" s="1"/>
  <c r="N124" i="41"/>
  <c r="O124" i="41" s="1"/>
  <c r="N123" i="41"/>
  <c r="O123" i="41" s="1"/>
  <c r="N122" i="41"/>
  <c r="O122" i="41" s="1"/>
  <c r="N121" i="41"/>
  <c r="O121" i="41"/>
  <c r="N120" i="41"/>
  <c r="O120" i="41"/>
  <c r="N119" i="41"/>
  <c r="O119" i="41" s="1"/>
  <c r="N118" i="41"/>
  <c r="O118" i="41" s="1"/>
  <c r="N117" i="41"/>
  <c r="O117" i="41" s="1"/>
  <c r="N116" i="41"/>
  <c r="O116" i="41" s="1"/>
  <c r="N115" i="41"/>
  <c r="O115" i="41"/>
  <c r="M114" i="41"/>
  <c r="L114" i="41"/>
  <c r="K114" i="41"/>
  <c r="J114" i="41"/>
  <c r="I114" i="41"/>
  <c r="H114" i="41"/>
  <c r="G114" i="41"/>
  <c r="F114" i="41"/>
  <c r="E114" i="41"/>
  <c r="D114" i="41"/>
  <c r="N113" i="41"/>
  <c r="O113" i="41"/>
  <c r="N112" i="41"/>
  <c r="O112" i="41"/>
  <c r="N111" i="41"/>
  <c r="O111" i="41" s="1"/>
  <c r="N110" i="41"/>
  <c r="O110" i="41" s="1"/>
  <c r="N109" i="41"/>
  <c r="O109" i="41" s="1"/>
  <c r="N108" i="41"/>
  <c r="O108" i="41" s="1"/>
  <c r="N107" i="41"/>
  <c r="O107" i="41"/>
  <c r="N106" i="41"/>
  <c r="O106" i="41"/>
  <c r="N105" i="41"/>
  <c r="O105" i="41" s="1"/>
  <c r="M104" i="41"/>
  <c r="L104" i="41"/>
  <c r="K104" i="41"/>
  <c r="J104" i="41"/>
  <c r="I104" i="41"/>
  <c r="H104" i="41"/>
  <c r="G104" i="41"/>
  <c r="F104" i="41"/>
  <c r="E104" i="41"/>
  <c r="D104" i="41"/>
  <c r="N103" i="41"/>
  <c r="O103" i="41" s="1"/>
  <c r="N102" i="41"/>
  <c r="O102" i="41" s="1"/>
  <c r="N101" i="41"/>
  <c r="O101" i="41" s="1"/>
  <c r="N100" i="41"/>
  <c r="O100" i="41" s="1"/>
  <c r="N99" i="41"/>
  <c r="O99" i="41"/>
  <c r="N98" i="41"/>
  <c r="O98" i="41"/>
  <c r="N97" i="41"/>
  <c r="O97" i="41" s="1"/>
  <c r="M96" i="41"/>
  <c r="L96" i="41"/>
  <c r="K96" i="41"/>
  <c r="J96" i="41"/>
  <c r="I96" i="41"/>
  <c r="H96" i="41"/>
  <c r="G96" i="41"/>
  <c r="F96" i="41"/>
  <c r="E96" i="41"/>
  <c r="D96" i="41"/>
  <c r="N95" i="41"/>
  <c r="O95" i="41" s="1"/>
  <c r="N94" i="41"/>
  <c r="O94" i="41" s="1"/>
  <c r="N93" i="41"/>
  <c r="O93" i="41" s="1"/>
  <c r="N92" i="41"/>
  <c r="O92" i="41" s="1"/>
  <c r="N91" i="41"/>
  <c r="O91" i="41"/>
  <c r="N90" i="41"/>
  <c r="O90" i="41"/>
  <c r="N89" i="41"/>
  <c r="O89" i="41" s="1"/>
  <c r="N88" i="41"/>
  <c r="O88" i="41" s="1"/>
  <c r="N87" i="41"/>
  <c r="O87" i="41" s="1"/>
  <c r="N86" i="41"/>
  <c r="O86" i="41" s="1"/>
  <c r="N85" i="41"/>
  <c r="O85" i="41"/>
  <c r="N84" i="41"/>
  <c r="O84" i="41"/>
  <c r="N83" i="41"/>
  <c r="O83" i="41" s="1"/>
  <c r="N82" i="41"/>
  <c r="O82" i="41" s="1"/>
  <c r="N81" i="41"/>
  <c r="O81" i="41" s="1"/>
  <c r="N80" i="41"/>
  <c r="O80" i="41" s="1"/>
  <c r="N79" i="41"/>
  <c r="O79" i="41"/>
  <c r="N78" i="41"/>
  <c r="O78" i="41"/>
  <c r="N77" i="41"/>
  <c r="O77" i="41" s="1"/>
  <c r="N76" i="41"/>
  <c r="O76" i="41" s="1"/>
  <c r="N75" i="41"/>
  <c r="O75" i="41" s="1"/>
  <c r="N74" i="41"/>
  <c r="O74" i="41" s="1"/>
  <c r="N73" i="41"/>
  <c r="O73" i="41"/>
  <c r="N72" i="41"/>
  <c r="O72" i="41"/>
  <c r="N71" i="41"/>
  <c r="O71" i="41" s="1"/>
  <c r="N70" i="41"/>
  <c r="O70" i="41" s="1"/>
  <c r="N69" i="41"/>
  <c r="O69" i="41" s="1"/>
  <c r="N68" i="41"/>
  <c r="O68" i="41" s="1"/>
  <c r="N67" i="41"/>
  <c r="O67" i="4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122" i="40"/>
  <c r="O122" i="40"/>
  <c r="N121" i="40"/>
  <c r="O121" i="40" s="1"/>
  <c r="N120" i="40"/>
  <c r="O120" i="40" s="1"/>
  <c r="N119" i="40"/>
  <c r="O119" i="40" s="1"/>
  <c r="N118" i="40"/>
  <c r="O118" i="40" s="1"/>
  <c r="N117" i="40"/>
  <c r="O117" i="40" s="1"/>
  <c r="M116" i="40"/>
  <c r="L116" i="40"/>
  <c r="K116" i="40"/>
  <c r="J116" i="40"/>
  <c r="I116" i="40"/>
  <c r="H116" i="40"/>
  <c r="G116" i="40"/>
  <c r="F116" i="40"/>
  <c r="E116" i="40"/>
  <c r="D116" i="40"/>
  <c r="N115" i="40"/>
  <c r="O115" i="40" s="1"/>
  <c r="N114" i="40"/>
  <c r="O114" i="40"/>
  <c r="N113" i="40"/>
  <c r="O113" i="40" s="1"/>
  <c r="N112" i="40"/>
  <c r="O112" i="40" s="1"/>
  <c r="N111" i="40"/>
  <c r="O111" i="40" s="1"/>
  <c r="N110" i="40"/>
  <c r="O110" i="40" s="1"/>
  <c r="N109" i="40"/>
  <c r="O109" i="40" s="1"/>
  <c r="M108" i="40"/>
  <c r="L108" i="40"/>
  <c r="K108" i="40"/>
  <c r="J108" i="40"/>
  <c r="I108" i="40"/>
  <c r="H108" i="40"/>
  <c r="G108" i="40"/>
  <c r="F108" i="40"/>
  <c r="E108" i="40"/>
  <c r="D108" i="40"/>
  <c r="N107" i="40"/>
  <c r="O107" i="40" s="1"/>
  <c r="N106" i="40"/>
  <c r="O106" i="40"/>
  <c r="N105" i="40"/>
  <c r="O105" i="40" s="1"/>
  <c r="N104" i="40"/>
  <c r="O104" i="40" s="1"/>
  <c r="N103" i="40"/>
  <c r="O103" i="40" s="1"/>
  <c r="N102" i="40"/>
  <c r="O102" i="40" s="1"/>
  <c r="N101" i="40"/>
  <c r="O101" i="40" s="1"/>
  <c r="N100" i="40"/>
  <c r="O100" i="40"/>
  <c r="N99" i="40"/>
  <c r="O99" i="40" s="1"/>
  <c r="M98" i="40"/>
  <c r="L98" i="40"/>
  <c r="K98" i="40"/>
  <c r="J98" i="40"/>
  <c r="I98" i="40"/>
  <c r="H98" i="40"/>
  <c r="G98" i="40"/>
  <c r="F98" i="40"/>
  <c r="E98" i="40"/>
  <c r="D98" i="40"/>
  <c r="N97" i="40"/>
  <c r="O97" i="40" s="1"/>
  <c r="N96" i="40"/>
  <c r="O96" i="40" s="1"/>
  <c r="N95" i="40"/>
  <c r="O95" i="40" s="1"/>
  <c r="N94" i="40"/>
  <c r="O94" i="40" s="1"/>
  <c r="N93" i="40"/>
  <c r="O93" i="40" s="1"/>
  <c r="N92" i="40"/>
  <c r="O92" i="40"/>
  <c r="N91" i="40"/>
  <c r="O91" i="40" s="1"/>
  <c r="N90" i="40"/>
  <c r="O90" i="40" s="1"/>
  <c r="N89" i="40"/>
  <c r="O89" i="40" s="1"/>
  <c r="N88" i="40"/>
  <c r="O88" i="40" s="1"/>
  <c r="N87" i="40"/>
  <c r="O87" i="40" s="1"/>
  <c r="N86" i="40"/>
  <c r="O86" i="40"/>
  <c r="N85" i="40"/>
  <c r="O85" i="40" s="1"/>
  <c r="N84" i="40"/>
  <c r="O84" i="40" s="1"/>
  <c r="N83" i="40"/>
  <c r="O83" i="40" s="1"/>
  <c r="N82" i="40"/>
  <c r="O82" i="40" s="1"/>
  <c r="N81" i="40"/>
  <c r="O81" i="40" s="1"/>
  <c r="N80" i="40"/>
  <c r="O80" i="40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G123" i="40" s="1"/>
  <c r="F52" i="40"/>
  <c r="E52" i="40"/>
  <c r="D52" i="40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26" i="39"/>
  <c r="O126" i="39" s="1"/>
  <c r="N125" i="39"/>
  <c r="O125" i="39" s="1"/>
  <c r="N124" i="39"/>
  <c r="O124" i="39" s="1"/>
  <c r="N123" i="39"/>
  <c r="O123" i="39" s="1"/>
  <c r="N122" i="39"/>
  <c r="O122" i="39" s="1"/>
  <c r="N121" i="39"/>
  <c r="O121" i="39" s="1"/>
  <c r="N120" i="39"/>
  <c r="O120" i="39" s="1"/>
  <c r="M119" i="39"/>
  <c r="L119" i="39"/>
  <c r="K119" i="39"/>
  <c r="J119" i="39"/>
  <c r="I119" i="39"/>
  <c r="H119" i="39"/>
  <c r="G119" i="39"/>
  <c r="F119" i="39"/>
  <c r="E119" i="39"/>
  <c r="N119" i="39" s="1"/>
  <c r="O119" i="39" s="1"/>
  <c r="D119" i="39"/>
  <c r="N118" i="39"/>
  <c r="O118" i="39"/>
  <c r="N117" i="39"/>
  <c r="O117" i="39" s="1"/>
  <c r="N116" i="39"/>
  <c r="O116" i="39" s="1"/>
  <c r="N115" i="39"/>
  <c r="O115" i="39" s="1"/>
  <c r="N114" i="39"/>
  <c r="O114" i="39" s="1"/>
  <c r="N113" i="39"/>
  <c r="O113" i="39" s="1"/>
  <c r="N112" i="39"/>
  <c r="O112" i="39" s="1"/>
  <c r="M111" i="39"/>
  <c r="L111" i="39"/>
  <c r="K111" i="39"/>
  <c r="J111" i="39"/>
  <c r="I111" i="39"/>
  <c r="H111" i="39"/>
  <c r="G111" i="39"/>
  <c r="F111" i="39"/>
  <c r="E111" i="39"/>
  <c r="D111" i="39"/>
  <c r="N110" i="39"/>
  <c r="O110" i="39" s="1"/>
  <c r="N109" i="39"/>
  <c r="O109" i="39" s="1"/>
  <c r="N108" i="39"/>
  <c r="O108" i="39" s="1"/>
  <c r="N107" i="39"/>
  <c r="O107" i="39" s="1"/>
  <c r="N106" i="39"/>
  <c r="O106" i="39" s="1"/>
  <c r="N105" i="39"/>
  <c r="O105" i="39" s="1"/>
  <c r="N104" i="39"/>
  <c r="O104" i="39" s="1"/>
  <c r="N103" i="39"/>
  <c r="O103" i="39" s="1"/>
  <c r="N102" i="39"/>
  <c r="O102" i="39" s="1"/>
  <c r="N101" i="39"/>
  <c r="O101" i="39" s="1"/>
  <c r="M100" i="39"/>
  <c r="L100" i="39"/>
  <c r="K100" i="39"/>
  <c r="J100" i="39"/>
  <c r="I100" i="39"/>
  <c r="H100" i="39"/>
  <c r="G100" i="39"/>
  <c r="F100" i="39"/>
  <c r="E100" i="39"/>
  <c r="D100" i="39"/>
  <c r="N99" i="39"/>
  <c r="O99" i="39" s="1"/>
  <c r="N98" i="39"/>
  <c r="O98" i="39" s="1"/>
  <c r="N97" i="39"/>
  <c r="O97" i="39" s="1"/>
  <c r="N96" i="39"/>
  <c r="O96" i="39" s="1"/>
  <c r="N95" i="39"/>
  <c r="O95" i="39" s="1"/>
  <c r="N94" i="39"/>
  <c r="O94" i="39" s="1"/>
  <c r="N93" i="39"/>
  <c r="O93" i="39" s="1"/>
  <c r="N92" i="39"/>
  <c r="O92" i="39" s="1"/>
  <c r="N91" i="39"/>
  <c r="O91" i="39" s="1"/>
  <c r="N90" i="39"/>
  <c r="O90" i="39" s="1"/>
  <c r="N89" i="39"/>
  <c r="O89" i="39" s="1"/>
  <c r="N88" i="39"/>
  <c r="O88" i="39" s="1"/>
  <c r="N87" i="39"/>
  <c r="O87" i="39" s="1"/>
  <c r="N86" i="39"/>
  <c r="O86" i="39" s="1"/>
  <c r="N85" i="39"/>
  <c r="O85" i="39" s="1"/>
  <c r="N84" i="39"/>
  <c r="O84" i="39" s="1"/>
  <c r="N83" i="39"/>
  <c r="O83" i="39" s="1"/>
  <c r="N82" i="39"/>
  <c r="O82" i="39" s="1"/>
  <c r="N81" i="39"/>
  <c r="O81" i="39" s="1"/>
  <c r="N80" i="39"/>
  <c r="O80" i="39" s="1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I127" i="39" s="1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L5" i="39"/>
  <c r="L127" i="39" s="1"/>
  <c r="K5" i="39"/>
  <c r="J5" i="39"/>
  <c r="J127" i="39" s="1"/>
  <c r="I5" i="39"/>
  <c r="H5" i="39"/>
  <c r="H127" i="39" s="1"/>
  <c r="G5" i="39"/>
  <c r="F5" i="39"/>
  <c r="F127" i="39" s="1"/>
  <c r="E5" i="39"/>
  <c r="D5" i="39"/>
  <c r="N124" i="38"/>
  <c r="O124" i="38"/>
  <c r="N123" i="38"/>
  <c r="O123" i="38"/>
  <c r="N122" i="38"/>
  <c r="O122" i="38"/>
  <c r="N121" i="38"/>
  <c r="O121" i="38"/>
  <c r="N120" i="38"/>
  <c r="O120" i="38"/>
  <c r="N119" i="38"/>
  <c r="O119" i="38"/>
  <c r="N118" i="38"/>
  <c r="O118" i="38"/>
  <c r="N117" i="38"/>
  <c r="O117" i="38"/>
  <c r="N116" i="38"/>
  <c r="O116" i="38"/>
  <c r="M115" i="38"/>
  <c r="L115" i="38"/>
  <c r="K115" i="38"/>
  <c r="J115" i="38"/>
  <c r="I115" i="38"/>
  <c r="H115" i="38"/>
  <c r="G115" i="38"/>
  <c r="F115" i="38"/>
  <c r="E115" i="38"/>
  <c r="D115" i="38"/>
  <c r="N115" i="38" s="1"/>
  <c r="O115" i="38" s="1"/>
  <c r="N114" i="38"/>
  <c r="O114" i="38"/>
  <c r="N113" i="38"/>
  <c r="O113" i="38"/>
  <c r="N112" i="38"/>
  <c r="O112" i="38"/>
  <c r="N111" i="38"/>
  <c r="O111" i="38"/>
  <c r="N110" i="38"/>
  <c r="O110" i="38"/>
  <c r="N109" i="38"/>
  <c r="O109" i="38"/>
  <c r="N108" i="38"/>
  <c r="O108" i="38"/>
  <c r="M107" i="38"/>
  <c r="L107" i="38"/>
  <c r="K107" i="38"/>
  <c r="J107" i="38"/>
  <c r="I107" i="38"/>
  <c r="H107" i="38"/>
  <c r="G107" i="38"/>
  <c r="F107" i="38"/>
  <c r="E107" i="38"/>
  <c r="D107" i="38"/>
  <c r="D125" i="38" s="1"/>
  <c r="N106" i="38"/>
  <c r="O106" i="38"/>
  <c r="N105" i="38"/>
  <c r="O105" i="38"/>
  <c r="N104" i="38"/>
  <c r="O104" i="38"/>
  <c r="N103" i="38"/>
  <c r="O103" i="38"/>
  <c r="N102" i="38"/>
  <c r="O102" i="38"/>
  <c r="N101" i="38"/>
  <c r="O101" i="38"/>
  <c r="N100" i="38"/>
  <c r="O100" i="38"/>
  <c r="N99" i="38"/>
  <c r="O99" i="38"/>
  <c r="N98" i="38"/>
  <c r="O98" i="38"/>
  <c r="M97" i="38"/>
  <c r="L97" i="38"/>
  <c r="K97" i="38"/>
  <c r="J97" i="38"/>
  <c r="I97" i="38"/>
  <c r="H97" i="38"/>
  <c r="N97" i="38" s="1"/>
  <c r="O97" i="38" s="1"/>
  <c r="G97" i="38"/>
  <c r="F97" i="38"/>
  <c r="E97" i="38"/>
  <c r="D97" i="38"/>
  <c r="N96" i="38"/>
  <c r="O96" i="38"/>
  <c r="N95" i="38"/>
  <c r="O95" i="38"/>
  <c r="N94" i="38"/>
  <c r="O94" i="38" s="1"/>
  <c r="N93" i="38"/>
  <c r="O93" i="38"/>
  <c r="N92" i="38"/>
  <c r="O92" i="38"/>
  <c r="N91" i="38"/>
  <c r="O91" i="38" s="1"/>
  <c r="N90" i="38"/>
  <c r="O90" i="38"/>
  <c r="N89" i="38"/>
  <c r="O89" i="38"/>
  <c r="N88" i="38"/>
  <c r="O88" i="38" s="1"/>
  <c r="N87" i="38"/>
  <c r="O87" i="38"/>
  <c r="N86" i="38"/>
  <c r="O86" i="38"/>
  <c r="N85" i="38"/>
  <c r="O85" i="38" s="1"/>
  <c r="N84" i="38"/>
  <c r="O84" i="38"/>
  <c r="N83" i="38"/>
  <c r="O83" i="38"/>
  <c r="N82" i="38"/>
  <c r="O82" i="38" s="1"/>
  <c r="N81" i="38"/>
  <c r="O81" i="38"/>
  <c r="N80" i="38"/>
  <c r="O80" i="38"/>
  <c r="N79" i="38"/>
  <c r="O79" i="38" s="1"/>
  <c r="N78" i="38"/>
  <c r="O78" i="38"/>
  <c r="N77" i="38"/>
  <c r="O77" i="38"/>
  <c r="N76" i="38"/>
  <c r="O76" i="38" s="1"/>
  <c r="N75" i="38"/>
  <c r="O75" i="38"/>
  <c r="N74" i="38"/>
  <c r="O74" i="38"/>
  <c r="N73" i="38"/>
  <c r="O73" i="38" s="1"/>
  <c r="N72" i="38"/>
  <c r="O72" i="38"/>
  <c r="N71" i="38"/>
  <c r="O71" i="38"/>
  <c r="N70" i="38"/>
  <c r="O70" i="38" s="1"/>
  <c r="N69" i="38"/>
  <c r="O69" i="38"/>
  <c r="N68" i="38"/>
  <c r="O68" i="38"/>
  <c r="N67" i="38"/>
  <c r="O67" i="38" s="1"/>
  <c r="N66" i="38"/>
  <c r="O66" i="38"/>
  <c r="N65" i="38"/>
  <c r="O65" i="38"/>
  <c r="N64" i="38"/>
  <c r="O64" i="38" s="1"/>
  <c r="N63" i="38"/>
  <c r="O63" i="38"/>
  <c r="N62" i="38"/>
  <c r="O62" i="38"/>
  <c r="N61" i="38"/>
  <c r="O61" i="38" s="1"/>
  <c r="N60" i="38"/>
  <c r="O60" i="38"/>
  <c r="N59" i="38"/>
  <c r="O59" i="38"/>
  <c r="N58" i="38"/>
  <c r="O58" i="38" s="1"/>
  <c r="N57" i="38"/>
  <c r="O57" i="38"/>
  <c r="N56" i="38"/>
  <c r="O56" i="38"/>
  <c r="N55" i="38"/>
  <c r="O55" i="38" s="1"/>
  <c r="N54" i="38"/>
  <c r="O54" i="38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/>
  <c r="N50" i="38"/>
  <c r="O50" i="38"/>
  <c r="N49" i="38"/>
  <c r="O49" i="38" s="1"/>
  <c r="N48" i="38"/>
  <c r="O48" i="38"/>
  <c r="N47" i="38"/>
  <c r="O47" i="38" s="1"/>
  <c r="N46" i="38"/>
  <c r="O46" i="38" s="1"/>
  <c r="N45" i="38"/>
  <c r="O45" i="38"/>
  <c r="N44" i="38"/>
  <c r="O44" i="38"/>
  <c r="N43" i="38"/>
  <c r="O43" i="38" s="1"/>
  <c r="N42" i="38"/>
  <c r="O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/>
  <c r="N17" i="38"/>
  <c r="O17" i="38" s="1"/>
  <c r="N16" i="38"/>
  <c r="O16" i="38"/>
  <c r="N15" i="38"/>
  <c r="O15" i="38" s="1"/>
  <c r="N14" i="38"/>
  <c r="O14" i="38" s="1"/>
  <c r="N13" i="38"/>
  <c r="O13" i="38"/>
  <c r="M12" i="38"/>
  <c r="L12" i="38"/>
  <c r="N12" i="38" s="1"/>
  <c r="O12" i="38" s="1"/>
  <c r="K12" i="38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111" i="37"/>
  <c r="O111" i="37" s="1"/>
  <c r="N110" i="37"/>
  <c r="O110" i="37"/>
  <c r="N109" i="37"/>
  <c r="O109" i="37"/>
  <c r="N108" i="37"/>
  <c r="O108" i="37" s="1"/>
  <c r="N107" i="37"/>
  <c r="O107" i="37"/>
  <c r="N106" i="37"/>
  <c r="O106" i="37" s="1"/>
  <c r="N105" i="37"/>
  <c r="O105" i="37" s="1"/>
  <c r="M104" i="37"/>
  <c r="L104" i="37"/>
  <c r="K104" i="37"/>
  <c r="J104" i="37"/>
  <c r="I104" i="37"/>
  <c r="H104" i="37"/>
  <c r="G104" i="37"/>
  <c r="F104" i="37"/>
  <c r="E104" i="37"/>
  <c r="D104" i="37"/>
  <c r="N103" i="37"/>
  <c r="O103" i="37"/>
  <c r="N102" i="37"/>
  <c r="O102" i="37"/>
  <c r="N101" i="37"/>
  <c r="O101" i="37" s="1"/>
  <c r="N100" i="37"/>
  <c r="O100" i="37"/>
  <c r="N99" i="37"/>
  <c r="O99" i="37" s="1"/>
  <c r="N98" i="37"/>
  <c r="O98" i="37" s="1"/>
  <c r="N97" i="37"/>
  <c r="O97" i="37"/>
  <c r="N96" i="37"/>
  <c r="O96" i="37"/>
  <c r="M95" i="37"/>
  <c r="L95" i="37"/>
  <c r="K95" i="37"/>
  <c r="J95" i="37"/>
  <c r="I95" i="37"/>
  <c r="H95" i="37"/>
  <c r="G95" i="37"/>
  <c r="F95" i="37"/>
  <c r="E95" i="37"/>
  <c r="D95" i="37"/>
  <c r="N95" i="37" s="1"/>
  <c r="O95" i="37" s="1"/>
  <c r="N94" i="37"/>
  <c r="O94" i="37" s="1"/>
  <c r="N93" i="37"/>
  <c r="O93" i="37"/>
  <c r="N92" i="37"/>
  <c r="O92" i="37" s="1"/>
  <c r="N91" i="37"/>
  <c r="O91" i="37" s="1"/>
  <c r="N90" i="37"/>
  <c r="O90" i="37"/>
  <c r="N89" i="37"/>
  <c r="O89" i="37"/>
  <c r="N88" i="37"/>
  <c r="O88" i="37" s="1"/>
  <c r="N87" i="37"/>
  <c r="O87" i="37"/>
  <c r="N86" i="37"/>
  <c r="O86" i="37" s="1"/>
  <c r="N85" i="37"/>
  <c r="O85" i="37" s="1"/>
  <c r="M84" i="37"/>
  <c r="L84" i="37"/>
  <c r="K84" i="37"/>
  <c r="J84" i="37"/>
  <c r="I84" i="37"/>
  <c r="H84" i="37"/>
  <c r="G84" i="37"/>
  <c r="F84" i="37"/>
  <c r="E84" i="37"/>
  <c r="D84" i="37"/>
  <c r="N83" i="37"/>
  <c r="O83" i="37" s="1"/>
  <c r="N82" i="37"/>
  <c r="O82" i="37"/>
  <c r="N81" i="37"/>
  <c r="O81" i="37"/>
  <c r="N80" i="37"/>
  <c r="O80" i="37" s="1"/>
  <c r="N79" i="37"/>
  <c r="O79" i="37"/>
  <c r="N78" i="37"/>
  <c r="O78" i="37" s="1"/>
  <c r="N77" i="37"/>
  <c r="O77" i="37" s="1"/>
  <c r="N76" i="37"/>
  <c r="O76" i="37"/>
  <c r="N75" i="37"/>
  <c r="O75" i="37"/>
  <c r="N74" i="37"/>
  <c r="O74" i="37" s="1"/>
  <c r="N73" i="37"/>
  <c r="O73" i="37"/>
  <c r="N72" i="37"/>
  <c r="O72" i="37" s="1"/>
  <c r="N71" i="37"/>
  <c r="O71" i="37" s="1"/>
  <c r="N70" i="37"/>
  <c r="O70" i="37"/>
  <c r="N69" i="37"/>
  <c r="O69" i="37"/>
  <c r="N68" i="37"/>
  <c r="O68" i="37" s="1"/>
  <c r="N67" i="37"/>
  <c r="O67" i="37"/>
  <c r="N66" i="37"/>
  <c r="O66" i="37" s="1"/>
  <c r="N65" i="37"/>
  <c r="O65" i="37" s="1"/>
  <c r="N64" i="37"/>
  <c r="O64" i="37"/>
  <c r="N63" i="37"/>
  <c r="O63" i="37"/>
  <c r="N62" i="37"/>
  <c r="O62" i="37" s="1"/>
  <c r="N61" i="37"/>
  <c r="O61" i="37"/>
  <c r="N60" i="37"/>
  <c r="O60" i="37" s="1"/>
  <c r="N59" i="37"/>
  <c r="O59" i="37" s="1"/>
  <c r="N58" i="37"/>
  <c r="O58" i="37"/>
  <c r="N57" i="37"/>
  <c r="O57" i="37"/>
  <c r="N56" i="37"/>
  <c r="O56" i="37" s="1"/>
  <c r="N55" i="37"/>
  <c r="O55" i="37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/>
  <c r="N47" i="37"/>
  <c r="O47" i="37" s="1"/>
  <c r="N46" i="37"/>
  <c r="O46" i="37" s="1"/>
  <c r="N45" i="37"/>
  <c r="O45" i="37"/>
  <c r="N44" i="37"/>
  <c r="O44" i="37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/>
  <c r="N37" i="37"/>
  <c r="O37" i="37" s="1"/>
  <c r="N36" i="37"/>
  <c r="O36" i="37"/>
  <c r="N35" i="37"/>
  <c r="O35" i="37" s="1"/>
  <c r="N34" i="37"/>
  <c r="O34" i="37" s="1"/>
  <c r="N33" i="37"/>
  <c r="O33" i="37"/>
  <c r="N32" i="37"/>
  <c r="O32" i="37"/>
  <c r="N31" i="37"/>
  <c r="O31" i="37" s="1"/>
  <c r="N30" i="37"/>
  <c r="O30" i="37"/>
  <c r="N29" i="37"/>
  <c r="O29" i="37" s="1"/>
  <c r="N28" i="37"/>
  <c r="O28" i="37" s="1"/>
  <c r="N27" i="37"/>
  <c r="O27" i="37"/>
  <c r="N26" i="37"/>
  <c r="O26" i="37"/>
  <c r="N25" i="37"/>
  <c r="O25" i="37" s="1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K112" i="37" s="1"/>
  <c r="J5" i="37"/>
  <c r="I5" i="37"/>
  <c r="I112" i="37" s="1"/>
  <c r="H5" i="37"/>
  <c r="G5" i="37"/>
  <c r="F5" i="37"/>
  <c r="F112" i="37" s="1"/>
  <c r="E5" i="37"/>
  <c r="E112" i="37" s="1"/>
  <c r="D5" i="37"/>
  <c r="N131" i="36"/>
  <c r="O131" i="36" s="1"/>
  <c r="N130" i="36"/>
  <c r="O130" i="36"/>
  <c r="N129" i="36"/>
  <c r="O129" i="36"/>
  <c r="N128" i="36"/>
  <c r="O128" i="36" s="1"/>
  <c r="N127" i="36"/>
  <c r="O127" i="36"/>
  <c r="N126" i="36"/>
  <c r="O126" i="36" s="1"/>
  <c r="N125" i="36"/>
  <c r="O125" i="36" s="1"/>
  <c r="N124" i="36"/>
  <c r="O124" i="36"/>
  <c r="N123" i="36"/>
  <c r="O123" i="36"/>
  <c r="N122" i="36"/>
  <c r="O122" i="36" s="1"/>
  <c r="N121" i="36"/>
  <c r="O121" i="36"/>
  <c r="N120" i="36"/>
  <c r="O120" i="36" s="1"/>
  <c r="N119" i="36"/>
  <c r="O119" i="36" s="1"/>
  <c r="N118" i="36"/>
  <c r="O118" i="36"/>
  <c r="N117" i="36"/>
  <c r="O117" i="36"/>
  <c r="M116" i="36"/>
  <c r="L116" i="36"/>
  <c r="K116" i="36"/>
  <c r="J116" i="36"/>
  <c r="I116" i="36"/>
  <c r="H116" i="36"/>
  <c r="G116" i="36"/>
  <c r="F116" i="36"/>
  <c r="E116" i="36"/>
  <c r="D116" i="36"/>
  <c r="N115" i="36"/>
  <c r="O115" i="36"/>
  <c r="N114" i="36"/>
  <c r="O114" i="36" s="1"/>
  <c r="N113" i="36"/>
  <c r="O113" i="36"/>
  <c r="N112" i="36"/>
  <c r="O112" i="36" s="1"/>
  <c r="N111" i="36"/>
  <c r="O111" i="36" s="1"/>
  <c r="N110" i="36"/>
  <c r="O110" i="36"/>
  <c r="N109" i="36"/>
  <c r="O109" i="36"/>
  <c r="N108" i="36"/>
  <c r="O108" i="36" s="1"/>
  <c r="N107" i="36"/>
  <c r="O107" i="36"/>
  <c r="N106" i="36"/>
  <c r="O106" i="36" s="1"/>
  <c r="M105" i="36"/>
  <c r="L105" i="36"/>
  <c r="K105" i="36"/>
  <c r="J105" i="36"/>
  <c r="I105" i="36"/>
  <c r="H105" i="36"/>
  <c r="G105" i="36"/>
  <c r="F105" i="36"/>
  <c r="E105" i="36"/>
  <c r="D105" i="36"/>
  <c r="N104" i="36"/>
  <c r="O104" i="36" s="1"/>
  <c r="N103" i="36"/>
  <c r="O103" i="36" s="1"/>
  <c r="N102" i="36"/>
  <c r="O102" i="36"/>
  <c r="N101" i="36"/>
  <c r="O101" i="36"/>
  <c r="N100" i="36"/>
  <c r="O100" i="36" s="1"/>
  <c r="N99" i="36"/>
  <c r="O99" i="36"/>
  <c r="N98" i="36"/>
  <c r="O98" i="36" s="1"/>
  <c r="M97" i="36"/>
  <c r="L97" i="36"/>
  <c r="K97" i="36"/>
  <c r="J97" i="36"/>
  <c r="I97" i="36"/>
  <c r="H97" i="36"/>
  <c r="G97" i="36"/>
  <c r="F97" i="36"/>
  <c r="E97" i="36"/>
  <c r="D97" i="36"/>
  <c r="N96" i="36"/>
  <c r="O96" i="36"/>
  <c r="N95" i="36"/>
  <c r="O95" i="36"/>
  <c r="N94" i="36"/>
  <c r="O94" i="36" s="1"/>
  <c r="N93" i="36"/>
  <c r="O93" i="36" s="1"/>
  <c r="N92" i="36"/>
  <c r="O92" i="36"/>
  <c r="N91" i="36"/>
  <c r="O91" i="36" s="1"/>
  <c r="N90" i="36"/>
  <c r="O90" i="36"/>
  <c r="N89" i="36"/>
  <c r="O89" i="36"/>
  <c r="N88" i="36"/>
  <c r="O88" i="36" s="1"/>
  <c r="N87" i="36"/>
  <c r="O87" i="36" s="1"/>
  <c r="N86" i="36"/>
  <c r="O86" i="36"/>
  <c r="N85" i="36"/>
  <c r="O85" i="36" s="1"/>
  <c r="N84" i="36"/>
  <c r="O84" i="36"/>
  <c r="N83" i="36"/>
  <c r="O83" i="36"/>
  <c r="N82" i="36"/>
  <c r="O82" i="36" s="1"/>
  <c r="N81" i="36"/>
  <c r="O81" i="36" s="1"/>
  <c r="N80" i="36"/>
  <c r="O80" i="36"/>
  <c r="N79" i="36"/>
  <c r="O79" i="36"/>
  <c r="N78" i="36"/>
  <c r="O78" i="36"/>
  <c r="N77" i="36"/>
  <c r="O77" i="36"/>
  <c r="N76" i="36"/>
  <c r="O76" i="36"/>
  <c r="N75" i="36"/>
  <c r="O75" i="36" s="1"/>
  <c r="N74" i="36"/>
  <c r="O74" i="36"/>
  <c r="N73" i="36"/>
  <c r="O73" i="36" s="1"/>
  <c r="N72" i="36"/>
  <c r="O72" i="36"/>
  <c r="N71" i="36"/>
  <c r="O71" i="36"/>
  <c r="N70" i="36"/>
  <c r="O70" i="36" s="1"/>
  <c r="N69" i="36"/>
  <c r="O69" i="36" s="1"/>
  <c r="N68" i="36"/>
  <c r="O68" i="36"/>
  <c r="N67" i="36"/>
  <c r="O67" i="36" s="1"/>
  <c r="N66" i="36"/>
  <c r="O66" i="36"/>
  <c r="N65" i="36"/>
  <c r="O65" i="36"/>
  <c r="N64" i="36"/>
  <c r="O64" i="36"/>
  <c r="N63" i="36"/>
  <c r="O63" i="36" s="1"/>
  <c r="N62" i="36"/>
  <c r="O62" i="36"/>
  <c r="N61" i="36"/>
  <c r="O61" i="36"/>
  <c r="N60" i="36"/>
  <c r="O60" i="36"/>
  <c r="N59" i="36"/>
  <c r="O59" i="36"/>
  <c r="N58" i="36"/>
  <c r="O58" i="36"/>
  <c r="N57" i="36"/>
  <c r="O57" i="36" s="1"/>
  <c r="N56" i="36"/>
  <c r="O56" i="36"/>
  <c r="M55" i="36"/>
  <c r="L55" i="36"/>
  <c r="K55" i="36"/>
  <c r="J55" i="36"/>
  <c r="I55" i="36"/>
  <c r="H55" i="36"/>
  <c r="G55" i="36"/>
  <c r="F55" i="36"/>
  <c r="E55" i="36"/>
  <c r="D55" i="36"/>
  <c r="N55" i="36" s="1"/>
  <c r="O55" i="36" s="1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/>
  <c r="N48" i="36"/>
  <c r="O48" i="36"/>
  <c r="N47" i="36"/>
  <c r="O47" i="36" s="1"/>
  <c r="N46" i="36"/>
  <c r="O46" i="36" s="1"/>
  <c r="N45" i="36"/>
  <c r="O45" i="36"/>
  <c r="N44" i="36"/>
  <c r="O44" i="36" s="1"/>
  <c r="N43" i="36"/>
  <c r="O43" i="36"/>
  <c r="N42" i="36"/>
  <c r="O42" i="36"/>
  <c r="N41" i="36"/>
  <c r="O41" i="36" s="1"/>
  <c r="N40" i="36"/>
  <c r="O40" i="36" s="1"/>
  <c r="N39" i="36"/>
  <c r="O39" i="36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N13" i="36" s="1"/>
  <c r="O13" i="36" s="1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L132" i="36" s="1"/>
  <c r="K5" i="36"/>
  <c r="J5" i="36"/>
  <c r="J132" i="36" s="1"/>
  <c r="I5" i="36"/>
  <c r="I132" i="36"/>
  <c r="H5" i="36"/>
  <c r="H132" i="36" s="1"/>
  <c r="G5" i="36"/>
  <c r="F5" i="36"/>
  <c r="E5" i="36"/>
  <c r="D5" i="36"/>
  <c r="N117" i="35"/>
  <c r="O117" i="35" s="1"/>
  <c r="N116" i="35"/>
  <c r="O116" i="35"/>
  <c r="N115" i="35"/>
  <c r="O115" i="35"/>
  <c r="N114" i="35"/>
  <c r="O114" i="35" s="1"/>
  <c r="N113" i="35"/>
  <c r="O113" i="35" s="1"/>
  <c r="N112" i="35"/>
  <c r="O112" i="35"/>
  <c r="N111" i="35"/>
  <c r="O111" i="35" s="1"/>
  <c r="M110" i="35"/>
  <c r="L110" i="35"/>
  <c r="K110" i="35"/>
  <c r="J110" i="35"/>
  <c r="N110" i="35" s="1"/>
  <c r="O110" i="35" s="1"/>
  <c r="I110" i="35"/>
  <c r="H110" i="35"/>
  <c r="G110" i="35"/>
  <c r="F110" i="35"/>
  <c r="E110" i="35"/>
  <c r="D110" i="35"/>
  <c r="N109" i="35"/>
  <c r="O109" i="35" s="1"/>
  <c r="N108" i="35"/>
  <c r="O108" i="35"/>
  <c r="N107" i="35"/>
  <c r="O107" i="35"/>
  <c r="N106" i="35"/>
  <c r="O106" i="35" s="1"/>
  <c r="N105" i="35"/>
  <c r="O105" i="35" s="1"/>
  <c r="N104" i="35"/>
  <c r="O104" i="35"/>
  <c r="N103" i="35"/>
  <c r="O103" i="35" s="1"/>
  <c r="N102" i="35"/>
  <c r="O102" i="35"/>
  <c r="M101" i="35"/>
  <c r="L101" i="35"/>
  <c r="N101" i="35" s="1"/>
  <c r="O101" i="35" s="1"/>
  <c r="K101" i="35"/>
  <c r="J101" i="35"/>
  <c r="I101" i="35"/>
  <c r="H101" i="35"/>
  <c r="G101" i="35"/>
  <c r="F101" i="35"/>
  <c r="E101" i="35"/>
  <c r="D101" i="35"/>
  <c r="N100" i="35"/>
  <c r="O100" i="35"/>
  <c r="N99" i="35"/>
  <c r="O99" i="35"/>
  <c r="N98" i="35"/>
  <c r="O98" i="35" s="1"/>
  <c r="N97" i="35"/>
  <c r="O97" i="35" s="1"/>
  <c r="N96" i="35"/>
  <c r="O96" i="35"/>
  <c r="N95" i="35"/>
  <c r="O95" i="35" s="1"/>
  <c r="N94" i="35"/>
  <c r="O94" i="35"/>
  <c r="N93" i="35"/>
  <c r="O93" i="35"/>
  <c r="N92" i="35"/>
  <c r="O92" i="35" s="1"/>
  <c r="N91" i="35"/>
  <c r="O91" i="35" s="1"/>
  <c r="M90" i="35"/>
  <c r="L90" i="35"/>
  <c r="K90" i="35"/>
  <c r="J90" i="35"/>
  <c r="I90" i="35"/>
  <c r="H90" i="35"/>
  <c r="G90" i="35"/>
  <c r="F90" i="35"/>
  <c r="N90" i="35" s="1"/>
  <c r="O90" i="35" s="1"/>
  <c r="E90" i="35"/>
  <c r="D90" i="35"/>
  <c r="N89" i="35"/>
  <c r="O89" i="35"/>
  <c r="N88" i="35"/>
  <c r="O88" i="35" s="1"/>
  <c r="N87" i="35"/>
  <c r="O87" i="35"/>
  <c r="N86" i="35"/>
  <c r="O86" i="35"/>
  <c r="N85" i="35"/>
  <c r="O85" i="35" s="1"/>
  <c r="N84" i="35"/>
  <c r="O84" i="35" s="1"/>
  <c r="N83" i="35"/>
  <c r="O83" i="35"/>
  <c r="N82" i="35"/>
  <c r="O82" i="35" s="1"/>
  <c r="N81" i="35"/>
  <c r="O81" i="35"/>
  <c r="N80" i="35"/>
  <c r="O80" i="35"/>
  <c r="N79" i="35"/>
  <c r="O79" i="35" s="1"/>
  <c r="N78" i="35"/>
  <c r="O78" i="35" s="1"/>
  <c r="N77" i="35"/>
  <c r="O77" i="35"/>
  <c r="N76" i="35"/>
  <c r="O76" i="35" s="1"/>
  <c r="N75" i="35"/>
  <c r="O75" i="35"/>
  <c r="N74" i="35"/>
  <c r="O74" i="35"/>
  <c r="N73" i="35"/>
  <c r="O73" i="35" s="1"/>
  <c r="N72" i="35"/>
  <c r="O72" i="35" s="1"/>
  <c r="N71" i="35"/>
  <c r="O71" i="35"/>
  <c r="N70" i="35"/>
  <c r="O70" i="35" s="1"/>
  <c r="N69" i="35"/>
  <c r="O69" i="35"/>
  <c r="N68" i="35"/>
  <c r="O68" i="35"/>
  <c r="N67" i="35"/>
  <c r="O67" i="35" s="1"/>
  <c r="N66" i="35"/>
  <c r="O66" i="35" s="1"/>
  <c r="N65" i="35"/>
  <c r="O65" i="35"/>
  <c r="N64" i="35"/>
  <c r="O64" i="35" s="1"/>
  <c r="N63" i="35"/>
  <c r="O63" i="35"/>
  <c r="N62" i="35"/>
  <c r="O62" i="35"/>
  <c r="N61" i="35"/>
  <c r="O61" i="35" s="1"/>
  <c r="N60" i="35"/>
  <c r="O60" i="35" s="1"/>
  <c r="N59" i="35"/>
  <c r="O59" i="35"/>
  <c r="M58" i="35"/>
  <c r="L58" i="35"/>
  <c r="K58" i="35"/>
  <c r="J58" i="35"/>
  <c r="I58" i="35"/>
  <c r="H58" i="35"/>
  <c r="N58" i="35" s="1"/>
  <c r="O58" i="35" s="1"/>
  <c r="G58" i="35"/>
  <c r="F58" i="35"/>
  <c r="E58" i="35"/>
  <c r="D58" i="35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 s="1"/>
  <c r="N14" i="35"/>
  <c r="O14" i="35" s="1"/>
  <c r="M13" i="35"/>
  <c r="L13" i="35"/>
  <c r="K13" i="35"/>
  <c r="K118" i="35" s="1"/>
  <c r="J13" i="35"/>
  <c r="J118" i="35"/>
  <c r="I13" i="35"/>
  <c r="H13" i="35"/>
  <c r="G13" i="35"/>
  <c r="G118" i="35" s="1"/>
  <c r="F13" i="35"/>
  <c r="E13" i="35"/>
  <c r="D13" i="35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M118" i="35" s="1"/>
  <c r="L5" i="35"/>
  <c r="L118" i="35" s="1"/>
  <c r="K5" i="35"/>
  <c r="J5" i="35"/>
  <c r="I5" i="35"/>
  <c r="I118" i="35"/>
  <c r="H5" i="35"/>
  <c r="G5" i="35"/>
  <c r="F5" i="35"/>
  <c r="N5" i="35" s="1"/>
  <c r="O5" i="35" s="1"/>
  <c r="E5" i="35"/>
  <c r="E118" i="35"/>
  <c r="D5" i="35"/>
  <c r="N113" i="34"/>
  <c r="O113" i="34"/>
  <c r="N112" i="34"/>
  <c r="O112" i="34" s="1"/>
  <c r="N111" i="34"/>
  <c r="O111" i="34" s="1"/>
  <c r="N110" i="34"/>
  <c r="O110" i="34"/>
  <c r="N109" i="34"/>
  <c r="O109" i="34" s="1"/>
  <c r="N108" i="34"/>
  <c r="O108" i="34" s="1"/>
  <c r="N107" i="34"/>
  <c r="O107" i="34"/>
  <c r="N106" i="34"/>
  <c r="O106" i="34" s="1"/>
  <c r="M105" i="34"/>
  <c r="L105" i="34"/>
  <c r="K105" i="34"/>
  <c r="J105" i="34"/>
  <c r="I105" i="34"/>
  <c r="H105" i="34"/>
  <c r="G105" i="34"/>
  <c r="G114" i="34" s="1"/>
  <c r="F105" i="34"/>
  <c r="E105" i="34"/>
  <c r="D105" i="34"/>
  <c r="N104" i="34"/>
  <c r="O104" i="34" s="1"/>
  <c r="N103" i="34"/>
  <c r="O103" i="34"/>
  <c r="N102" i="34"/>
  <c r="O102" i="34" s="1"/>
  <c r="N101" i="34"/>
  <c r="O101" i="34" s="1"/>
  <c r="N100" i="34"/>
  <c r="O100" i="34"/>
  <c r="N99" i="34"/>
  <c r="O99" i="34" s="1"/>
  <c r="N98" i="34"/>
  <c r="O98" i="34" s="1"/>
  <c r="M97" i="34"/>
  <c r="L97" i="34"/>
  <c r="K97" i="34"/>
  <c r="J97" i="34"/>
  <c r="I97" i="34"/>
  <c r="H97" i="34"/>
  <c r="G97" i="34"/>
  <c r="F97" i="34"/>
  <c r="E97" i="34"/>
  <c r="N97" i="34" s="1"/>
  <c r="O97" i="34" s="1"/>
  <c r="D97" i="34"/>
  <c r="N96" i="34"/>
  <c r="O96" i="34"/>
  <c r="N95" i="34"/>
  <c r="O95" i="34" s="1"/>
  <c r="N94" i="34"/>
  <c r="O94" i="34" s="1"/>
  <c r="N93" i="34"/>
  <c r="O93" i="34"/>
  <c r="N92" i="34"/>
  <c r="O92" i="34" s="1"/>
  <c r="N91" i="34"/>
  <c r="O91" i="34" s="1"/>
  <c r="N90" i="34"/>
  <c r="O90" i="34" s="1"/>
  <c r="N89" i="34"/>
  <c r="O89" i="34" s="1"/>
  <c r="N88" i="34"/>
  <c r="O88" i="34" s="1"/>
  <c r="N87" i="34"/>
  <c r="O87" i="34"/>
  <c r="M86" i="34"/>
  <c r="L86" i="34"/>
  <c r="K86" i="34"/>
  <c r="J86" i="34"/>
  <c r="I86" i="34"/>
  <c r="H86" i="34"/>
  <c r="G86" i="34"/>
  <c r="F86" i="34"/>
  <c r="E86" i="34"/>
  <c r="D86" i="34"/>
  <c r="N85" i="34"/>
  <c r="O85" i="34" s="1"/>
  <c r="N84" i="34"/>
  <c r="O84" i="34"/>
  <c r="N83" i="34"/>
  <c r="O83" i="34" s="1"/>
  <c r="N82" i="34"/>
  <c r="O82" i="34"/>
  <c r="N81" i="34"/>
  <c r="O81" i="34"/>
  <c r="N80" i="34"/>
  <c r="O80" i="34" s="1"/>
  <c r="N79" i="34"/>
  <c r="O79" i="34" s="1"/>
  <c r="N78" i="34"/>
  <c r="O78" i="34"/>
  <c r="N77" i="34"/>
  <c r="O77" i="34" s="1"/>
  <c r="N76" i="34"/>
  <c r="O76" i="34"/>
  <c r="N75" i="34"/>
  <c r="O75" i="34"/>
  <c r="N74" i="34"/>
  <c r="O74" i="34" s="1"/>
  <c r="N73" i="34"/>
  <c r="O73" i="34" s="1"/>
  <c r="N72" i="34"/>
  <c r="O72" i="34"/>
  <c r="N71" i="34"/>
  <c r="O71" i="34" s="1"/>
  <c r="N70" i="34"/>
  <c r="O70" i="34"/>
  <c r="N69" i="34"/>
  <c r="O69" i="34"/>
  <c r="N68" i="34"/>
  <c r="O68" i="34" s="1"/>
  <c r="N67" i="34"/>
  <c r="O67" i="34" s="1"/>
  <c r="N66" i="34"/>
  <c r="O66" i="34"/>
  <c r="N65" i="34"/>
  <c r="O65" i="34" s="1"/>
  <c r="N64" i="34"/>
  <c r="O64" i="34"/>
  <c r="N63" i="34"/>
  <c r="O63" i="34"/>
  <c r="N62" i="34"/>
  <c r="O62" i="34" s="1"/>
  <c r="N61" i="34"/>
  <c r="O61" i="34" s="1"/>
  <c r="N60" i="34"/>
  <c r="O60" i="34"/>
  <c r="N59" i="34"/>
  <c r="O59" i="34" s="1"/>
  <c r="N58" i="34"/>
  <c r="O58" i="34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/>
  <c r="N55" i="34"/>
  <c r="O55" i="34" s="1"/>
  <c r="N54" i="34"/>
  <c r="O54" i="34" s="1"/>
  <c r="N53" i="34"/>
  <c r="O53" i="34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/>
  <c r="N44" i="34"/>
  <c r="O44" i="34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/>
  <c r="M22" i="34"/>
  <c r="L22" i="34"/>
  <c r="K22" i="34"/>
  <c r="J22" i="34"/>
  <c r="J114" i="34" s="1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/>
  <c r="N19" i="34"/>
  <c r="O19" i="34"/>
  <c r="N18" i="34"/>
  <c r="O18" i="34" s="1"/>
  <c r="N17" i="34"/>
  <c r="O17" i="34" s="1"/>
  <c r="N16" i="34"/>
  <c r="O16" i="34"/>
  <c r="N15" i="34"/>
  <c r="O15" i="34" s="1"/>
  <c r="N14" i="34"/>
  <c r="O14" i="34"/>
  <c r="M13" i="34"/>
  <c r="L13" i="34"/>
  <c r="K13" i="34"/>
  <c r="J13" i="34"/>
  <c r="I13" i="34"/>
  <c r="N13" i="34" s="1"/>
  <c r="O13" i="34" s="1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/>
  <c r="N6" i="34"/>
  <c r="O6" i="34" s="1"/>
  <c r="M5" i="34"/>
  <c r="M114" i="34" s="1"/>
  <c r="L5" i="34"/>
  <c r="L114" i="34" s="1"/>
  <c r="K5" i="34"/>
  <c r="K114" i="34" s="1"/>
  <c r="J5" i="34"/>
  <c r="I5" i="34"/>
  <c r="H5" i="34"/>
  <c r="H114" i="34" s="1"/>
  <c r="G5" i="34"/>
  <c r="F5" i="34"/>
  <c r="F114" i="34" s="1"/>
  <c r="E5" i="34"/>
  <c r="E114" i="34"/>
  <c r="D5" i="34"/>
  <c r="N5" i="34" s="1"/>
  <c r="O5" i="34" s="1"/>
  <c r="E54" i="33"/>
  <c r="F54" i="33"/>
  <c r="N54" i="33" s="1"/>
  <c r="O54" i="33" s="1"/>
  <c r="G54" i="33"/>
  <c r="H54" i="33"/>
  <c r="I54" i="33"/>
  <c r="I137" i="33" s="1"/>
  <c r="J54" i="33"/>
  <c r="K54" i="33"/>
  <c r="L54" i="33"/>
  <c r="M54" i="33"/>
  <c r="D54" i="33"/>
  <c r="E21" i="33"/>
  <c r="N21" i="33" s="1"/>
  <c r="O21" i="33" s="1"/>
  <c r="F21" i="33"/>
  <c r="G21" i="33"/>
  <c r="H21" i="33"/>
  <c r="I21" i="33"/>
  <c r="J21" i="33"/>
  <c r="K21" i="33"/>
  <c r="K137" i="33" s="1"/>
  <c r="L21" i="33"/>
  <c r="M21" i="33"/>
  <c r="D21" i="33"/>
  <c r="E13" i="33"/>
  <c r="F13" i="33"/>
  <c r="G13" i="33"/>
  <c r="N13" i="33" s="1"/>
  <c r="O13" i="33" s="1"/>
  <c r="H13" i="33"/>
  <c r="I13" i="33"/>
  <c r="J13" i="33"/>
  <c r="K13" i="33"/>
  <c r="L13" i="33"/>
  <c r="M13" i="33"/>
  <c r="M137" i="33" s="1"/>
  <c r="D13" i="33"/>
  <c r="E5" i="33"/>
  <c r="E137" i="33" s="1"/>
  <c r="F5" i="33"/>
  <c r="F137" i="33" s="1"/>
  <c r="G5" i="33"/>
  <c r="H5" i="33"/>
  <c r="H137" i="33" s="1"/>
  <c r="I5" i="33"/>
  <c r="J5" i="33"/>
  <c r="K5" i="33"/>
  <c r="L5" i="33"/>
  <c r="L137" i="33" s="1"/>
  <c r="M5" i="33"/>
  <c r="D5" i="33"/>
  <c r="E122" i="33"/>
  <c r="F122" i="33"/>
  <c r="G122" i="33"/>
  <c r="H122" i="33"/>
  <c r="I122" i="33"/>
  <c r="J122" i="33"/>
  <c r="K122" i="33"/>
  <c r="L122" i="33"/>
  <c r="M122" i="33"/>
  <c r="D122" i="33"/>
  <c r="N122" i="33" s="1"/>
  <c r="O122" i="33" s="1"/>
  <c r="N133" i="33"/>
  <c r="O133" i="33" s="1"/>
  <c r="N134" i="33"/>
  <c r="O134" i="33" s="1"/>
  <c r="N135" i="33"/>
  <c r="O135" i="33"/>
  <c r="N136" i="33"/>
  <c r="O136" i="33" s="1"/>
  <c r="N124" i="33"/>
  <c r="O124" i="33" s="1"/>
  <c r="N125" i="33"/>
  <c r="O125" i="33" s="1"/>
  <c r="N126" i="33"/>
  <c r="O126" i="33" s="1"/>
  <c r="N127" i="33"/>
  <c r="O127" i="33" s="1"/>
  <c r="N128" i="33"/>
  <c r="O128" i="33"/>
  <c r="N129" i="33"/>
  <c r="O129" i="33" s="1"/>
  <c r="N130" i="33"/>
  <c r="O130" i="33" s="1"/>
  <c r="N131" i="33"/>
  <c r="O131" i="33" s="1"/>
  <c r="N132" i="33"/>
  <c r="O132" i="33" s="1"/>
  <c r="N123" i="33"/>
  <c r="O123" i="33" s="1"/>
  <c r="N115" i="33"/>
  <c r="O115" i="33"/>
  <c r="N116" i="33"/>
  <c r="N117" i="33"/>
  <c r="N118" i="33"/>
  <c r="O118" i="33" s="1"/>
  <c r="N119" i="33"/>
  <c r="O119" i="33" s="1"/>
  <c r="N120" i="33"/>
  <c r="O120" i="33" s="1"/>
  <c r="N121" i="33"/>
  <c r="O121" i="33" s="1"/>
  <c r="N114" i="33"/>
  <c r="O114" i="33"/>
  <c r="E113" i="33"/>
  <c r="F113" i="33"/>
  <c r="G113" i="33"/>
  <c r="N113" i="33" s="1"/>
  <c r="O113" i="33" s="1"/>
  <c r="H113" i="33"/>
  <c r="I113" i="33"/>
  <c r="J113" i="33"/>
  <c r="K113" i="33"/>
  <c r="L113" i="33"/>
  <c r="M113" i="33"/>
  <c r="D113" i="33"/>
  <c r="E102" i="33"/>
  <c r="F102" i="33"/>
  <c r="G102" i="33"/>
  <c r="H102" i="33"/>
  <c r="I102" i="33"/>
  <c r="J102" i="33"/>
  <c r="K102" i="33"/>
  <c r="L102" i="33"/>
  <c r="M102" i="33"/>
  <c r="D102" i="33"/>
  <c r="D137" i="33" s="1"/>
  <c r="N104" i="33"/>
  <c r="O104" i="33" s="1"/>
  <c r="N105" i="33"/>
  <c r="O105" i="33" s="1"/>
  <c r="N106" i="33"/>
  <c r="O106" i="33"/>
  <c r="N107" i="33"/>
  <c r="O107" i="33" s="1"/>
  <c r="N108" i="33"/>
  <c r="O108" i="33"/>
  <c r="N109" i="33"/>
  <c r="O109" i="33"/>
  <c r="N110" i="33"/>
  <c r="O110" i="33" s="1"/>
  <c r="N111" i="33"/>
  <c r="O111" i="33" s="1"/>
  <c r="N112" i="33"/>
  <c r="O112" i="33"/>
  <c r="N103" i="33"/>
  <c r="O103" i="33" s="1"/>
  <c r="N94" i="33"/>
  <c r="O94" i="33"/>
  <c r="N95" i="33"/>
  <c r="O95" i="33"/>
  <c r="N96" i="33"/>
  <c r="O96" i="33" s="1"/>
  <c r="N97" i="33"/>
  <c r="O97" i="33" s="1"/>
  <c r="N98" i="33"/>
  <c r="O98" i="33"/>
  <c r="N99" i="33"/>
  <c r="O99" i="33" s="1"/>
  <c r="N93" i="33"/>
  <c r="O93" i="33"/>
  <c r="N92" i="33"/>
  <c r="O92" i="33"/>
  <c r="N91" i="33"/>
  <c r="O91" i="33" s="1"/>
  <c r="N90" i="33"/>
  <c r="O90" i="33" s="1"/>
  <c r="N89" i="33"/>
  <c r="O89" i="33"/>
  <c r="N88" i="33"/>
  <c r="O88" i="33" s="1"/>
  <c r="N87" i="33"/>
  <c r="O87" i="33"/>
  <c r="N86" i="33"/>
  <c r="O86" i="33"/>
  <c r="N85" i="33"/>
  <c r="O85" i="33" s="1"/>
  <c r="N84" i="33"/>
  <c r="O84" i="33" s="1"/>
  <c r="N83" i="33"/>
  <c r="O83" i="33"/>
  <c r="N82" i="33"/>
  <c r="O82" i="33" s="1"/>
  <c r="N81" i="33"/>
  <c r="O81" i="33"/>
  <c r="N80" i="33"/>
  <c r="O80" i="33"/>
  <c r="N79" i="33"/>
  <c r="O79" i="33" s="1"/>
  <c r="N78" i="33"/>
  <c r="O78" i="33" s="1"/>
  <c r="N100" i="33"/>
  <c r="O100" i="33"/>
  <c r="N56" i="33"/>
  <c r="O56" i="33" s="1"/>
  <c r="N57" i="33"/>
  <c r="O57" i="33"/>
  <c r="N58" i="33"/>
  <c r="O58" i="33"/>
  <c r="N59" i="33"/>
  <c r="O59" i="33" s="1"/>
  <c r="N60" i="33"/>
  <c r="O60" i="33" s="1"/>
  <c r="N61" i="33"/>
  <c r="N62" i="33"/>
  <c r="O62" i="33" s="1"/>
  <c r="N63" i="33"/>
  <c r="N64" i="33"/>
  <c r="O64" i="33"/>
  <c r="N65" i="33"/>
  <c r="O65" i="33"/>
  <c r="N66" i="33"/>
  <c r="N67" i="33"/>
  <c r="N68" i="33"/>
  <c r="O68" i="33" s="1"/>
  <c r="N69" i="33"/>
  <c r="N70" i="33"/>
  <c r="N71" i="33"/>
  <c r="O71" i="33" s="1"/>
  <c r="N72" i="33"/>
  <c r="O72" i="33"/>
  <c r="N73" i="33"/>
  <c r="O73" i="33"/>
  <c r="N74" i="33"/>
  <c r="O74" i="33" s="1"/>
  <c r="N75" i="33"/>
  <c r="O75" i="33" s="1"/>
  <c r="N76" i="33"/>
  <c r="O76" i="33"/>
  <c r="N77" i="33"/>
  <c r="O77" i="33" s="1"/>
  <c r="N101" i="33"/>
  <c r="O101" i="33" s="1"/>
  <c r="N55" i="33"/>
  <c r="O55" i="33" s="1"/>
  <c r="O70" i="33"/>
  <c r="O61" i="33"/>
  <c r="O63" i="33"/>
  <c r="O66" i="33"/>
  <c r="O67" i="33"/>
  <c r="O69" i="33"/>
  <c r="O116" i="33"/>
  <c r="O117" i="33"/>
  <c r="N15" i="33"/>
  <c r="O15" i="33"/>
  <c r="N16" i="33"/>
  <c r="O16" i="33" s="1"/>
  <c r="N17" i="33"/>
  <c r="O17" i="33" s="1"/>
  <c r="N18" i="33"/>
  <c r="O18" i="33"/>
  <c r="N19" i="33"/>
  <c r="O19" i="33" s="1"/>
  <c r="N20" i="33"/>
  <c r="O20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/>
  <c r="N6" i="33"/>
  <c r="O6" i="33"/>
  <c r="N50" i="33"/>
  <c r="O50" i="33" s="1"/>
  <c r="N51" i="33"/>
  <c r="O51" i="33" s="1"/>
  <c r="N52" i="33"/>
  <c r="O52" i="33"/>
  <c r="N53" i="33"/>
  <c r="O53" i="33" s="1"/>
  <c r="N49" i="33"/>
  <c r="O49" i="33"/>
  <c r="N43" i="33"/>
  <c r="O43" i="33"/>
  <c r="N44" i="33"/>
  <c r="O44" i="33" s="1"/>
  <c r="N45" i="33"/>
  <c r="O45" i="33" s="1"/>
  <c r="N46" i="33"/>
  <c r="O46" i="33"/>
  <c r="N47" i="33"/>
  <c r="O47" i="33" s="1"/>
  <c r="N31" i="33"/>
  <c r="O31" i="33"/>
  <c r="N32" i="33"/>
  <c r="O32" i="33"/>
  <c r="N33" i="33"/>
  <c r="O33" i="33" s="1"/>
  <c r="N34" i="33"/>
  <c r="O34" i="33" s="1"/>
  <c r="N35" i="33"/>
  <c r="O35" i="33"/>
  <c r="N36" i="33"/>
  <c r="O36" i="33" s="1"/>
  <c r="N37" i="33"/>
  <c r="O37" i="33"/>
  <c r="N38" i="33"/>
  <c r="O38" i="33"/>
  <c r="N39" i="33"/>
  <c r="O39" i="33" s="1"/>
  <c r="N40" i="33"/>
  <c r="O40" i="33" s="1"/>
  <c r="N41" i="33"/>
  <c r="O41" i="33"/>
  <c r="N42" i="33"/>
  <c r="O42" i="33" s="1"/>
  <c r="N23" i="33"/>
  <c r="O23" i="33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/>
  <c r="N30" i="33"/>
  <c r="O30" i="33"/>
  <c r="N22" i="33"/>
  <c r="O22" i="33" s="1"/>
  <c r="N48" i="33"/>
  <c r="O48" i="33" s="1"/>
  <c r="N14" i="33"/>
  <c r="O14" i="33"/>
  <c r="K132" i="36"/>
  <c r="N116" i="36"/>
  <c r="O116" i="36"/>
  <c r="N105" i="36"/>
  <c r="O105" i="36" s="1"/>
  <c r="M132" i="36"/>
  <c r="H112" i="37"/>
  <c r="N13" i="37"/>
  <c r="O13" i="37" s="1"/>
  <c r="N5" i="37"/>
  <c r="O5" i="37" s="1"/>
  <c r="L112" i="37"/>
  <c r="N54" i="37"/>
  <c r="O54" i="37" s="1"/>
  <c r="N84" i="37"/>
  <c r="O84" i="37" s="1"/>
  <c r="M112" i="37"/>
  <c r="N21" i="37"/>
  <c r="O21" i="37" s="1"/>
  <c r="F125" i="38"/>
  <c r="M125" i="38"/>
  <c r="K125" i="38"/>
  <c r="N5" i="38"/>
  <c r="O5" i="38" s="1"/>
  <c r="G125" i="38"/>
  <c r="J125" i="38"/>
  <c r="I125" i="38"/>
  <c r="N21" i="38"/>
  <c r="O21" i="38" s="1"/>
  <c r="E125" i="38"/>
  <c r="J137" i="33"/>
  <c r="N86" i="34"/>
  <c r="O86" i="34" s="1"/>
  <c r="K127" i="39"/>
  <c r="N111" i="39"/>
  <c r="O111" i="39" s="1"/>
  <c r="G127" i="39"/>
  <c r="N100" i="39"/>
  <c r="O100" i="39" s="1"/>
  <c r="N54" i="39"/>
  <c r="O54" i="39" s="1"/>
  <c r="M127" i="39"/>
  <c r="D127" i="39"/>
  <c r="K123" i="40"/>
  <c r="L123" i="40"/>
  <c r="H123" i="40"/>
  <c r="N116" i="40"/>
  <c r="O116" i="40" s="1"/>
  <c r="N12" i="40"/>
  <c r="O12" i="40"/>
  <c r="N98" i="40"/>
  <c r="O98" i="40"/>
  <c r="D123" i="40"/>
  <c r="N123" i="40" s="1"/>
  <c r="O123" i="40" s="1"/>
  <c r="M123" i="40"/>
  <c r="I123" i="40"/>
  <c r="E123" i="40"/>
  <c r="N5" i="40"/>
  <c r="O5" i="40" s="1"/>
  <c r="N104" i="37"/>
  <c r="O104" i="37" s="1"/>
  <c r="G137" i="33"/>
  <c r="D114" i="34"/>
  <c r="D118" i="35"/>
  <c r="F132" i="36"/>
  <c r="N20" i="40"/>
  <c r="O20" i="40" s="1"/>
  <c r="F123" i="40"/>
  <c r="J123" i="40"/>
  <c r="N108" i="40"/>
  <c r="O108" i="40"/>
  <c r="J127" i="41"/>
  <c r="K127" i="41"/>
  <c r="I127" i="41"/>
  <c r="N114" i="41"/>
  <c r="O114" i="41"/>
  <c r="L127" i="41"/>
  <c r="F127" i="41"/>
  <c r="N104" i="41"/>
  <c r="O104" i="41"/>
  <c r="H127" i="41"/>
  <c r="M127" i="41"/>
  <c r="G127" i="41"/>
  <c r="N96" i="41"/>
  <c r="O96" i="41" s="1"/>
  <c r="D127" i="41"/>
  <c r="N127" i="41" s="1"/>
  <c r="O127" i="41" s="1"/>
  <c r="N52" i="41"/>
  <c r="O52" i="41"/>
  <c r="E127" i="41"/>
  <c r="N18" i="41"/>
  <c r="O18" i="41" s="1"/>
  <c r="N13" i="41"/>
  <c r="O13" i="41"/>
  <c r="N5" i="41"/>
  <c r="O5" i="41"/>
  <c r="M132" i="42"/>
  <c r="N117" i="42"/>
  <c r="O117" i="42"/>
  <c r="N105" i="42"/>
  <c r="O105" i="42" s="1"/>
  <c r="N96" i="42"/>
  <c r="O96" i="42"/>
  <c r="L132" i="42"/>
  <c r="I132" i="42"/>
  <c r="E132" i="42"/>
  <c r="F132" i="42"/>
  <c r="N18" i="42"/>
  <c r="O18" i="42"/>
  <c r="D132" i="42"/>
  <c r="N14" i="42"/>
  <c r="O14" i="42"/>
  <c r="G132" i="42"/>
  <c r="H132" i="42"/>
  <c r="N5" i="42"/>
  <c r="O5" i="42" s="1"/>
  <c r="J132" i="42"/>
  <c r="M126" i="43"/>
  <c r="N118" i="43"/>
  <c r="O118" i="43" s="1"/>
  <c r="N109" i="43"/>
  <c r="O109" i="43"/>
  <c r="N99" i="43"/>
  <c r="O99" i="43" s="1"/>
  <c r="L126" i="43"/>
  <c r="F126" i="43"/>
  <c r="N126" i="43" s="1"/>
  <c r="O126" i="43" s="1"/>
  <c r="N52" i="43"/>
  <c r="O52" i="43"/>
  <c r="J126" i="43"/>
  <c r="K126" i="43"/>
  <c r="H126" i="43"/>
  <c r="N20" i="43"/>
  <c r="O20" i="43" s="1"/>
  <c r="D126" i="43"/>
  <c r="N12" i="43"/>
  <c r="O12" i="43" s="1"/>
  <c r="I126" i="43"/>
  <c r="G126" i="43"/>
  <c r="E126" i="43"/>
  <c r="N5" i="43"/>
  <c r="O5" i="43" s="1"/>
  <c r="M127" i="44"/>
  <c r="N100" i="44"/>
  <c r="O100" i="44"/>
  <c r="N117" i="44"/>
  <c r="O117" i="44" s="1"/>
  <c r="N109" i="44"/>
  <c r="O109" i="44" s="1"/>
  <c r="N52" i="44"/>
  <c r="O52" i="44"/>
  <c r="L127" i="44"/>
  <c r="J127" i="44"/>
  <c r="K127" i="44"/>
  <c r="N20" i="44"/>
  <c r="O20" i="44"/>
  <c r="G127" i="44"/>
  <c r="H127" i="44"/>
  <c r="F127" i="44"/>
  <c r="I127" i="44"/>
  <c r="N12" i="44"/>
  <c r="O12" i="44"/>
  <c r="E127" i="44"/>
  <c r="N5" i="44"/>
  <c r="O5" i="44"/>
  <c r="N118" i="45"/>
  <c r="O118" i="45"/>
  <c r="N109" i="45"/>
  <c r="O109" i="45"/>
  <c r="L126" i="45"/>
  <c r="N100" i="45"/>
  <c r="O100" i="45"/>
  <c r="K126" i="45"/>
  <c r="I126" i="45"/>
  <c r="D126" i="45"/>
  <c r="N126" i="45" s="1"/>
  <c r="O126" i="45" s="1"/>
  <c r="F126" i="45"/>
  <c r="J126" i="45"/>
  <c r="N52" i="45"/>
  <c r="O52" i="45"/>
  <c r="M126" i="45"/>
  <c r="H126" i="45"/>
  <c r="N20" i="45"/>
  <c r="O20" i="45" s="1"/>
  <c r="E126" i="45"/>
  <c r="G126" i="45"/>
  <c r="N13" i="45"/>
  <c r="O13" i="45"/>
  <c r="N5" i="45"/>
  <c r="O5" i="45" s="1"/>
  <c r="N116" i="47"/>
  <c r="O116" i="47"/>
  <c r="N106" i="47"/>
  <c r="O106" i="47" s="1"/>
  <c r="M123" i="47"/>
  <c r="L123" i="47"/>
  <c r="N96" i="47"/>
  <c r="O96" i="47"/>
  <c r="F123" i="47"/>
  <c r="K123" i="47"/>
  <c r="I123" i="47"/>
  <c r="N49" i="47"/>
  <c r="O49" i="47" s="1"/>
  <c r="J123" i="47"/>
  <c r="E123" i="47"/>
  <c r="G123" i="47"/>
  <c r="H123" i="47"/>
  <c r="N19" i="47"/>
  <c r="O19" i="47"/>
  <c r="D123" i="47"/>
  <c r="N123" i="47" s="1"/>
  <c r="O123" i="47" s="1"/>
  <c r="N13" i="47"/>
  <c r="O13" i="47" s="1"/>
  <c r="N5" i="47"/>
  <c r="O5" i="47"/>
  <c r="O114" i="49"/>
  <c r="P114" i="49" s="1"/>
  <c r="O104" i="49"/>
  <c r="P104" i="49" s="1"/>
  <c r="O48" i="49"/>
  <c r="P48" i="49" s="1"/>
  <c r="G122" i="49"/>
  <c r="O18" i="49"/>
  <c r="P18" i="49" s="1"/>
  <c r="I122" i="49"/>
  <c r="O12" i="49"/>
  <c r="P12" i="49" s="1"/>
  <c r="M122" i="49"/>
  <c r="K122" i="49"/>
  <c r="N122" i="49"/>
  <c r="D122" i="49"/>
  <c r="E122" i="49"/>
  <c r="F122" i="49"/>
  <c r="H122" i="49"/>
  <c r="O5" i="49"/>
  <c r="P5" i="49"/>
  <c r="J122" i="49"/>
  <c r="N116" i="50"/>
  <c r="O116" i="50"/>
  <c r="N107" i="50"/>
  <c r="O107" i="50" s="1"/>
  <c r="N97" i="50"/>
  <c r="O97" i="50"/>
  <c r="N50" i="50"/>
  <c r="O50" i="50" s="1"/>
  <c r="N20" i="50"/>
  <c r="O20" i="50" s="1"/>
  <c r="F124" i="50"/>
  <c r="H124" i="50"/>
  <c r="M124" i="50"/>
  <c r="N13" i="50"/>
  <c r="O13" i="50"/>
  <c r="G124" i="50"/>
  <c r="K124" i="50"/>
  <c r="L124" i="50"/>
  <c r="I124" i="50"/>
  <c r="J124" i="50"/>
  <c r="D124" i="50"/>
  <c r="N124" i="50" s="1"/>
  <c r="O124" i="50" s="1"/>
  <c r="E124" i="50"/>
  <c r="N5" i="50"/>
  <c r="O5" i="50"/>
  <c r="O125" i="51" l="1"/>
  <c r="P125" i="51" s="1"/>
  <c r="N137" i="33"/>
  <c r="O137" i="33" s="1"/>
  <c r="N107" i="38"/>
  <c r="O107" i="38" s="1"/>
  <c r="H118" i="35"/>
  <c r="N118" i="35" s="1"/>
  <c r="O118" i="35" s="1"/>
  <c r="D112" i="37"/>
  <c r="N112" i="37" s="1"/>
  <c r="O112" i="37" s="1"/>
  <c r="E132" i="36"/>
  <c r="N97" i="36"/>
  <c r="O97" i="36" s="1"/>
  <c r="J112" i="37"/>
  <c r="H125" i="38"/>
  <c r="N5" i="36"/>
  <c r="O5" i="36" s="1"/>
  <c r="N5" i="33"/>
  <c r="O5" i="33" s="1"/>
  <c r="E127" i="39"/>
  <c r="N127" i="39" s="1"/>
  <c r="O127" i="39" s="1"/>
  <c r="G132" i="36"/>
  <c r="N52" i="40"/>
  <c r="O52" i="40" s="1"/>
  <c r="L125" i="38"/>
  <c r="N125" i="38" s="1"/>
  <c r="O125" i="38" s="1"/>
  <c r="L122" i="49"/>
  <c r="O122" i="49" s="1"/>
  <c r="P122" i="49" s="1"/>
  <c r="D132" i="36"/>
  <c r="N132" i="36" s="1"/>
  <c r="O132" i="36" s="1"/>
  <c r="I114" i="34"/>
  <c r="N114" i="34" s="1"/>
  <c r="O114" i="34" s="1"/>
  <c r="N102" i="33"/>
  <c r="O102" i="33" s="1"/>
  <c r="N5" i="39"/>
  <c r="O5" i="39" s="1"/>
  <c r="F118" i="35"/>
  <c r="K132" i="42"/>
  <c r="N132" i="42" s="1"/>
  <c r="O132" i="42" s="1"/>
  <c r="N20" i="39"/>
  <c r="O20" i="39" s="1"/>
  <c r="N13" i="35"/>
  <c r="O13" i="35" s="1"/>
  <c r="N105" i="34"/>
  <c r="O105" i="34" s="1"/>
  <c r="N52" i="38"/>
  <c r="O52" i="38" s="1"/>
  <c r="G112" i="37"/>
</calcChain>
</file>

<file path=xl/sharedStrings.xml><?xml version="1.0" encoding="utf-8"?>
<sst xmlns="http://schemas.openxmlformats.org/spreadsheetml/2006/main" count="2538" uniqueCount="316">
  <si>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</si>
  <si>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</si>
  <si>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</si>
  <si>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</si>
  <si>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</si>
  <si>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</si>
  <si>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</si>
  <si>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</si>
  <si>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</si>
  <si>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</si>
  <si>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</si>
  <si>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</si>
  <si>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</si>
  <si>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</si>
  <si>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</si>
  <si>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</si>
  <si>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</si>
  <si>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</si>
  <si>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Cable Television</t>
  </si>
  <si>
    <t>Impact Fees - Residential - Transportation</t>
  </si>
  <si>
    <t>Impact Fees - Commercial - Transportation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</si>
  <si>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</si>
  <si>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</si>
  <si>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</si>
  <si>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</si>
  <si>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</si>
  <si>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</si>
  <si>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</si>
  <si>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</si>
  <si>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</si>
  <si>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</si>
  <si>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</si>
  <si>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</si>
  <si>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</si>
  <si>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Other Physical Environment</t>
  </si>
  <si>
    <t>State Grant - Transportation - Other Transportation</t>
  </si>
  <si>
    <t>State Grant - Human Services - Health or Hospitals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</si>
  <si>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</si>
  <si>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</si>
  <si>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</si>
  <si>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</si>
  <si>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</si>
  <si>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</si>
  <si>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</si>
  <si>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</si>
  <si>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</si>
  <si>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</si>
  <si>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Physical Environment - Other Physical Environment</t>
  </si>
  <si>
    <t>State Shared Revenues - Transportation - Other Transportation</t>
  </si>
  <si>
    <t>State Shared Revenues - Economic Environment</t>
  </si>
  <si>
    <t>State Shared Revenues - Clerk Allotment from Justice Administrative Commission</t>
  </si>
  <si>
    <t>Grants from Other Local Units - General Government</t>
  </si>
  <si>
    <t>Grants from Other Local Units - Physical Environment</t>
  </si>
  <si>
    <t>Grants from Other Local Units - Economic Environment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</si>
  <si>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</si>
  <si>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</si>
  <si>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</si>
  <si>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</si>
  <si>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</si>
  <si>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</si>
  <si>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</si>
  <si>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</si>
  <si>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</si>
  <si>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</si>
  <si>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</si>
  <si>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</si>
  <si>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</si>
  <si>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</si>
  <si>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</si>
  <si>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</si>
  <si>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Emergency Management Service Fees / Charges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</si>
  <si>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</si>
  <si>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</si>
  <si>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</si>
  <si>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</si>
  <si>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</si>
  <si>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</si>
  <si>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</si>
  <si>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</si>
  <si>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Other Transportation Charges</t>
  </si>
  <si>
    <t>Economic Environment - Other Economic Environment Charges</t>
  </si>
  <si>
    <t>Human Services - Clinic Fees</t>
  </si>
  <si>
    <t>Human Services - Animal Control and Shelter Fees</t>
  </si>
  <si>
    <t>Human Services - Other Human Services Charges</t>
  </si>
  <si>
    <t>Culture / Recreation - Parks and Recreation</t>
  </si>
  <si>
    <t>Culture / Recreation - Cultural Services</t>
  </si>
  <si>
    <t>Culture / Recreation - Special Events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</si>
  <si>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</si>
  <si>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</si>
  <si>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</si>
  <si>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</si>
  <si>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</si>
  <si>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</si>
  <si>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</si>
  <si>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</si>
  <si>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</si>
  <si>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</si>
  <si>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</si>
  <si>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</si>
  <si>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</si>
  <si>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</si>
  <si>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</si>
  <si>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</si>
  <si>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</si>
  <si>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</si>
  <si>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</si>
  <si>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</si>
  <si>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</si>
  <si>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Probate Court - Filing Fees</t>
  </si>
  <si>
    <t>Probate Court - Service Charges</t>
  </si>
  <si>
    <t>Probate Court - Court Costs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</si>
  <si>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</si>
  <si>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</si>
  <si>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</si>
  <si>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</si>
  <si>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</si>
  <si>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</si>
  <si>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</si>
  <si>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Fines - Pollution Control Violations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</si>
  <si>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</si>
  <si>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</si>
  <si>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</si>
  <si>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</si>
  <si>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</si>
  <si>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</si>
  <si>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</si>
  <si>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</si>
  <si>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</si>
  <si>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</si>
  <si>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</si>
  <si>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</si>
  <si>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</si>
  <si>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</si>
  <si>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</si>
  <si>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</si>
  <si>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</si>
  <si>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</si>
  <si>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</si>
  <si>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Proprietary Non-Operating Sources - Federal Grants and Donations</t>
  </si>
  <si>
    <t>Proprietary Non-Operating Sources - State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</si>
  <si>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</si>
  <si>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</si>
  <si>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</si>
  <si>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</si>
  <si>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</si>
  <si>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</si>
  <si>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</si>
  <si>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</si>
  <si>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</si>
  <si>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</si>
  <si>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</si>
  <si>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Pinellas County Government Revenues Reported by Account Code and Fund Type</t>
  </si>
  <si>
    <t>Local Fiscal Year Ended September 30, 2010</t>
  </si>
  <si>
    <t>Federal Grant - General Government</t>
  </si>
  <si>
    <t>Grants from Other Local Units - Transportation</t>
  </si>
  <si>
    <t>General Gov't (Not Court-Related) - Public Records Modernization Trust Fund</t>
  </si>
  <si>
    <t>Restricted Local Ordinance Court-Related Board Revenue - Animal Control Surcharge</t>
  </si>
  <si>
    <t>Restricted Local Ordinance Court-Related Board Revenue - Not Remitted to the State</t>
  </si>
  <si>
    <t>Proprietary Non-Operating Sources - Other Grants and Donations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</si>
  <si>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</si>
  <si>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</si>
  <si>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</si>
  <si>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Child Support Reimbursement</t>
  </si>
  <si>
    <t>Grants from Other Local Units - Public Safety</t>
  </si>
  <si>
    <t>Restricted Local Ordinance Court-Related Board Revenue - State Court Facility Surcharge</t>
  </si>
  <si>
    <t>Other Miscellaneous Revenues - Settlements</t>
  </si>
  <si>
    <t>2011 Countywide Population:</t>
  </si>
  <si>
    <t>Local Fiscal Year Ended September 30, 2008</t>
  </si>
  <si>
    <t>Permits and Franchise Fees</t>
  </si>
  <si>
    <t>Other Permits and Fees</t>
  </si>
  <si>
    <t>State Grant - Physical Environment - Gas Supply System</t>
  </si>
  <si>
    <t>State Grant - Economic Environment</t>
  </si>
  <si>
    <t>State Grant - Court-Related Grants - Article V Clerk of Court Trust Fund</t>
  </si>
  <si>
    <t>State Grant - Other</t>
  </si>
  <si>
    <t>Special Assessments - Service Charges</t>
  </si>
  <si>
    <t>Impact Fees - Transportation</t>
  </si>
  <si>
    <t>Proprietary Non-Operating Sources - Interest</t>
  </si>
  <si>
    <t>2008 Countywide Population:</t>
  </si>
  <si>
    <t>Extraordinary Items (Gain)</t>
  </si>
  <si>
    <t>Local Fiscal Year Ended September 30, 2012</t>
  </si>
  <si>
    <t>State Shared Revenues - Public Safety - Other Public Safety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</si>
  <si>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</si>
  <si>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</si>
  <si>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</si>
  <si>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</si>
  <si>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</si>
  <si>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</si>
  <si>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</si>
  <si>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</si>
  <si>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</si>
  <si>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</si>
  <si>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</si>
  <si>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</si>
  <si>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</si>
  <si>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County Officer Commission and Fees</t>
  </si>
  <si>
    <t>General Government - Other General Government Charges and Fees</t>
  </si>
  <si>
    <t>Transportation - Airports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</si>
  <si>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</si>
  <si>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</si>
  <si>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</si>
  <si>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</si>
  <si>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</si>
  <si>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</si>
  <si>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</si>
  <si>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</si>
  <si>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</si>
  <si>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</si>
  <si>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</si>
  <si>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</si>
  <si>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</si>
  <si>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</si>
  <si>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</si>
  <si>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</si>
  <si>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</si>
  <si>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</si>
  <si>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</si>
  <si>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</si>
  <si>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</si>
  <si>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</si>
  <si>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</si>
  <si>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</si>
  <si>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</si>
  <si>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Disposition of Fixed Assets</t>
  </si>
  <si>
    <t>Sales - Sale of Surplus Materials and Scrap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</si>
  <si>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</si>
  <si>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</si>
  <si>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</si>
  <si>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</si>
  <si>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</si>
  <si>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</si>
  <si>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</si>
  <si>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2013 Countywide Population:</t>
  </si>
  <si>
    <t>Local Fiscal Year Ended September 30, 2014</t>
  </si>
  <si>
    <t>State Shared Revenues - General Government - Cardroom Tax</t>
  </si>
  <si>
    <t>Court-Related Revenues - Traffic Court (Criminal and Civil) - Filing Fees</t>
  </si>
  <si>
    <t>Proceeds of General Capital Asset Dispositions - Compensation for Loss</t>
  </si>
  <si>
    <t>2014 Countywide Population:</t>
  </si>
  <si>
    <t>Local Fiscal Year Ended September 30, 2015</t>
  </si>
  <si>
    <t>2015 Countywide Population:</t>
  </si>
  <si>
    <t>Local Fiscal Year Ended September 30, 2007</t>
  </si>
  <si>
    <t>Second Local Option Fuel Tax (1 to 5 Cents)</t>
  </si>
  <si>
    <t>Franchise Fees, Licenses, and Permits</t>
  </si>
  <si>
    <t>Occupational Licenses</t>
  </si>
  <si>
    <t>Other Permits, Fees and Licenses</t>
  </si>
  <si>
    <t>State Shared Revenues - Human Services - Public Welfare</t>
  </si>
  <si>
    <t>State Shared Revenues - Culture / Recreation</t>
  </si>
  <si>
    <t>Public Safety - Protective Inspection Fees</t>
  </si>
  <si>
    <t>Special Assessments - Other</t>
  </si>
  <si>
    <t>2007 Countywide Population:</t>
  </si>
  <si>
    <t>Local Fiscal Year Ended September 30, 2006</t>
  </si>
  <si>
    <t>Permits, Fees, and Licenses</t>
  </si>
  <si>
    <t>State Grant - Human Services - Other Human Services</t>
  </si>
  <si>
    <t>State Shared Revenues - Public Safety</t>
  </si>
  <si>
    <t>Payments from Other Local Units in Lieu of Taxes</t>
  </si>
  <si>
    <t>Circuit Court Civil - Child Support</t>
  </si>
  <si>
    <t>Court-Ordered Judgments and Fines</t>
  </si>
  <si>
    <t>Court-Ordered Judgments and Fines - As Decided by County Court Civil</t>
  </si>
  <si>
    <t>Other Miscellaneous Revenues</t>
  </si>
  <si>
    <t>2006 Countywide Population:</t>
  </si>
  <si>
    <t>Local Fiscal Year Ended September 30, 2016</t>
  </si>
  <si>
    <t>2016 Countywide Population:</t>
  </si>
  <si>
    <t>Local Fiscal Year Ended September 30, 2017</t>
  </si>
  <si>
    <t>Court-Related Revenues - Circuit Court Civil - Service Charges</t>
  </si>
  <si>
    <t>Non-Operating - Special Items (Gain)</t>
  </si>
  <si>
    <t>2017 Countywide Population:</t>
  </si>
  <si>
    <t>Local Fiscal Year Ended September 30, 2018</t>
  </si>
  <si>
    <t>Local Business Tax (Chapter 205, F.S.)</t>
  </si>
  <si>
    <t>2018 Countywide Population:</t>
  </si>
  <si>
    <t>Local Fiscal Year Ended September 30, 2019</t>
  </si>
  <si>
    <t>Court-Ordered Judgments and Fines - Other Court-Ordered</t>
  </si>
  <si>
    <t>Pension Fund Contributions</t>
  </si>
  <si>
    <t>2019 Countywide Population:</t>
  </si>
  <si>
    <t>Local Fiscal Year Ended September 30, 2020</t>
  </si>
  <si>
    <t>Other Financial Assistance - Federal Source</t>
  </si>
  <si>
    <t>Confiscation of Deposits or Bonds Held as Performance Guarantees</t>
  </si>
  <si>
    <t>2020 Countywide Population:</t>
  </si>
  <si>
    <t>Local Fiscal Year Ended September 30, 2021</t>
  </si>
  <si>
    <t>Proceeds - Installment Purchases and Capital Lease Proceeds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</si>
  <si>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</si>
  <si>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</si>
  <si>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</si>
  <si>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</si>
  <si>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</si>
  <si>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</si>
  <si>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</si>
  <si>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</si>
  <si>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</si>
  <si>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</si>
  <si>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</si>
  <si>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</si>
  <si>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</si>
  <si>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</si>
  <si>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</si>
  <si>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</si>
  <si>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</si>
  <si>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</si>
  <si>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</si>
  <si>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</si>
  <si>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</si>
  <si>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Charter County Transportation System Surtax</t>
  </si>
  <si>
    <t>State Communications Services Taxes</t>
  </si>
  <si>
    <t>Inspection Fee</t>
  </si>
  <si>
    <t>Court-Related Revenues - Traffic Court - Filing Fees</t>
  </si>
  <si>
    <t>Federal Fines and Forfeits</t>
  </si>
  <si>
    <t>Interest and Other Earnings - Dividends</t>
  </si>
  <si>
    <t>2022 Countywide Population:</t>
  </si>
  <si>
    <t>Local Fiscal Year Ended September 30, 2023</t>
  </si>
  <si>
    <t>Vessel Registration Fee</t>
  </si>
  <si>
    <t>Federal Grant - American Rescue Plan Act Funds</t>
  </si>
  <si>
    <t>Other Financial Assistance - State Source</t>
  </si>
  <si>
    <t>State Shared Revenues - Transportation - Fuel Tax Refunds and Credits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</si>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</sst>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306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2"/>
      <c r="M3" s="73"/>
      <c r="N3" s="36"/>
      <c r="O3" s="37"/>
      <c r="P3" s="74" t="s">
        <v>279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280</v>
      </c>
      <c r="N4" s="35" t="s">
        <v>10</v>
      </c>
      <c r="O4" s="35" t="s">
        <v>281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282</v>
      </c>
      <c r="B5" s="26"/>
      <c r="C5" s="26"/>
      <c r="D5" s="27">
        <f t="shared" ref="D5:N5" si="0">SUM(D6:D11)</f>
        <v>565088121</v>
      </c>
      <c r="E5" s="27">
        <f t="shared" si="0"/>
        <v>249466038</v>
      </c>
      <c r="F5" s="27">
        <f t="shared" si="0"/>
        <v>0</v>
      </c>
      <c r="G5" s="27">
        <f t="shared" si="0"/>
        <v>136117707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5519216114</v>
      </c>
      <c r="N5" s="27">
        <f t="shared" si="0"/>
        <v>2258717</v>
      </c>
      <c r="O5" s="28">
        <f>SUM(D5:N5)</f>
        <v>6472146697</v>
      </c>
      <c r="P5" s="33">
        <f t="shared" ref="P5:P36" si="1">(O5/P$129)</f>
        <v>6640.2172354463837</v>
      </c>
      <c r="Q5" s="6"/>
    </row>
    <row r="6" spans="1:134">
      <c r="A6" s="12"/>
      <c r="B6" s="25">
        <v>311</v>
      </c>
      <c r="C6" s="20" t="s">
        <v>3</v>
      </c>
      <c r="D6" s="47">
        <v>556829594</v>
      </c>
      <c r="E6" s="47">
        <v>133914389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5519216114</v>
      </c>
      <c r="N6" s="47">
        <v>2258717</v>
      </c>
      <c r="O6" s="47">
        <f>SUM(D6:N6)</f>
        <v>6212218814</v>
      </c>
      <c r="P6" s="48">
        <f t="shared" si="1"/>
        <v>6373.5394715647762</v>
      </c>
      <c r="Q6" s="9"/>
    </row>
    <row r="7" spans="1:134">
      <c r="A7" s="12"/>
      <c r="B7" s="25">
        <v>312.13</v>
      </c>
      <c r="C7" s="20" t="s">
        <v>283</v>
      </c>
      <c r="D7" s="47">
        <v>0</v>
      </c>
      <c r="E7" s="47">
        <v>98096192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98096192</v>
      </c>
      <c r="P7" s="48">
        <f t="shared" si="1"/>
        <v>100.64358169631544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4007992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4007992</v>
      </c>
      <c r="P8" s="48">
        <f t="shared" si="1"/>
        <v>4.1120726713854365</v>
      </c>
      <c r="Q8" s="9"/>
    </row>
    <row r="9" spans="1:134">
      <c r="A9" s="12"/>
      <c r="B9" s="25">
        <v>312.41000000000003</v>
      </c>
      <c r="C9" s="20" t="s">
        <v>284</v>
      </c>
      <c r="D9" s="47">
        <v>0</v>
      </c>
      <c r="E9" s="47">
        <v>13447465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13447465</v>
      </c>
      <c r="P9" s="48">
        <f t="shared" si="1"/>
        <v>13.796672579663872</v>
      </c>
      <c r="Q9" s="9"/>
    </row>
    <row r="10" spans="1:134">
      <c r="A10" s="12"/>
      <c r="B10" s="25">
        <v>312.62</v>
      </c>
      <c r="C10" s="20" t="s">
        <v>299</v>
      </c>
      <c r="D10" s="47">
        <v>0</v>
      </c>
      <c r="E10" s="47">
        <v>0</v>
      </c>
      <c r="F10" s="47">
        <v>0</v>
      </c>
      <c r="G10" s="47">
        <v>136117707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136117707</v>
      </c>
      <c r="P10" s="48">
        <f t="shared" si="1"/>
        <v>139.65245016615557</v>
      </c>
      <c r="Q10" s="9"/>
    </row>
    <row r="11" spans="1:134">
      <c r="A11" s="12"/>
      <c r="B11" s="25">
        <v>315.10000000000002</v>
      </c>
      <c r="C11" s="20" t="s">
        <v>300</v>
      </c>
      <c r="D11" s="47">
        <v>8258527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8258527</v>
      </c>
      <c r="P11" s="48">
        <f t="shared" si="1"/>
        <v>8.4729867680870505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SUM(D13:D19)</f>
        <v>1434598</v>
      </c>
      <c r="E12" s="32">
        <f t="shared" si="3"/>
        <v>30578903</v>
      </c>
      <c r="F12" s="32">
        <f t="shared" si="3"/>
        <v>0</v>
      </c>
      <c r="G12" s="32">
        <f t="shared" si="3"/>
        <v>1894383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33907884</v>
      </c>
      <c r="P12" s="46">
        <f t="shared" si="1"/>
        <v>34.788413534983981</v>
      </c>
      <c r="Q12" s="10"/>
    </row>
    <row r="13" spans="1:134">
      <c r="A13" s="12"/>
      <c r="B13" s="25">
        <v>322</v>
      </c>
      <c r="C13" s="20" t="s">
        <v>287</v>
      </c>
      <c r="D13" s="47">
        <v>0</v>
      </c>
      <c r="E13" s="47">
        <v>8195220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8195220</v>
      </c>
      <c r="P13" s="48">
        <f t="shared" si="1"/>
        <v>8.4080357939814654</v>
      </c>
      <c r="Q13" s="9"/>
    </row>
    <row r="14" spans="1:134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854100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9" si="4">SUM(D14:N14)</f>
        <v>854100</v>
      </c>
      <c r="P14" s="48">
        <f t="shared" si="1"/>
        <v>0.87627951069520638</v>
      </c>
      <c r="Q14" s="9"/>
    </row>
    <row r="15" spans="1:134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1040283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1040283</v>
      </c>
      <c r="P15" s="48">
        <f t="shared" si="1"/>
        <v>1.0672973635693026</v>
      </c>
      <c r="Q15" s="9"/>
    </row>
    <row r="16" spans="1:134">
      <c r="A16" s="12"/>
      <c r="B16" s="25">
        <v>325.2</v>
      </c>
      <c r="C16" s="20" t="s">
        <v>22</v>
      </c>
      <c r="D16" s="47">
        <v>0</v>
      </c>
      <c r="E16" s="47">
        <v>22234558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22234558</v>
      </c>
      <c r="P16" s="48">
        <f t="shared" si="1"/>
        <v>22.811951299337533</v>
      </c>
      <c r="Q16" s="9"/>
    </row>
    <row r="17" spans="1:17">
      <c r="A17" s="12"/>
      <c r="B17" s="25">
        <v>329.1</v>
      </c>
      <c r="C17" s="20" t="s">
        <v>301</v>
      </c>
      <c r="D17" s="47">
        <v>0</v>
      </c>
      <c r="E17" s="47">
        <v>23558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23558</v>
      </c>
      <c r="P17" s="48">
        <f t="shared" si="1"/>
        <v>2.4169760816014133E-2</v>
      </c>
      <c r="Q17" s="9"/>
    </row>
    <row r="18" spans="1:17">
      <c r="A18" s="12"/>
      <c r="B18" s="25">
        <v>329.4</v>
      </c>
      <c r="C18" s="20" t="s">
        <v>307</v>
      </c>
      <c r="D18" s="47">
        <v>321926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321926</v>
      </c>
      <c r="P18" s="48">
        <f t="shared" si="1"/>
        <v>0.33028586554275263</v>
      </c>
      <c r="Q18" s="9"/>
    </row>
    <row r="19" spans="1:17">
      <c r="A19" s="12"/>
      <c r="B19" s="25">
        <v>329.5</v>
      </c>
      <c r="C19" s="20" t="s">
        <v>288</v>
      </c>
      <c r="D19" s="47">
        <v>1112672</v>
      </c>
      <c r="E19" s="47">
        <v>125567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1238239</v>
      </c>
      <c r="P19" s="48">
        <f t="shared" si="1"/>
        <v>1.2703939410417067</v>
      </c>
      <c r="Q19" s="9"/>
    </row>
    <row r="20" spans="1:17" ht="15.75">
      <c r="A20" s="29" t="s">
        <v>289</v>
      </c>
      <c r="B20" s="30"/>
      <c r="C20" s="31"/>
      <c r="D20" s="32">
        <f t="shared" ref="D20:N20" si="5">SUM(D21:D50)</f>
        <v>122215468</v>
      </c>
      <c r="E20" s="32">
        <f t="shared" si="5"/>
        <v>52852240</v>
      </c>
      <c r="F20" s="32">
        <f t="shared" si="5"/>
        <v>0</v>
      </c>
      <c r="G20" s="32">
        <f t="shared" si="5"/>
        <v>13415024</v>
      </c>
      <c r="H20" s="32">
        <f t="shared" si="5"/>
        <v>0</v>
      </c>
      <c r="I20" s="32">
        <f t="shared" si="5"/>
        <v>7529234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5151668</v>
      </c>
      <c r="O20" s="45">
        <f>SUM(D20:N20)</f>
        <v>201163634</v>
      </c>
      <c r="P20" s="46">
        <f t="shared" si="1"/>
        <v>206.38750822057088</v>
      </c>
      <c r="Q20" s="10"/>
    </row>
    <row r="21" spans="1:17">
      <c r="A21" s="12"/>
      <c r="B21" s="25">
        <v>331.2</v>
      </c>
      <c r="C21" s="20" t="s">
        <v>24</v>
      </c>
      <c r="D21" s="47">
        <v>14315991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14315991</v>
      </c>
      <c r="P21" s="48">
        <f t="shared" si="1"/>
        <v>14.687752708812759</v>
      </c>
      <c r="Q21" s="9"/>
    </row>
    <row r="22" spans="1:17">
      <c r="A22" s="12"/>
      <c r="B22" s="25">
        <v>331.39</v>
      </c>
      <c r="C22" s="20" t="s">
        <v>30</v>
      </c>
      <c r="D22" s="47">
        <v>761559</v>
      </c>
      <c r="E22" s="47">
        <v>43231</v>
      </c>
      <c r="F22" s="47">
        <v>0</v>
      </c>
      <c r="G22" s="47">
        <v>140923</v>
      </c>
      <c r="H22" s="47">
        <v>0</v>
      </c>
      <c r="I22" s="47">
        <v>1511116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44" si="6">SUM(D22:N22)</f>
        <v>2456829</v>
      </c>
      <c r="P22" s="48">
        <f t="shared" si="1"/>
        <v>2.5206286312864923</v>
      </c>
      <c r="Q22" s="9"/>
    </row>
    <row r="23" spans="1:17">
      <c r="A23" s="12"/>
      <c r="B23" s="25">
        <v>331.49</v>
      </c>
      <c r="C23" s="20" t="s">
        <v>31</v>
      </c>
      <c r="D23" s="47">
        <v>0</v>
      </c>
      <c r="E23" s="47">
        <v>0</v>
      </c>
      <c r="F23" s="47">
        <v>0</v>
      </c>
      <c r="G23" s="47">
        <v>2777434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2777434</v>
      </c>
      <c r="P23" s="48">
        <f t="shared" si="1"/>
        <v>2.8495591927271162</v>
      </c>
      <c r="Q23" s="9"/>
    </row>
    <row r="24" spans="1:17">
      <c r="A24" s="12"/>
      <c r="B24" s="25">
        <v>331.5</v>
      </c>
      <c r="C24" s="20" t="s">
        <v>26</v>
      </c>
      <c r="D24" s="47">
        <v>7015045</v>
      </c>
      <c r="E24" s="47">
        <v>3635209</v>
      </c>
      <c r="F24" s="47">
        <v>0</v>
      </c>
      <c r="G24" s="47">
        <v>6414912</v>
      </c>
      <c r="H24" s="47">
        <v>0</v>
      </c>
      <c r="I24" s="47">
        <v>272121</v>
      </c>
      <c r="J24" s="47">
        <v>0</v>
      </c>
      <c r="K24" s="47">
        <v>0</v>
      </c>
      <c r="L24" s="47">
        <v>0</v>
      </c>
      <c r="M24" s="47">
        <v>0</v>
      </c>
      <c r="N24" s="47">
        <v>4569442</v>
      </c>
      <c r="O24" s="47">
        <f t="shared" si="6"/>
        <v>21906729</v>
      </c>
      <c r="P24" s="48">
        <f t="shared" si="1"/>
        <v>22.475609143018954</v>
      </c>
      <c r="Q24" s="9"/>
    </row>
    <row r="25" spans="1:17">
      <c r="A25" s="12"/>
      <c r="B25" s="25">
        <v>331.51</v>
      </c>
      <c r="C25" s="20" t="s">
        <v>308</v>
      </c>
      <c r="D25" s="47">
        <v>-13478</v>
      </c>
      <c r="E25" s="47">
        <v>18347556</v>
      </c>
      <c r="F25" s="47">
        <v>0</v>
      </c>
      <c r="G25" s="47">
        <v>0</v>
      </c>
      <c r="H25" s="47">
        <v>0</v>
      </c>
      <c r="I25" s="47">
        <v>5703644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24037722</v>
      </c>
      <c r="P25" s="48">
        <f t="shared" si="1"/>
        <v>24.661940372775316</v>
      </c>
      <c r="Q25" s="9"/>
    </row>
    <row r="26" spans="1:17">
      <c r="A26" s="12"/>
      <c r="B26" s="25">
        <v>331.62</v>
      </c>
      <c r="C26" s="20" t="s">
        <v>32</v>
      </c>
      <c r="D26" s="47">
        <v>2677216</v>
      </c>
      <c r="E26" s="47">
        <v>2266393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4943609</v>
      </c>
      <c r="P26" s="48">
        <f t="shared" si="1"/>
        <v>5.071986038623602</v>
      </c>
      <c r="Q26" s="9"/>
    </row>
    <row r="27" spans="1:17">
      <c r="A27" s="12"/>
      <c r="B27" s="25">
        <v>331.65</v>
      </c>
      <c r="C27" s="20" t="s">
        <v>162</v>
      </c>
      <c r="D27" s="47">
        <v>1536384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1536384</v>
      </c>
      <c r="P27" s="48">
        <f t="shared" si="1"/>
        <v>1.5762812548412879</v>
      </c>
      <c r="Q27" s="9"/>
    </row>
    <row r="28" spans="1:17">
      <c r="A28" s="12"/>
      <c r="B28" s="25">
        <v>331.69</v>
      </c>
      <c r="C28" s="20" t="s">
        <v>33</v>
      </c>
      <c r="D28" s="47">
        <v>1507272</v>
      </c>
      <c r="E28" s="47">
        <v>195653</v>
      </c>
      <c r="F28" s="47">
        <v>0</v>
      </c>
      <c r="G28" s="47">
        <v>320038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2022963</v>
      </c>
      <c r="P28" s="48">
        <f t="shared" si="1"/>
        <v>2.0754958761204856</v>
      </c>
      <c r="Q28" s="9"/>
    </row>
    <row r="29" spans="1:17">
      <c r="A29" s="12"/>
      <c r="B29" s="25">
        <v>331.7</v>
      </c>
      <c r="C29" s="20" t="s">
        <v>27</v>
      </c>
      <c r="D29" s="47">
        <v>2700</v>
      </c>
      <c r="E29" s="47">
        <v>0</v>
      </c>
      <c r="F29" s="47">
        <v>0</v>
      </c>
      <c r="G29" s="47">
        <v>13756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16456</v>
      </c>
      <c r="P29" s="48">
        <f t="shared" si="1"/>
        <v>1.6883334068610603E-2</v>
      </c>
      <c r="Q29" s="9"/>
    </row>
    <row r="30" spans="1:17">
      <c r="A30" s="12"/>
      <c r="B30" s="25">
        <v>332.1</v>
      </c>
      <c r="C30" s="20" t="s">
        <v>309</v>
      </c>
      <c r="D30" s="47">
        <v>0</v>
      </c>
      <c r="E30" s="47">
        <v>292942</v>
      </c>
      <c r="F30" s="47">
        <v>0</v>
      </c>
      <c r="G30" s="47">
        <v>1404647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1697589</v>
      </c>
      <c r="P30" s="48">
        <f t="shared" si="1"/>
        <v>1.7416724719372025</v>
      </c>
      <c r="Q30" s="9"/>
    </row>
    <row r="31" spans="1:17">
      <c r="A31" s="12"/>
      <c r="B31" s="25">
        <v>334.2</v>
      </c>
      <c r="C31" s="20" t="s">
        <v>29</v>
      </c>
      <c r="D31" s="47">
        <v>737954</v>
      </c>
      <c r="E31" s="47">
        <v>461743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1199697</v>
      </c>
      <c r="P31" s="48">
        <f t="shared" si="1"/>
        <v>1.2308510714699765</v>
      </c>
      <c r="Q31" s="9"/>
    </row>
    <row r="32" spans="1:17">
      <c r="A32" s="12"/>
      <c r="B32" s="25">
        <v>334.49</v>
      </c>
      <c r="C32" s="20" t="s">
        <v>35</v>
      </c>
      <c r="D32" s="47">
        <v>0</v>
      </c>
      <c r="E32" s="47">
        <v>0</v>
      </c>
      <c r="F32" s="47">
        <v>0</v>
      </c>
      <c r="G32" s="47">
        <v>111299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111299</v>
      </c>
      <c r="P32" s="48">
        <f t="shared" si="1"/>
        <v>0.11418924395371241</v>
      </c>
      <c r="Q32" s="9"/>
    </row>
    <row r="33" spans="1:17">
      <c r="A33" s="12"/>
      <c r="B33" s="25">
        <v>334.5</v>
      </c>
      <c r="C33" s="20" t="s">
        <v>171</v>
      </c>
      <c r="D33" s="47">
        <v>0</v>
      </c>
      <c r="E33" s="47">
        <v>4106863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4106863</v>
      </c>
      <c r="P33" s="48">
        <f t="shared" si="1"/>
        <v>4.2135111815153348</v>
      </c>
      <c r="Q33" s="9"/>
    </row>
    <row r="34" spans="1:17">
      <c r="A34" s="12"/>
      <c r="B34" s="25">
        <v>334.7</v>
      </c>
      <c r="C34" s="20" t="s">
        <v>37</v>
      </c>
      <c r="D34" s="47">
        <v>61954</v>
      </c>
      <c r="E34" s="47">
        <v>0</v>
      </c>
      <c r="F34" s="47">
        <v>0</v>
      </c>
      <c r="G34" s="47">
        <v>1500000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1561954</v>
      </c>
      <c r="P34" s="48">
        <f t="shared" si="1"/>
        <v>1.6025152638431335</v>
      </c>
      <c r="Q34" s="9"/>
    </row>
    <row r="35" spans="1:17">
      <c r="A35" s="12"/>
      <c r="B35" s="25">
        <v>334.82</v>
      </c>
      <c r="C35" s="20" t="s">
        <v>290</v>
      </c>
      <c r="D35" s="47">
        <v>0</v>
      </c>
      <c r="E35" s="47">
        <v>5601909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5601909</v>
      </c>
      <c r="P35" s="48">
        <f t="shared" si="1"/>
        <v>5.7473809594650191</v>
      </c>
      <c r="Q35" s="9"/>
    </row>
    <row r="36" spans="1:17">
      <c r="A36" s="12"/>
      <c r="B36" s="25">
        <v>334.9</v>
      </c>
      <c r="C36" s="20" t="s">
        <v>173</v>
      </c>
      <c r="D36" s="47">
        <v>30104</v>
      </c>
      <c r="E36" s="47">
        <v>0</v>
      </c>
      <c r="F36" s="47">
        <v>0</v>
      </c>
      <c r="G36" s="47">
        <v>376973</v>
      </c>
      <c r="H36" s="47">
        <v>0</v>
      </c>
      <c r="I36" s="47">
        <v>4200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411277</v>
      </c>
      <c r="P36" s="48">
        <f t="shared" si="1"/>
        <v>0.42195715761642943</v>
      </c>
      <c r="Q36" s="9"/>
    </row>
    <row r="37" spans="1:17">
      <c r="A37" s="12"/>
      <c r="B37" s="25">
        <v>335.12099999999998</v>
      </c>
      <c r="C37" s="20" t="s">
        <v>291</v>
      </c>
      <c r="D37" s="47">
        <v>28326786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28326786</v>
      </c>
      <c r="P37" s="48">
        <f t="shared" ref="P37:P68" si="7">(O37/P$129)</f>
        <v>29.06238400146098</v>
      </c>
      <c r="Q37" s="9"/>
    </row>
    <row r="38" spans="1:17">
      <c r="A38" s="12"/>
      <c r="B38" s="25">
        <v>335.13</v>
      </c>
      <c r="C38" s="20" t="s">
        <v>185</v>
      </c>
      <c r="D38" s="47">
        <v>330452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330452</v>
      </c>
      <c r="P38" s="48">
        <f t="shared" si="7"/>
        <v>0.33903327112545645</v>
      </c>
      <c r="Q38" s="9"/>
    </row>
    <row r="39" spans="1:17">
      <c r="A39" s="12"/>
      <c r="B39" s="25">
        <v>335.14</v>
      </c>
      <c r="C39" s="20" t="s">
        <v>186</v>
      </c>
      <c r="D39" s="47">
        <v>85225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85225</v>
      </c>
      <c r="P39" s="48">
        <f t="shared" si="7"/>
        <v>8.743814693712558E-2</v>
      </c>
      <c r="Q39" s="9"/>
    </row>
    <row r="40" spans="1:17">
      <c r="A40" s="12"/>
      <c r="B40" s="25">
        <v>335.15</v>
      </c>
      <c r="C40" s="20" t="s">
        <v>187</v>
      </c>
      <c r="D40" s="47">
        <v>538776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538776</v>
      </c>
      <c r="P40" s="48">
        <f t="shared" si="7"/>
        <v>0.55276708775824901</v>
      </c>
      <c r="Q40" s="9"/>
    </row>
    <row r="41" spans="1:17">
      <c r="A41" s="12"/>
      <c r="B41" s="25">
        <v>335.16</v>
      </c>
      <c r="C41" s="20" t="s">
        <v>292</v>
      </c>
      <c r="D41" s="47">
        <v>378361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378361</v>
      </c>
      <c r="P41" s="48">
        <f t="shared" si="7"/>
        <v>0.38818638560607538</v>
      </c>
      <c r="Q41" s="9"/>
    </row>
    <row r="42" spans="1:17">
      <c r="A42" s="12"/>
      <c r="B42" s="25">
        <v>335.18</v>
      </c>
      <c r="C42" s="20" t="s">
        <v>293</v>
      </c>
      <c r="D42" s="47">
        <v>62283152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62283152</v>
      </c>
      <c r="P42" s="48">
        <f t="shared" si="7"/>
        <v>63.900538530751859</v>
      </c>
      <c r="Q42" s="9"/>
    </row>
    <row r="43" spans="1:17">
      <c r="A43" s="12"/>
      <c r="B43" s="25">
        <v>335.21</v>
      </c>
      <c r="C43" s="20" t="s">
        <v>45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2640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2640</v>
      </c>
      <c r="P43" s="48">
        <f t="shared" si="7"/>
        <v>2.7085562676915408E-3</v>
      </c>
      <c r="Q43" s="9"/>
    </row>
    <row r="44" spans="1:17">
      <c r="A44" s="12"/>
      <c r="B44" s="25">
        <v>335.22</v>
      </c>
      <c r="C44" s="20" t="s">
        <v>46</v>
      </c>
      <c r="D44" s="47">
        <v>0</v>
      </c>
      <c r="E44" s="47">
        <v>5460403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5460403</v>
      </c>
      <c r="P44" s="48">
        <f t="shared" si="7"/>
        <v>5.6022002915801865</v>
      </c>
      <c r="Q44" s="9"/>
    </row>
    <row r="45" spans="1:17">
      <c r="A45" s="12"/>
      <c r="B45" s="25">
        <v>335.38</v>
      </c>
      <c r="C45" s="20" t="s">
        <v>47</v>
      </c>
      <c r="D45" s="47">
        <v>0</v>
      </c>
      <c r="E45" s="47">
        <v>1186841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:O50" si="8">SUM(D45:N45)</f>
        <v>1186841</v>
      </c>
      <c r="P45" s="48">
        <f t="shared" si="7"/>
        <v>1.2176612232209454</v>
      </c>
      <c r="Q45" s="9"/>
    </row>
    <row r="46" spans="1:17">
      <c r="A46" s="12"/>
      <c r="B46" s="25">
        <v>335.45</v>
      </c>
      <c r="C46" s="20" t="s">
        <v>310</v>
      </c>
      <c r="D46" s="47">
        <v>0</v>
      </c>
      <c r="E46" s="47">
        <v>10747981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10747981</v>
      </c>
      <c r="P46" s="48">
        <f t="shared" si="7"/>
        <v>11.027087614613482</v>
      </c>
      <c r="Q46" s="9"/>
    </row>
    <row r="47" spans="1:17">
      <c r="A47" s="12"/>
      <c r="B47" s="25">
        <v>337.3</v>
      </c>
      <c r="C47" s="20" t="s">
        <v>52</v>
      </c>
      <c r="D47" s="47">
        <v>168001</v>
      </c>
      <c r="E47" s="47">
        <v>505516</v>
      </c>
      <c r="F47" s="47">
        <v>0</v>
      </c>
      <c r="G47" s="47">
        <v>355042</v>
      </c>
      <c r="H47" s="47">
        <v>0</v>
      </c>
      <c r="I47" s="47">
        <v>35513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1064072</v>
      </c>
      <c r="P47" s="48">
        <f t="shared" si="7"/>
        <v>1.0917041230587399</v>
      </c>
      <c r="Q47" s="9"/>
    </row>
    <row r="48" spans="1:17">
      <c r="A48" s="12"/>
      <c r="B48" s="25">
        <v>337.5</v>
      </c>
      <c r="C48" s="20" t="s">
        <v>53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582226</v>
      </c>
      <c r="O48" s="47">
        <f t="shared" si="8"/>
        <v>582226</v>
      </c>
      <c r="P48" s="48">
        <f t="shared" si="7"/>
        <v>0.59734540966400562</v>
      </c>
      <c r="Q48" s="9"/>
    </row>
    <row r="49" spans="1:17">
      <c r="A49" s="12"/>
      <c r="B49" s="25">
        <v>337.6</v>
      </c>
      <c r="C49" s="20" t="s">
        <v>54</v>
      </c>
      <c r="D49" s="47">
        <v>698983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698983</v>
      </c>
      <c r="P49" s="48">
        <f t="shared" si="7"/>
        <v>0.71713438850751365</v>
      </c>
      <c r="Q49" s="9"/>
    </row>
    <row r="50" spans="1:17">
      <c r="A50" s="12"/>
      <c r="B50" s="25">
        <v>338</v>
      </c>
      <c r="C50" s="20" t="s">
        <v>56</v>
      </c>
      <c r="D50" s="47">
        <v>773031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773031</v>
      </c>
      <c r="P50" s="48">
        <f t="shared" si="7"/>
        <v>0.79310528794312851</v>
      </c>
      <c r="Q50" s="9"/>
    </row>
    <row r="51" spans="1:17" ht="15.75">
      <c r="A51" s="29" t="s">
        <v>61</v>
      </c>
      <c r="B51" s="30"/>
      <c r="C51" s="31"/>
      <c r="D51" s="32">
        <f t="shared" ref="D51:N51" si="9">SUM(D52:D98)</f>
        <v>83746853</v>
      </c>
      <c r="E51" s="32">
        <f t="shared" si="9"/>
        <v>94802974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366358730</v>
      </c>
      <c r="J51" s="32">
        <f t="shared" si="9"/>
        <v>214306172</v>
      </c>
      <c r="K51" s="32">
        <f t="shared" si="9"/>
        <v>0</v>
      </c>
      <c r="L51" s="32">
        <f t="shared" si="9"/>
        <v>0</v>
      </c>
      <c r="M51" s="32">
        <f t="shared" si="9"/>
        <v>480625725</v>
      </c>
      <c r="N51" s="32">
        <f t="shared" si="9"/>
        <v>3659175</v>
      </c>
      <c r="O51" s="32">
        <f>SUM(D51:N51)</f>
        <v>1243499629</v>
      </c>
      <c r="P51" s="46">
        <f t="shared" si="7"/>
        <v>1275.7911795454756</v>
      </c>
      <c r="Q51" s="10"/>
    </row>
    <row r="52" spans="1:17">
      <c r="A52" s="12"/>
      <c r="B52" s="25">
        <v>341.1</v>
      </c>
      <c r="C52" s="20" t="s">
        <v>190</v>
      </c>
      <c r="D52" s="47">
        <v>3369572</v>
      </c>
      <c r="E52" s="47">
        <v>1413352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4782924</v>
      </c>
      <c r="P52" s="48">
        <f t="shared" si="7"/>
        <v>4.90712832503496</v>
      </c>
      <c r="Q52" s="9"/>
    </row>
    <row r="53" spans="1:17">
      <c r="A53" s="12"/>
      <c r="B53" s="25">
        <v>341.15</v>
      </c>
      <c r="C53" s="20" t="s">
        <v>191</v>
      </c>
      <c r="D53" s="47">
        <v>0</v>
      </c>
      <c r="E53" s="47">
        <v>483470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98" si="10">SUM(D53:N53)</f>
        <v>483470</v>
      </c>
      <c r="P53" s="48">
        <f t="shared" si="7"/>
        <v>0.4960248858866777</v>
      </c>
      <c r="Q53" s="9"/>
    </row>
    <row r="54" spans="1:17">
      <c r="A54" s="12"/>
      <c r="B54" s="25">
        <v>341.16</v>
      </c>
      <c r="C54" s="20" t="s">
        <v>192</v>
      </c>
      <c r="D54" s="47">
        <v>1487716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1487716</v>
      </c>
      <c r="P54" s="48">
        <f t="shared" si="7"/>
        <v>1.5263494304337075</v>
      </c>
      <c r="Q54" s="9"/>
    </row>
    <row r="55" spans="1:17">
      <c r="A55" s="12"/>
      <c r="B55" s="25">
        <v>341.2</v>
      </c>
      <c r="C55" s="20" t="s">
        <v>193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203875205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203875205</v>
      </c>
      <c r="P55" s="48">
        <f t="shared" si="7"/>
        <v>209.1694940642605</v>
      </c>
      <c r="Q55" s="9"/>
    </row>
    <row r="56" spans="1:17">
      <c r="A56" s="12"/>
      <c r="B56" s="25">
        <v>341.51</v>
      </c>
      <c r="C56" s="20" t="s">
        <v>311</v>
      </c>
      <c r="D56" s="47">
        <v>0</v>
      </c>
      <c r="E56" s="47">
        <v>350171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350171</v>
      </c>
      <c r="P56" s="48">
        <f t="shared" si="7"/>
        <v>0.35926433970220245</v>
      </c>
      <c r="Q56" s="9"/>
    </row>
    <row r="57" spans="1:17">
      <c r="A57" s="12"/>
      <c r="B57" s="25">
        <v>341.52</v>
      </c>
      <c r="C57" s="20" t="s">
        <v>312</v>
      </c>
      <c r="D57" s="47">
        <v>5209567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5209567</v>
      </c>
      <c r="P57" s="48">
        <f t="shared" si="7"/>
        <v>5.3448505112912938</v>
      </c>
      <c r="Q57" s="9"/>
    </row>
    <row r="58" spans="1:17">
      <c r="A58" s="12"/>
      <c r="B58" s="25">
        <v>341.56</v>
      </c>
      <c r="C58" s="20" t="s">
        <v>313</v>
      </c>
      <c r="D58" s="47">
        <v>0</v>
      </c>
      <c r="E58" s="47">
        <v>19129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19129</v>
      </c>
      <c r="P58" s="48">
        <f t="shared" si="7"/>
        <v>1.9625747289648287E-2</v>
      </c>
      <c r="Q58" s="9"/>
    </row>
    <row r="59" spans="1:17">
      <c r="A59" s="12"/>
      <c r="B59" s="25">
        <v>341.8</v>
      </c>
      <c r="C59" s="20" t="s">
        <v>194</v>
      </c>
      <c r="D59" s="47">
        <v>14491080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14491080</v>
      </c>
      <c r="P59" s="48">
        <f t="shared" si="7"/>
        <v>14.867388469552852</v>
      </c>
      <c r="Q59" s="9"/>
    </row>
    <row r="60" spans="1:17">
      <c r="A60" s="12"/>
      <c r="B60" s="25">
        <v>341.9</v>
      </c>
      <c r="C60" s="20" t="s">
        <v>195</v>
      </c>
      <c r="D60" s="47">
        <v>3567064</v>
      </c>
      <c r="E60" s="47">
        <v>41559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428589770</v>
      </c>
      <c r="N60" s="47">
        <v>0</v>
      </c>
      <c r="O60" s="47">
        <f t="shared" si="10"/>
        <v>432198393</v>
      </c>
      <c r="P60" s="48">
        <f t="shared" si="7"/>
        <v>443.42184327513701</v>
      </c>
      <c r="Q60" s="9"/>
    </row>
    <row r="61" spans="1:17">
      <c r="A61" s="12"/>
      <c r="B61" s="25">
        <v>342.1</v>
      </c>
      <c r="C61" s="20" t="s">
        <v>69</v>
      </c>
      <c r="D61" s="47">
        <v>38206269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8378532</v>
      </c>
      <c r="N61" s="47">
        <v>0</v>
      </c>
      <c r="O61" s="47">
        <f t="shared" si="10"/>
        <v>46584801</v>
      </c>
      <c r="P61" s="48">
        <f t="shared" si="7"/>
        <v>47.79452830595195</v>
      </c>
      <c r="Q61" s="9"/>
    </row>
    <row r="62" spans="1:17">
      <c r="A62" s="12"/>
      <c r="B62" s="25">
        <v>342.4</v>
      </c>
      <c r="C62" s="20" t="s">
        <v>70</v>
      </c>
      <c r="D62" s="47">
        <v>12384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12384</v>
      </c>
      <c r="P62" s="48">
        <f t="shared" si="7"/>
        <v>1.2705591219353045E-2</v>
      </c>
      <c r="Q62" s="9"/>
    </row>
    <row r="63" spans="1:17">
      <c r="A63" s="12"/>
      <c r="B63" s="25">
        <v>342.6</v>
      </c>
      <c r="C63" s="20" t="s">
        <v>71</v>
      </c>
      <c r="D63" s="47">
        <v>0</v>
      </c>
      <c r="E63" s="47">
        <v>78407866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78407866</v>
      </c>
      <c r="P63" s="48">
        <f t="shared" si="7"/>
        <v>80.443983670688809</v>
      </c>
      <c r="Q63" s="9"/>
    </row>
    <row r="64" spans="1:17">
      <c r="A64" s="12"/>
      <c r="B64" s="25">
        <v>342.9</v>
      </c>
      <c r="C64" s="20" t="s">
        <v>72</v>
      </c>
      <c r="D64" s="47">
        <v>991063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991063</v>
      </c>
      <c r="P64" s="48">
        <f t="shared" si="7"/>
        <v>1.0167992046693868</v>
      </c>
      <c r="Q64" s="9"/>
    </row>
    <row r="65" spans="1:17">
      <c r="A65" s="12"/>
      <c r="B65" s="25">
        <v>343.3</v>
      </c>
      <c r="C65" s="20" t="s">
        <v>73</v>
      </c>
      <c r="D65" s="47">
        <v>248688</v>
      </c>
      <c r="E65" s="47">
        <v>0</v>
      </c>
      <c r="F65" s="47">
        <v>0</v>
      </c>
      <c r="G65" s="47">
        <v>0</v>
      </c>
      <c r="H65" s="47">
        <v>0</v>
      </c>
      <c r="I65" s="47">
        <v>98798322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99047010</v>
      </c>
      <c r="P65" s="48">
        <f t="shared" si="7"/>
        <v>101.61909080742677</v>
      </c>
      <c r="Q65" s="9"/>
    </row>
    <row r="66" spans="1:17">
      <c r="A66" s="12"/>
      <c r="B66" s="25">
        <v>343.4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138719738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138719738</v>
      </c>
      <c r="P66" s="48">
        <f t="shared" si="7"/>
        <v>142.32205144410165</v>
      </c>
      <c r="Q66" s="9"/>
    </row>
    <row r="67" spans="1:17">
      <c r="A67" s="12"/>
      <c r="B67" s="25">
        <v>343.5</v>
      </c>
      <c r="C67" s="20" t="s">
        <v>75</v>
      </c>
      <c r="D67" s="47">
        <v>15508</v>
      </c>
      <c r="E67" s="47">
        <v>0</v>
      </c>
      <c r="F67" s="47">
        <v>0</v>
      </c>
      <c r="G67" s="47">
        <v>0</v>
      </c>
      <c r="H67" s="47">
        <v>0</v>
      </c>
      <c r="I67" s="47">
        <v>115154152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115169660</v>
      </c>
      <c r="P67" s="48">
        <f t="shared" si="7"/>
        <v>118.16041834882716</v>
      </c>
      <c r="Q67" s="9"/>
    </row>
    <row r="68" spans="1:17">
      <c r="A68" s="12"/>
      <c r="B68" s="25">
        <v>343.7</v>
      </c>
      <c r="C68" s="20" t="s">
        <v>76</v>
      </c>
      <c r="D68" s="47">
        <v>149030</v>
      </c>
      <c r="E68" s="47">
        <v>397419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546449</v>
      </c>
      <c r="P68" s="48">
        <f t="shared" si="7"/>
        <v>0.56063934239536917</v>
      </c>
      <c r="Q68" s="9"/>
    </row>
    <row r="69" spans="1:17">
      <c r="A69" s="12"/>
      <c r="B69" s="25">
        <v>343.9</v>
      </c>
      <c r="C69" s="20" t="s">
        <v>77</v>
      </c>
      <c r="D69" s="47">
        <v>847049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847049</v>
      </c>
      <c r="P69" s="48">
        <f t="shared" ref="P69:P100" si="11">(O69/P$129)</f>
        <v>0.8690454083302469</v>
      </c>
      <c r="Q69" s="9"/>
    </row>
    <row r="70" spans="1:17">
      <c r="A70" s="12"/>
      <c r="B70" s="25">
        <v>344.1</v>
      </c>
      <c r="C70" s="20" t="s">
        <v>196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13686518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13686518</v>
      </c>
      <c r="P70" s="48">
        <f t="shared" si="11"/>
        <v>14.041933375671624</v>
      </c>
      <c r="Q70" s="9"/>
    </row>
    <row r="71" spans="1:17">
      <c r="A71" s="12"/>
      <c r="B71" s="25">
        <v>345.9</v>
      </c>
      <c r="C71" s="20" t="s">
        <v>80</v>
      </c>
      <c r="D71" s="47">
        <v>2465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2465</v>
      </c>
      <c r="P71" s="48">
        <f t="shared" si="11"/>
        <v>2.5290118181286545E-3</v>
      </c>
      <c r="Q71" s="9"/>
    </row>
    <row r="72" spans="1:17">
      <c r="A72" s="12"/>
      <c r="B72" s="25">
        <v>346.3</v>
      </c>
      <c r="C72" s="20" t="s">
        <v>81</v>
      </c>
      <c r="D72" s="47">
        <v>492694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492694</v>
      </c>
      <c r="P72" s="48">
        <f t="shared" si="11"/>
        <v>0.50548841733106664</v>
      </c>
      <c r="Q72" s="9"/>
    </row>
    <row r="73" spans="1:17">
      <c r="A73" s="12"/>
      <c r="B73" s="25">
        <v>346.4</v>
      </c>
      <c r="C73" s="20" t="s">
        <v>82</v>
      </c>
      <c r="D73" s="47">
        <v>3648471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3648471</v>
      </c>
      <c r="P73" s="48">
        <f t="shared" si="11"/>
        <v>3.7432155282351602</v>
      </c>
      <c r="Q73" s="9"/>
    </row>
    <row r="74" spans="1:17">
      <c r="A74" s="12"/>
      <c r="B74" s="25">
        <v>347.2</v>
      </c>
      <c r="C74" s="20" t="s">
        <v>84</v>
      </c>
      <c r="D74" s="47">
        <v>7109900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7109900</v>
      </c>
      <c r="P74" s="48">
        <f t="shared" si="11"/>
        <v>7.2945318968409412</v>
      </c>
      <c r="Q74" s="9"/>
    </row>
    <row r="75" spans="1:17">
      <c r="A75" s="12"/>
      <c r="B75" s="25">
        <v>347.3</v>
      </c>
      <c r="C75" s="20" t="s">
        <v>85</v>
      </c>
      <c r="D75" s="47">
        <v>1600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1600</v>
      </c>
      <c r="P75" s="48">
        <f t="shared" si="11"/>
        <v>1.6415492531463881E-3</v>
      </c>
      <c r="Q75" s="9"/>
    </row>
    <row r="76" spans="1:17">
      <c r="A76" s="12"/>
      <c r="B76" s="25">
        <v>348.11</v>
      </c>
      <c r="C76" s="20" t="s">
        <v>197</v>
      </c>
      <c r="D76" s="47">
        <v>0</v>
      </c>
      <c r="E76" s="47">
        <v>57360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>SUM(D76:N76)</f>
        <v>57360</v>
      </c>
      <c r="P76" s="48">
        <f t="shared" si="11"/>
        <v>5.8849540725298015E-2</v>
      </c>
      <c r="Q76" s="9"/>
    </row>
    <row r="77" spans="1:17">
      <c r="A77" s="12"/>
      <c r="B77" s="25">
        <v>348.12</v>
      </c>
      <c r="C77" s="20" t="s">
        <v>198</v>
      </c>
      <c r="D77" s="47">
        <v>0</v>
      </c>
      <c r="E77" s="47">
        <v>78148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91" si="12">SUM(D77:N77)</f>
        <v>78148</v>
      </c>
      <c r="P77" s="48">
        <f t="shared" si="11"/>
        <v>8.0177369396802464E-2</v>
      </c>
      <c r="Q77" s="9"/>
    </row>
    <row r="78" spans="1:17">
      <c r="A78" s="12"/>
      <c r="B78" s="25">
        <v>348.13</v>
      </c>
      <c r="C78" s="20" t="s">
        <v>199</v>
      </c>
      <c r="D78" s="47">
        <v>0</v>
      </c>
      <c r="E78" s="47">
        <v>179624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179624</v>
      </c>
      <c r="P78" s="48">
        <f t="shared" si="11"/>
        <v>0.18428852690447928</v>
      </c>
      <c r="Q78" s="9"/>
    </row>
    <row r="79" spans="1:17">
      <c r="A79" s="12"/>
      <c r="B79" s="25">
        <v>348.22</v>
      </c>
      <c r="C79" s="20" t="s">
        <v>200</v>
      </c>
      <c r="D79" s="47">
        <v>0</v>
      </c>
      <c r="E79" s="47">
        <v>116132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116132</v>
      </c>
      <c r="P79" s="48">
        <f t="shared" si="11"/>
        <v>0.11914774866649773</v>
      </c>
      <c r="Q79" s="9"/>
    </row>
    <row r="80" spans="1:17">
      <c r="A80" s="12"/>
      <c r="B80" s="25">
        <v>348.23</v>
      </c>
      <c r="C80" s="20" t="s">
        <v>201</v>
      </c>
      <c r="D80" s="47">
        <v>0</v>
      </c>
      <c r="E80" s="47">
        <v>616643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616643</v>
      </c>
      <c r="P80" s="48">
        <f t="shared" si="11"/>
        <v>0.63265616006746772</v>
      </c>
      <c r="Q80" s="9"/>
    </row>
    <row r="81" spans="1:17">
      <c r="A81" s="12"/>
      <c r="B81" s="25">
        <v>348.31</v>
      </c>
      <c r="C81" s="20" t="s">
        <v>202</v>
      </c>
      <c r="D81" s="47">
        <v>0</v>
      </c>
      <c r="E81" s="47">
        <v>4060227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4060227</v>
      </c>
      <c r="P81" s="48">
        <f t="shared" si="11"/>
        <v>4.1656641246592505</v>
      </c>
      <c r="Q81" s="9"/>
    </row>
    <row r="82" spans="1:17">
      <c r="A82" s="12"/>
      <c r="B82" s="25">
        <v>348.32</v>
      </c>
      <c r="C82" s="20" t="s">
        <v>203</v>
      </c>
      <c r="D82" s="47">
        <v>0</v>
      </c>
      <c r="E82" s="47">
        <v>2719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2719</v>
      </c>
      <c r="P82" s="48">
        <f t="shared" si="11"/>
        <v>2.7896077620656436E-3</v>
      </c>
      <c r="Q82" s="9"/>
    </row>
    <row r="83" spans="1:17">
      <c r="A83" s="12"/>
      <c r="B83" s="25">
        <v>348.41</v>
      </c>
      <c r="C83" s="20" t="s">
        <v>205</v>
      </c>
      <c r="D83" s="47">
        <v>0</v>
      </c>
      <c r="E83" s="47">
        <v>3418205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3418205</v>
      </c>
      <c r="P83" s="48">
        <f t="shared" si="11"/>
        <v>3.5069699155320313</v>
      </c>
      <c r="Q83" s="9"/>
    </row>
    <row r="84" spans="1:17">
      <c r="A84" s="12"/>
      <c r="B84" s="25">
        <v>348.42</v>
      </c>
      <c r="C84" s="20" t="s">
        <v>262</v>
      </c>
      <c r="D84" s="47">
        <v>112589</v>
      </c>
      <c r="E84" s="47">
        <v>813283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43657423</v>
      </c>
      <c r="N84" s="47">
        <v>0</v>
      </c>
      <c r="O84" s="47">
        <f t="shared" si="12"/>
        <v>44583295</v>
      </c>
      <c r="P84" s="48">
        <f t="shared" si="11"/>
        <v>45.741046631284441</v>
      </c>
      <c r="Q84" s="9"/>
    </row>
    <row r="85" spans="1:17">
      <c r="A85" s="12"/>
      <c r="B85" s="25">
        <v>348.48</v>
      </c>
      <c r="C85" s="20" t="s">
        <v>206</v>
      </c>
      <c r="D85" s="47">
        <v>0</v>
      </c>
      <c r="E85" s="47">
        <v>131074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131074</v>
      </c>
      <c r="P85" s="48">
        <f t="shared" si="11"/>
        <v>0.13447776675431855</v>
      </c>
      <c r="Q85" s="9"/>
    </row>
    <row r="86" spans="1:17">
      <c r="A86" s="12"/>
      <c r="B86" s="25">
        <v>348.52</v>
      </c>
      <c r="C86" s="20" t="s">
        <v>295</v>
      </c>
      <c r="D86" s="47">
        <v>0</v>
      </c>
      <c r="E86" s="47">
        <v>717291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717291</v>
      </c>
      <c r="P86" s="48">
        <f t="shared" si="11"/>
        <v>0.73591781583664118</v>
      </c>
      <c r="Q86" s="9"/>
    </row>
    <row r="87" spans="1:17">
      <c r="A87" s="12"/>
      <c r="B87" s="25">
        <v>348.53</v>
      </c>
      <c r="C87" s="20" t="s">
        <v>296</v>
      </c>
      <c r="D87" s="47">
        <v>0</v>
      </c>
      <c r="E87" s="47">
        <v>2287459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2287459</v>
      </c>
      <c r="P87" s="48">
        <f t="shared" si="11"/>
        <v>2.346860383158115</v>
      </c>
      <c r="Q87" s="9"/>
    </row>
    <row r="88" spans="1:17">
      <c r="A88" s="12"/>
      <c r="B88" s="25">
        <v>348.61</v>
      </c>
      <c r="C88" s="20" t="s">
        <v>209</v>
      </c>
      <c r="D88" s="47">
        <v>0</v>
      </c>
      <c r="E88" s="47">
        <v>260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260</v>
      </c>
      <c r="P88" s="48">
        <f t="shared" si="11"/>
        <v>2.6675175363628811E-4</v>
      </c>
      <c r="Q88" s="9"/>
    </row>
    <row r="89" spans="1:17">
      <c r="A89" s="12"/>
      <c r="B89" s="25">
        <v>348.62</v>
      </c>
      <c r="C89" s="20" t="s">
        <v>210</v>
      </c>
      <c r="D89" s="47">
        <v>0</v>
      </c>
      <c r="E89" s="47">
        <v>214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214</v>
      </c>
      <c r="P89" s="48">
        <f t="shared" si="11"/>
        <v>2.1955721260832943E-4</v>
      </c>
      <c r="Q89" s="9"/>
    </row>
    <row r="90" spans="1:17">
      <c r="A90" s="12"/>
      <c r="B90" s="25">
        <v>348.71</v>
      </c>
      <c r="C90" s="20" t="s">
        <v>211</v>
      </c>
      <c r="D90" s="47">
        <v>0</v>
      </c>
      <c r="E90" s="47">
        <v>1011050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1011050</v>
      </c>
      <c r="P90" s="48">
        <f t="shared" si="11"/>
        <v>1.0373052327460348</v>
      </c>
      <c r="Q90" s="9"/>
    </row>
    <row r="91" spans="1:17">
      <c r="A91" s="12"/>
      <c r="B91" s="25">
        <v>348.72</v>
      </c>
      <c r="C91" s="20" t="s">
        <v>212</v>
      </c>
      <c r="D91" s="47">
        <v>0</v>
      </c>
      <c r="E91" s="47">
        <v>163585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163585</v>
      </c>
      <c r="P91" s="48">
        <f t="shared" si="11"/>
        <v>0.16783302160996996</v>
      </c>
      <c r="Q91" s="9"/>
    </row>
    <row r="92" spans="1:17">
      <c r="A92" s="12"/>
      <c r="B92" s="25">
        <v>348.92099999999999</v>
      </c>
      <c r="C92" s="20" t="s">
        <v>213</v>
      </c>
      <c r="D92" s="47">
        <v>216224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97" si="13">SUM(D92:N92)</f>
        <v>216224</v>
      </c>
      <c r="P92" s="48">
        <f t="shared" si="11"/>
        <v>0.2218389660702029</v>
      </c>
      <c r="Q92" s="9"/>
    </row>
    <row r="93" spans="1:17">
      <c r="A93" s="12"/>
      <c r="B93" s="25">
        <v>348.92200000000003</v>
      </c>
      <c r="C93" s="20" t="s">
        <v>214</v>
      </c>
      <c r="D93" s="47">
        <v>216274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216274</v>
      </c>
      <c r="P93" s="48">
        <f t="shared" si="11"/>
        <v>0.22189026448436372</v>
      </c>
      <c r="Q93" s="9"/>
    </row>
    <row r="94" spans="1:17">
      <c r="A94" s="12"/>
      <c r="B94" s="25">
        <v>348.923</v>
      </c>
      <c r="C94" s="20" t="s">
        <v>215</v>
      </c>
      <c r="D94" s="47">
        <v>216309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216309</v>
      </c>
      <c r="P94" s="48">
        <f t="shared" si="11"/>
        <v>0.22192617337427631</v>
      </c>
      <c r="Q94" s="9"/>
    </row>
    <row r="95" spans="1:17">
      <c r="A95" s="12"/>
      <c r="B95" s="25">
        <v>348.92399999999998</v>
      </c>
      <c r="C95" s="20" t="s">
        <v>216</v>
      </c>
      <c r="D95" s="47">
        <v>216241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216241</v>
      </c>
      <c r="P95" s="48">
        <f t="shared" si="11"/>
        <v>0.2218564075310176</v>
      </c>
      <c r="Q95" s="9"/>
    </row>
    <row r="96" spans="1:17">
      <c r="A96" s="12"/>
      <c r="B96" s="25">
        <v>348.93299999999999</v>
      </c>
      <c r="C96" s="20" t="s">
        <v>217</v>
      </c>
      <c r="D96" s="47">
        <v>1024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1024</v>
      </c>
      <c r="P96" s="48">
        <f t="shared" si="11"/>
        <v>1.0505915220136884E-3</v>
      </c>
      <c r="Q96" s="9"/>
    </row>
    <row r="97" spans="1:17">
      <c r="A97" s="12"/>
      <c r="B97" s="25">
        <v>348.99</v>
      </c>
      <c r="C97" s="20" t="s">
        <v>218</v>
      </c>
      <c r="D97" s="47">
        <v>2917313</v>
      </c>
      <c r="E97" s="47">
        <v>36734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2954047</v>
      </c>
      <c r="P97" s="48">
        <f t="shared" si="11"/>
        <v>3.0307585291308303</v>
      </c>
      <c r="Q97" s="9"/>
    </row>
    <row r="98" spans="1:17">
      <c r="A98" s="12"/>
      <c r="B98" s="25">
        <v>349</v>
      </c>
      <c r="C98" s="20" t="s">
        <v>297</v>
      </c>
      <c r="D98" s="47">
        <v>759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10430967</v>
      </c>
      <c r="K98" s="47">
        <v>0</v>
      </c>
      <c r="L98" s="47">
        <v>0</v>
      </c>
      <c r="M98" s="47">
        <v>0</v>
      </c>
      <c r="N98" s="47">
        <v>3659175</v>
      </c>
      <c r="O98" s="47">
        <f t="shared" si="10"/>
        <v>14090901</v>
      </c>
      <c r="P98" s="48">
        <f t="shared" si="11"/>
        <v>14.45681750794356</v>
      </c>
      <c r="Q98" s="9"/>
    </row>
    <row r="99" spans="1:17" ht="15.75">
      <c r="A99" s="29" t="s">
        <v>62</v>
      </c>
      <c r="B99" s="30"/>
      <c r="C99" s="31"/>
      <c r="D99" s="32">
        <f t="shared" ref="D99:N99" si="14">SUM(D100:D108)</f>
        <v>1830369</v>
      </c>
      <c r="E99" s="32">
        <f t="shared" si="14"/>
        <v>7008819</v>
      </c>
      <c r="F99" s="32">
        <f t="shared" si="14"/>
        <v>0</v>
      </c>
      <c r="G99" s="32">
        <f t="shared" si="14"/>
        <v>0</v>
      </c>
      <c r="H99" s="32">
        <f t="shared" si="14"/>
        <v>0</v>
      </c>
      <c r="I99" s="32">
        <f t="shared" si="14"/>
        <v>0</v>
      </c>
      <c r="J99" s="32">
        <f t="shared" si="14"/>
        <v>0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 t="shared" si="14"/>
        <v>0</v>
      </c>
      <c r="O99" s="32">
        <f>SUM(D99:N99)</f>
        <v>8839188</v>
      </c>
      <c r="P99" s="46">
        <f t="shared" si="11"/>
        <v>9.068726537387823</v>
      </c>
      <c r="Q99" s="10"/>
    </row>
    <row r="100" spans="1:17">
      <c r="A100" s="13"/>
      <c r="B100" s="40">
        <v>351.1</v>
      </c>
      <c r="C100" s="21" t="s">
        <v>112</v>
      </c>
      <c r="D100" s="47">
        <v>68535</v>
      </c>
      <c r="E100" s="47">
        <v>570340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638875</v>
      </c>
      <c r="P100" s="48">
        <f t="shared" si="11"/>
        <v>0.65546548693993678</v>
      </c>
      <c r="Q100" s="9"/>
    </row>
    <row r="101" spans="1:17">
      <c r="A101" s="13"/>
      <c r="B101" s="40">
        <v>351.2</v>
      </c>
      <c r="C101" s="21" t="s">
        <v>115</v>
      </c>
      <c r="D101" s="47">
        <v>23227</v>
      </c>
      <c r="E101" s="47">
        <v>97480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8" si="15">SUM(D101:N101)</f>
        <v>120707</v>
      </c>
      <c r="P101" s="48">
        <f t="shared" ref="P101:P127" si="16">(O101/P$129)</f>
        <v>0.12384155356221317</v>
      </c>
      <c r="Q101" s="9"/>
    </row>
    <row r="102" spans="1:17">
      <c r="A102" s="13"/>
      <c r="B102" s="40">
        <v>351.5</v>
      </c>
      <c r="C102" s="21" t="s">
        <v>116</v>
      </c>
      <c r="D102" s="47">
        <v>150633</v>
      </c>
      <c r="E102" s="47">
        <v>3335516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3486149</v>
      </c>
      <c r="P102" s="48">
        <f t="shared" si="16"/>
        <v>3.5766783045668928</v>
      </c>
      <c r="Q102" s="9"/>
    </row>
    <row r="103" spans="1:17">
      <c r="A103" s="13"/>
      <c r="B103" s="40">
        <v>351.6</v>
      </c>
      <c r="C103" s="21" t="s">
        <v>117</v>
      </c>
      <c r="D103" s="47">
        <v>0</v>
      </c>
      <c r="E103" s="47">
        <v>137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137</v>
      </c>
      <c r="P103" s="48">
        <f t="shared" si="16"/>
        <v>1.405576548006595E-4</v>
      </c>
      <c r="Q103" s="9"/>
    </row>
    <row r="104" spans="1:17">
      <c r="A104" s="13"/>
      <c r="B104" s="40">
        <v>351.7</v>
      </c>
      <c r="C104" s="21" t="s">
        <v>219</v>
      </c>
      <c r="D104" s="47">
        <v>0</v>
      </c>
      <c r="E104" s="47">
        <v>584309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584309</v>
      </c>
      <c r="P104" s="48">
        <f t="shared" si="16"/>
        <v>0.59948250159794558</v>
      </c>
      <c r="Q104" s="9"/>
    </row>
    <row r="105" spans="1:17">
      <c r="A105" s="13"/>
      <c r="B105" s="40">
        <v>351.8</v>
      </c>
      <c r="C105" s="21" t="s">
        <v>220</v>
      </c>
      <c r="D105" s="47">
        <v>0</v>
      </c>
      <c r="E105" s="47">
        <v>998305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998305</v>
      </c>
      <c r="P105" s="48">
        <f t="shared" si="16"/>
        <v>1.0242292669764408</v>
      </c>
      <c r="Q105" s="9"/>
    </row>
    <row r="106" spans="1:17">
      <c r="A106" s="13"/>
      <c r="B106" s="40">
        <v>354</v>
      </c>
      <c r="C106" s="21" t="s">
        <v>119</v>
      </c>
      <c r="D106" s="47">
        <v>772058</v>
      </c>
      <c r="E106" s="47">
        <v>1357327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5"/>
        <v>2129385</v>
      </c>
      <c r="P106" s="48">
        <f t="shared" si="16"/>
        <v>2.1846814727569512</v>
      </c>
      <c r="Q106" s="9"/>
    </row>
    <row r="107" spans="1:17">
      <c r="A107" s="13"/>
      <c r="B107" s="40">
        <v>358.2</v>
      </c>
      <c r="C107" s="21" t="s">
        <v>221</v>
      </c>
      <c r="D107" s="47">
        <v>815916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5"/>
        <v>815916</v>
      </c>
      <c r="P107" s="48">
        <f t="shared" si="16"/>
        <v>0.83710393776886782</v>
      </c>
      <c r="Q107" s="9"/>
    </row>
    <row r="108" spans="1:17">
      <c r="A108" s="13"/>
      <c r="B108" s="40">
        <v>359</v>
      </c>
      <c r="C108" s="21" t="s">
        <v>121</v>
      </c>
      <c r="D108" s="47">
        <v>0</v>
      </c>
      <c r="E108" s="47">
        <v>65405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5"/>
        <v>65405</v>
      </c>
      <c r="P108" s="48">
        <f t="shared" si="16"/>
        <v>6.71034555637747E-2</v>
      </c>
      <c r="Q108" s="9"/>
    </row>
    <row r="109" spans="1:17" ht="15.75">
      <c r="A109" s="29" t="s">
        <v>4</v>
      </c>
      <c r="B109" s="30"/>
      <c r="C109" s="31"/>
      <c r="D109" s="32">
        <f t="shared" ref="D109:N109" si="17">SUM(D110:D118)</f>
        <v>61481709</v>
      </c>
      <c r="E109" s="32">
        <f t="shared" si="17"/>
        <v>59981789</v>
      </c>
      <c r="F109" s="32">
        <f t="shared" si="17"/>
        <v>0</v>
      </c>
      <c r="G109" s="32">
        <f t="shared" si="17"/>
        <v>12593770</v>
      </c>
      <c r="H109" s="32">
        <f t="shared" si="17"/>
        <v>0</v>
      </c>
      <c r="I109" s="32">
        <f t="shared" si="17"/>
        <v>36516430</v>
      </c>
      <c r="J109" s="32">
        <f t="shared" si="17"/>
        <v>8716951</v>
      </c>
      <c r="K109" s="32">
        <f t="shared" si="17"/>
        <v>0</v>
      </c>
      <c r="L109" s="32">
        <f t="shared" si="17"/>
        <v>0</v>
      </c>
      <c r="M109" s="32">
        <f t="shared" si="17"/>
        <v>221356092</v>
      </c>
      <c r="N109" s="32">
        <f t="shared" si="17"/>
        <v>559187</v>
      </c>
      <c r="O109" s="32">
        <f>SUM(D109:N109)</f>
        <v>401205928</v>
      </c>
      <c r="P109" s="46">
        <f t="shared" si="16"/>
        <v>411.62455716643973</v>
      </c>
      <c r="Q109" s="10"/>
    </row>
    <row r="110" spans="1:17">
      <c r="A110" s="12"/>
      <c r="B110" s="25">
        <v>361.1</v>
      </c>
      <c r="C110" s="20" t="s">
        <v>122</v>
      </c>
      <c r="D110" s="47">
        <v>21328933</v>
      </c>
      <c r="E110" s="47">
        <v>14978711</v>
      </c>
      <c r="F110" s="47">
        <v>0</v>
      </c>
      <c r="G110" s="47">
        <v>10096064</v>
      </c>
      <c r="H110" s="47">
        <v>0</v>
      </c>
      <c r="I110" s="47">
        <v>23124434</v>
      </c>
      <c r="J110" s="47">
        <v>6221673</v>
      </c>
      <c r="K110" s="47">
        <v>0</v>
      </c>
      <c r="L110" s="47">
        <v>0</v>
      </c>
      <c r="M110" s="47">
        <v>0</v>
      </c>
      <c r="N110" s="47">
        <v>559187</v>
      </c>
      <c r="O110" s="47">
        <f>SUM(D110:N110)</f>
        <v>76309002</v>
      </c>
      <c r="P110" s="48">
        <f t="shared" si="16"/>
        <v>78.290615775903902</v>
      </c>
      <c r="Q110" s="9"/>
    </row>
    <row r="111" spans="1:17">
      <c r="A111" s="12"/>
      <c r="B111" s="25">
        <v>361.3</v>
      </c>
      <c r="C111" s="20" t="s">
        <v>123</v>
      </c>
      <c r="D111" s="47">
        <v>1871055</v>
      </c>
      <c r="E111" s="47">
        <v>1773042</v>
      </c>
      <c r="F111" s="47">
        <v>0</v>
      </c>
      <c r="G111" s="47">
        <v>1476983</v>
      </c>
      <c r="H111" s="47">
        <v>0</v>
      </c>
      <c r="I111" s="47">
        <v>3148752</v>
      </c>
      <c r="J111" s="47">
        <v>830880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ref="O111:O118" si="18">SUM(D111:N111)</f>
        <v>9100712</v>
      </c>
      <c r="P111" s="48">
        <f t="shared" si="16"/>
        <v>9.3370418666877324</v>
      </c>
      <c r="Q111" s="9"/>
    </row>
    <row r="112" spans="1:17">
      <c r="A112" s="12"/>
      <c r="B112" s="25">
        <v>362</v>
      </c>
      <c r="C112" s="20" t="s">
        <v>124</v>
      </c>
      <c r="D112" s="47">
        <v>2702783</v>
      </c>
      <c r="E112" s="47">
        <v>384533</v>
      </c>
      <c r="F112" s="47">
        <v>0</v>
      </c>
      <c r="G112" s="47">
        <v>0</v>
      </c>
      <c r="H112" s="47">
        <v>0</v>
      </c>
      <c r="I112" s="47">
        <v>9226776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8"/>
        <v>12314092</v>
      </c>
      <c r="P112" s="48">
        <f t="shared" si="16"/>
        <v>12.633867828609946</v>
      </c>
      <c r="Q112" s="9"/>
    </row>
    <row r="113" spans="1:120">
      <c r="A113" s="12"/>
      <c r="B113" s="25">
        <v>364</v>
      </c>
      <c r="C113" s="20" t="s">
        <v>222</v>
      </c>
      <c r="D113" s="47">
        <v>235306</v>
      </c>
      <c r="E113" s="47">
        <v>863</v>
      </c>
      <c r="F113" s="47">
        <v>0</v>
      </c>
      <c r="G113" s="47">
        <v>4950</v>
      </c>
      <c r="H113" s="47">
        <v>0</v>
      </c>
      <c r="I113" s="47">
        <v>-9692435</v>
      </c>
      <c r="J113" s="47">
        <v>806580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8"/>
        <v>-8644736</v>
      </c>
      <c r="P113" s="48">
        <f t="shared" si="16"/>
        <v>-8.8692249527798097</v>
      </c>
      <c r="Q113" s="9"/>
    </row>
    <row r="114" spans="1:120">
      <c r="A114" s="12"/>
      <c r="B114" s="25">
        <v>365</v>
      </c>
      <c r="C114" s="20" t="s">
        <v>223</v>
      </c>
      <c r="D114" s="47">
        <v>63020</v>
      </c>
      <c r="E114" s="47">
        <v>16687</v>
      </c>
      <c r="F114" s="47">
        <v>0</v>
      </c>
      <c r="G114" s="47">
        <v>0</v>
      </c>
      <c r="H114" s="47">
        <v>0</v>
      </c>
      <c r="I114" s="47">
        <v>69233</v>
      </c>
      <c r="J114" s="47">
        <v>57792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8"/>
        <v>206732</v>
      </c>
      <c r="P114" s="48">
        <f t="shared" si="16"/>
        <v>0.21210047512591196</v>
      </c>
      <c r="Q114" s="9"/>
    </row>
    <row r="115" spans="1:120">
      <c r="A115" s="12"/>
      <c r="B115" s="25">
        <v>366</v>
      </c>
      <c r="C115" s="20" t="s">
        <v>127</v>
      </c>
      <c r="D115" s="47">
        <v>153458</v>
      </c>
      <c r="E115" s="47">
        <v>89628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8"/>
        <v>243086</v>
      </c>
      <c r="P115" s="48">
        <f t="shared" si="16"/>
        <v>0.24939852609396432</v>
      </c>
      <c r="Q115" s="9"/>
    </row>
    <row r="116" spans="1:120">
      <c r="A116" s="12"/>
      <c r="B116" s="25">
        <v>367</v>
      </c>
      <c r="C116" s="20" t="s">
        <v>128</v>
      </c>
      <c r="D116" s="47">
        <v>44500</v>
      </c>
      <c r="E116" s="47">
        <v>706420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179532504</v>
      </c>
      <c r="N116" s="47">
        <v>0</v>
      </c>
      <c r="O116" s="47">
        <f t="shared" si="18"/>
        <v>180283424</v>
      </c>
      <c r="P116" s="48">
        <f t="shared" si="16"/>
        <v>184.96507501367103</v>
      </c>
      <c r="Q116" s="9"/>
    </row>
    <row r="117" spans="1:120">
      <c r="A117" s="12"/>
      <c r="B117" s="25">
        <v>369.3</v>
      </c>
      <c r="C117" s="20" t="s">
        <v>165</v>
      </c>
      <c r="D117" s="47">
        <v>6669341</v>
      </c>
      <c r="E117" s="47">
        <v>14585836</v>
      </c>
      <c r="F117" s="47">
        <v>0</v>
      </c>
      <c r="G117" s="47">
        <v>313282</v>
      </c>
      <c r="H117" s="47">
        <v>0</v>
      </c>
      <c r="I117" s="47">
        <v>1773909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23342368</v>
      </c>
      <c r="P117" s="48">
        <f t="shared" si="16"/>
        <v>23.948529223167593</v>
      </c>
      <c r="Q117" s="9"/>
    </row>
    <row r="118" spans="1:120">
      <c r="A118" s="12"/>
      <c r="B118" s="25">
        <v>369.9</v>
      </c>
      <c r="C118" s="20" t="s">
        <v>129</v>
      </c>
      <c r="D118" s="47">
        <v>28413313</v>
      </c>
      <c r="E118" s="47">
        <v>27446069</v>
      </c>
      <c r="F118" s="47">
        <v>0</v>
      </c>
      <c r="G118" s="47">
        <v>702491</v>
      </c>
      <c r="H118" s="47">
        <v>0</v>
      </c>
      <c r="I118" s="47">
        <v>8865761</v>
      </c>
      <c r="J118" s="47">
        <v>800026</v>
      </c>
      <c r="K118" s="47">
        <v>0</v>
      </c>
      <c r="L118" s="47">
        <v>0</v>
      </c>
      <c r="M118" s="47">
        <v>41823588</v>
      </c>
      <c r="N118" s="47">
        <v>0</v>
      </c>
      <c r="O118" s="47">
        <f t="shared" si="18"/>
        <v>108051248</v>
      </c>
      <c r="P118" s="48">
        <f t="shared" si="16"/>
        <v>110.85715340995948</v>
      </c>
      <c r="Q118" s="9"/>
    </row>
    <row r="119" spans="1:120" ht="15.75">
      <c r="A119" s="29" t="s">
        <v>63</v>
      </c>
      <c r="B119" s="30"/>
      <c r="C119" s="31"/>
      <c r="D119" s="32">
        <f t="shared" ref="D119:N119" si="19">SUM(D120:D126)</f>
        <v>5691738</v>
      </c>
      <c r="E119" s="32">
        <f t="shared" si="19"/>
        <v>39234020</v>
      </c>
      <c r="F119" s="32">
        <f t="shared" si="19"/>
        <v>0</v>
      </c>
      <c r="G119" s="32">
        <f t="shared" si="19"/>
        <v>12651450</v>
      </c>
      <c r="H119" s="32">
        <f t="shared" si="19"/>
        <v>0</v>
      </c>
      <c r="I119" s="32">
        <f t="shared" si="19"/>
        <v>9796739</v>
      </c>
      <c r="J119" s="32">
        <f t="shared" si="19"/>
        <v>10384548</v>
      </c>
      <c r="K119" s="32">
        <f t="shared" si="19"/>
        <v>0</v>
      </c>
      <c r="L119" s="32">
        <f t="shared" si="19"/>
        <v>0</v>
      </c>
      <c r="M119" s="32">
        <f t="shared" si="19"/>
        <v>0</v>
      </c>
      <c r="N119" s="32">
        <f t="shared" si="19"/>
        <v>0</v>
      </c>
      <c r="O119" s="32">
        <f>SUM(D119:N119)</f>
        <v>77758495</v>
      </c>
      <c r="P119" s="46">
        <f t="shared" si="16"/>
        <v>79.777749620648223</v>
      </c>
      <c r="Q119" s="9"/>
    </row>
    <row r="120" spans="1:120">
      <c r="A120" s="12"/>
      <c r="B120" s="25">
        <v>381</v>
      </c>
      <c r="C120" s="20" t="s">
        <v>130</v>
      </c>
      <c r="D120" s="47">
        <v>5469007</v>
      </c>
      <c r="E120" s="47">
        <v>39234020</v>
      </c>
      <c r="F120" s="47">
        <v>0</v>
      </c>
      <c r="G120" s="47">
        <v>12651450</v>
      </c>
      <c r="H120" s="47">
        <v>0</v>
      </c>
      <c r="I120" s="47">
        <v>0</v>
      </c>
      <c r="J120" s="47">
        <v>10270766</v>
      </c>
      <c r="K120" s="47">
        <v>0</v>
      </c>
      <c r="L120" s="47">
        <v>0</v>
      </c>
      <c r="M120" s="47">
        <v>0</v>
      </c>
      <c r="N120" s="47">
        <v>0</v>
      </c>
      <c r="O120" s="47">
        <f>SUM(D120:N120)</f>
        <v>67625243</v>
      </c>
      <c r="P120" s="48">
        <f t="shared" si="16"/>
        <v>69.381354462808133</v>
      </c>
      <c r="Q120" s="9"/>
    </row>
    <row r="121" spans="1:120">
      <c r="A121" s="12"/>
      <c r="B121" s="25">
        <v>383.1</v>
      </c>
      <c r="C121" s="20" t="s">
        <v>315</v>
      </c>
      <c r="D121" s="47">
        <v>222731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>SUM(D121:N121)</f>
        <v>222731</v>
      </c>
      <c r="P121" s="48">
        <f t="shared" si="16"/>
        <v>0.22851494168909262</v>
      </c>
      <c r="Q121" s="9"/>
    </row>
    <row r="122" spans="1:120">
      <c r="A122" s="12"/>
      <c r="B122" s="25">
        <v>389.4</v>
      </c>
      <c r="C122" s="20" t="s">
        <v>158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167579</v>
      </c>
      <c r="J122" s="47">
        <v>89048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26" si="20">SUM(D122:N122)</f>
        <v>256627</v>
      </c>
      <c r="P122" s="48">
        <f t="shared" si="16"/>
        <v>0.26329116261699886</v>
      </c>
      <c r="Q122" s="9"/>
    </row>
    <row r="123" spans="1:120">
      <c r="A123" s="12"/>
      <c r="B123" s="25">
        <v>389.5</v>
      </c>
      <c r="C123" s="20" t="s">
        <v>140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104706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20"/>
        <v>104706</v>
      </c>
      <c r="P123" s="48">
        <f t="shared" si="16"/>
        <v>0.10742503506246608</v>
      </c>
      <c r="Q123" s="9"/>
    </row>
    <row r="124" spans="1:120">
      <c r="A124" s="12"/>
      <c r="B124" s="25">
        <v>389.6</v>
      </c>
      <c r="C124" s="20" t="s">
        <v>141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1332093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20"/>
        <v>1332093</v>
      </c>
      <c r="P124" s="48">
        <f t="shared" si="16"/>
        <v>1.3666851682947074</v>
      </c>
      <c r="Q124" s="9"/>
    </row>
    <row r="125" spans="1:120">
      <c r="A125" s="12"/>
      <c r="B125" s="25">
        <v>389.7</v>
      </c>
      <c r="C125" s="20" t="s">
        <v>142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6913019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20"/>
        <v>6913019</v>
      </c>
      <c r="P125" s="48">
        <f t="shared" si="16"/>
        <v>7.0925382352729951</v>
      </c>
      <c r="Q125" s="9"/>
    </row>
    <row r="126" spans="1:120" ht="15.75" thickBot="1">
      <c r="A126" s="12"/>
      <c r="B126" s="25">
        <v>389.8</v>
      </c>
      <c r="C126" s="20" t="s">
        <v>143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1279342</v>
      </c>
      <c r="J126" s="47">
        <v>24734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20"/>
        <v>1304076</v>
      </c>
      <c r="P126" s="48">
        <f t="shared" si="16"/>
        <v>1.3379406149038309</v>
      </c>
      <c r="Q126" s="9"/>
    </row>
    <row r="127" spans="1:120" ht="16.5" thickBot="1">
      <c r="A127" s="14" t="s">
        <v>91</v>
      </c>
      <c r="B127" s="23"/>
      <c r="C127" s="22"/>
      <c r="D127" s="15">
        <f t="shared" ref="D127:N127" si="21">SUM(D5,D12,D20,D51,D99,D109,D119)</f>
        <v>841488856</v>
      </c>
      <c r="E127" s="15">
        <f t="shared" si="21"/>
        <v>533924783</v>
      </c>
      <c r="F127" s="15">
        <f t="shared" si="21"/>
        <v>0</v>
      </c>
      <c r="G127" s="15">
        <f t="shared" si="21"/>
        <v>176672334</v>
      </c>
      <c r="H127" s="15">
        <f t="shared" si="21"/>
        <v>0</v>
      </c>
      <c r="I127" s="15">
        <f t="shared" si="21"/>
        <v>420201133</v>
      </c>
      <c r="J127" s="15">
        <f t="shared" si="21"/>
        <v>233407671</v>
      </c>
      <c r="K127" s="15">
        <f t="shared" si="21"/>
        <v>0</v>
      </c>
      <c r="L127" s="15">
        <f t="shared" si="21"/>
        <v>0</v>
      </c>
      <c r="M127" s="15">
        <f t="shared" si="21"/>
        <v>6221197931</v>
      </c>
      <c r="N127" s="15">
        <f t="shared" si="21"/>
        <v>11628747</v>
      </c>
      <c r="O127" s="15">
        <f>SUM(D127:N127)</f>
        <v>8438521455</v>
      </c>
      <c r="P127" s="38">
        <f t="shared" si="16"/>
        <v>8657.6553700718905</v>
      </c>
      <c r="Q127" s="6"/>
      <c r="R127" s="2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</row>
    <row r="128" spans="1:120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9"/>
    </row>
    <row r="129" spans="1:16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43"/>
      <c r="M129" s="52" t="s">
        <v>314</v>
      </c>
      <c r="N129" s="52"/>
      <c r="O129" s="52"/>
      <c r="P129" s="44">
        <v>974689</v>
      </c>
    </row>
    <row r="130" spans="1:16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5"/>
    </row>
    <row r="131" spans="1:16" ht="15.75" customHeight="1" thickBot="1">
      <c r="A131" s="56" t="s">
        <v>160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8"/>
    </row>
  </sheetData>
  <mergeCells count="10">
    <mergeCell ref="M129:O129"/>
    <mergeCell ref="A130:P130"/>
    <mergeCell ref="A131:P1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325708273</v>
      </c>
      <c r="E5" s="27">
        <f t="shared" si="0"/>
        <v>122332030</v>
      </c>
      <c r="F5" s="27">
        <f t="shared" si="0"/>
        <v>0</v>
      </c>
      <c r="G5" s="27">
        <f t="shared" si="0"/>
        <v>84788734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874534</v>
      </c>
      <c r="N5" s="28">
        <f t="shared" ref="N5:N22" si="1">SUM(D5:M5)</f>
        <v>533703571</v>
      </c>
      <c r="O5" s="33">
        <f t="shared" ref="O5:O36" si="2">(N5/O$129)</f>
        <v>571.87141283546453</v>
      </c>
      <c r="P5" s="6"/>
    </row>
    <row r="6" spans="1:133">
      <c r="A6" s="12"/>
      <c r="B6" s="25">
        <v>311</v>
      </c>
      <c r="C6" s="20" t="s">
        <v>3</v>
      </c>
      <c r="D6" s="47">
        <v>315126827</v>
      </c>
      <c r="E6" s="47">
        <v>70456119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874534</v>
      </c>
      <c r="N6" s="47">
        <f t="shared" si="1"/>
        <v>386457480</v>
      </c>
      <c r="O6" s="48">
        <f t="shared" si="2"/>
        <v>414.09500909716286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35053251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35053251</v>
      </c>
      <c r="O7" s="48">
        <f t="shared" si="2"/>
        <v>37.560086278392468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3882431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3882431</v>
      </c>
      <c r="O8" s="48">
        <f t="shared" si="2"/>
        <v>4.1600832781503074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12940229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12940229</v>
      </c>
      <c r="O9" s="48">
        <f t="shared" si="2"/>
        <v>13.865650227482647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84788734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84788734</v>
      </c>
      <c r="O10" s="48">
        <f t="shared" si="2"/>
        <v>90.852405229850689</v>
      </c>
      <c r="P10" s="9"/>
    </row>
    <row r="11" spans="1:133">
      <c r="A11" s="12"/>
      <c r="B11" s="25">
        <v>315</v>
      </c>
      <c r="C11" s="20" t="s">
        <v>183</v>
      </c>
      <c r="D11" s="47">
        <v>10581446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10581446</v>
      </c>
      <c r="O11" s="48">
        <f t="shared" si="2"/>
        <v>11.338178724425614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960438</v>
      </c>
      <c r="E12" s="32">
        <f t="shared" si="3"/>
        <v>24342182</v>
      </c>
      <c r="F12" s="32">
        <f t="shared" si="3"/>
        <v>0</v>
      </c>
      <c r="G12" s="32">
        <f t="shared" si="3"/>
        <v>1789141</v>
      </c>
      <c r="H12" s="32">
        <f t="shared" si="3"/>
        <v>0</v>
      </c>
      <c r="I12" s="32">
        <f t="shared" si="3"/>
        <v>148020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27239781</v>
      </c>
      <c r="O12" s="46">
        <f t="shared" si="2"/>
        <v>29.187835518152536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5267566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5267566</v>
      </c>
      <c r="O13" s="48">
        <f t="shared" si="2"/>
        <v>5.6442762880146757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734403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734403</v>
      </c>
      <c r="O14" s="48">
        <f t="shared" si="2"/>
        <v>0.78692387314118928</v>
      </c>
      <c r="P14" s="9"/>
    </row>
    <row r="15" spans="1:133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1054738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1054738</v>
      </c>
      <c r="O15" s="48">
        <f t="shared" si="2"/>
        <v>1.1301676492459749</v>
      </c>
      <c r="P15" s="9"/>
    </row>
    <row r="16" spans="1:133">
      <c r="A16" s="12"/>
      <c r="B16" s="25">
        <v>325.10000000000002</v>
      </c>
      <c r="C16" s="20" t="s">
        <v>21</v>
      </c>
      <c r="D16" s="47">
        <v>0</v>
      </c>
      <c r="E16" s="47">
        <v>12392</v>
      </c>
      <c r="F16" s="47">
        <v>0</v>
      </c>
      <c r="G16" s="47">
        <v>0</v>
      </c>
      <c r="H16" s="47">
        <v>0</v>
      </c>
      <c r="I16" s="47">
        <v>3965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16357</v>
      </c>
      <c r="O16" s="48">
        <f t="shared" si="2"/>
        <v>1.7526771803724157E-2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18670792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18670792</v>
      </c>
      <c r="O17" s="48">
        <f t="shared" si="2"/>
        <v>20.006034772806661</v>
      </c>
      <c r="P17" s="9"/>
    </row>
    <row r="18" spans="1:16">
      <c r="A18" s="12"/>
      <c r="B18" s="25">
        <v>329</v>
      </c>
      <c r="C18" s="20" t="s">
        <v>23</v>
      </c>
      <c r="D18" s="47">
        <v>896055</v>
      </c>
      <c r="E18" s="47">
        <v>391432</v>
      </c>
      <c r="F18" s="47">
        <v>0</v>
      </c>
      <c r="G18" s="47">
        <v>0</v>
      </c>
      <c r="H18" s="47">
        <v>0</v>
      </c>
      <c r="I18" s="47">
        <v>144055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1431542</v>
      </c>
      <c r="O18" s="48">
        <f t="shared" si="2"/>
        <v>1.5339188091610252</v>
      </c>
      <c r="P18" s="9"/>
    </row>
    <row r="19" spans="1:16">
      <c r="A19" s="12"/>
      <c r="B19" s="25">
        <v>367</v>
      </c>
      <c r="C19" s="20" t="s">
        <v>128</v>
      </c>
      <c r="D19" s="47">
        <v>64383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64383</v>
      </c>
      <c r="O19" s="48">
        <f t="shared" si="2"/>
        <v>6.8987353979285473E-2</v>
      </c>
      <c r="P19" s="9"/>
    </row>
    <row r="20" spans="1:16" ht="15.75">
      <c r="A20" s="29" t="s">
        <v>25</v>
      </c>
      <c r="B20" s="30"/>
      <c r="C20" s="31"/>
      <c r="D20" s="32">
        <f t="shared" ref="D20:M20" si="4">SUM(D21:D53)</f>
        <v>66605785</v>
      </c>
      <c r="E20" s="32">
        <f t="shared" si="4"/>
        <v>34949891</v>
      </c>
      <c r="F20" s="32">
        <f t="shared" si="4"/>
        <v>0</v>
      </c>
      <c r="G20" s="32">
        <f t="shared" si="4"/>
        <v>19468043</v>
      </c>
      <c r="H20" s="32">
        <f t="shared" si="4"/>
        <v>0</v>
      </c>
      <c r="I20" s="32">
        <f t="shared" si="4"/>
        <v>1250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8985379</v>
      </c>
      <c r="N20" s="45">
        <f t="shared" si="1"/>
        <v>130010348</v>
      </c>
      <c r="O20" s="46">
        <f t="shared" si="2"/>
        <v>139.30804557796452</v>
      </c>
      <c r="P20" s="10"/>
    </row>
    <row r="21" spans="1:16">
      <c r="A21" s="12"/>
      <c r="B21" s="25">
        <v>331.1</v>
      </c>
      <c r="C21" s="20" t="s">
        <v>153</v>
      </c>
      <c r="D21" s="47">
        <v>577724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577724</v>
      </c>
      <c r="O21" s="48">
        <f t="shared" si="2"/>
        <v>0.61903996536863337</v>
      </c>
      <c r="P21" s="9"/>
    </row>
    <row r="22" spans="1:16">
      <c r="A22" s="12"/>
      <c r="B22" s="25">
        <v>331.2</v>
      </c>
      <c r="C22" s="20" t="s">
        <v>24</v>
      </c>
      <c r="D22" s="47">
        <v>4135047</v>
      </c>
      <c r="E22" s="47">
        <v>10290718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14425765</v>
      </c>
      <c r="O22" s="48">
        <f t="shared" si="2"/>
        <v>15.457424420685383</v>
      </c>
      <c r="P22" s="9"/>
    </row>
    <row r="23" spans="1:16">
      <c r="A23" s="12"/>
      <c r="B23" s="25">
        <v>331.39</v>
      </c>
      <c r="C23" s="20" t="s">
        <v>30</v>
      </c>
      <c r="D23" s="47">
        <v>560757</v>
      </c>
      <c r="E23" s="47">
        <v>15000</v>
      </c>
      <c r="F23" s="47">
        <v>0</v>
      </c>
      <c r="G23" s="47">
        <v>27500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5">SUM(D23:M23)</f>
        <v>603257</v>
      </c>
      <c r="O23" s="48">
        <f t="shared" si="2"/>
        <v>0.6463989593445757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0</v>
      </c>
      <c r="F24" s="47">
        <v>0</v>
      </c>
      <c r="G24" s="47">
        <v>3119426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4491045</v>
      </c>
      <c r="N24" s="47">
        <f t="shared" si="5"/>
        <v>7610471</v>
      </c>
      <c r="O24" s="48">
        <f t="shared" si="2"/>
        <v>8.1547342749807665</v>
      </c>
      <c r="P24" s="9"/>
    </row>
    <row r="25" spans="1:16">
      <c r="A25" s="12"/>
      <c r="B25" s="25">
        <v>331.5</v>
      </c>
      <c r="C25" s="20" t="s">
        <v>26</v>
      </c>
      <c r="D25" s="47">
        <v>149305</v>
      </c>
      <c r="E25" s="47">
        <v>4258250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4407555</v>
      </c>
      <c r="O25" s="48">
        <f t="shared" si="2"/>
        <v>4.722761551468083</v>
      </c>
      <c r="P25" s="9"/>
    </row>
    <row r="26" spans="1:16">
      <c r="A26" s="12"/>
      <c r="B26" s="25">
        <v>331.62</v>
      </c>
      <c r="C26" s="20" t="s">
        <v>32</v>
      </c>
      <c r="D26" s="47">
        <v>642466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642466</v>
      </c>
      <c r="O26" s="48">
        <f t="shared" si="2"/>
        <v>0.68841199325374125</v>
      </c>
      <c r="P26" s="9"/>
    </row>
    <row r="27" spans="1:16">
      <c r="A27" s="12"/>
      <c r="B27" s="25">
        <v>331.65</v>
      </c>
      <c r="C27" s="20" t="s">
        <v>162</v>
      </c>
      <c r="D27" s="47">
        <v>0</v>
      </c>
      <c r="E27" s="47">
        <v>740369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740369</v>
      </c>
      <c r="O27" s="48">
        <f t="shared" si="2"/>
        <v>0.79331653197722385</v>
      </c>
      <c r="P27" s="9"/>
    </row>
    <row r="28" spans="1:16">
      <c r="A28" s="12"/>
      <c r="B28" s="25">
        <v>331.69</v>
      </c>
      <c r="C28" s="20" t="s">
        <v>33</v>
      </c>
      <c r="D28" s="47">
        <v>127019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127019</v>
      </c>
      <c r="O28" s="48">
        <f t="shared" si="2"/>
        <v>0.13610277115224301</v>
      </c>
      <c r="P28" s="9"/>
    </row>
    <row r="29" spans="1:16">
      <c r="A29" s="12"/>
      <c r="B29" s="25">
        <v>331.7</v>
      </c>
      <c r="C29" s="20" t="s">
        <v>27</v>
      </c>
      <c r="D29" s="47">
        <v>0</v>
      </c>
      <c r="E29" s="47">
        <v>0</v>
      </c>
      <c r="F29" s="47">
        <v>0</v>
      </c>
      <c r="G29" s="47">
        <v>36338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36338</v>
      </c>
      <c r="O29" s="48">
        <f t="shared" si="2"/>
        <v>3.8936714177644341E-2</v>
      </c>
      <c r="P29" s="9"/>
    </row>
    <row r="30" spans="1:16">
      <c r="A30" s="12"/>
      <c r="B30" s="25">
        <v>334.1</v>
      </c>
      <c r="C30" s="20" t="s">
        <v>28</v>
      </c>
      <c r="D30" s="47">
        <v>0</v>
      </c>
      <c r="E30" s="47">
        <v>149972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149972</v>
      </c>
      <c r="O30" s="48">
        <f t="shared" si="2"/>
        <v>0.16069725627854248</v>
      </c>
      <c r="P30" s="9"/>
    </row>
    <row r="31" spans="1:16">
      <c r="A31" s="12"/>
      <c r="B31" s="25">
        <v>334.2</v>
      </c>
      <c r="C31" s="20" t="s">
        <v>29</v>
      </c>
      <c r="D31" s="47">
        <v>817335</v>
      </c>
      <c r="E31" s="47">
        <v>302186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1119521</v>
      </c>
      <c r="O31" s="48">
        <f t="shared" si="2"/>
        <v>1.1995836092484609</v>
      </c>
      <c r="P31" s="9"/>
    </row>
    <row r="32" spans="1:16">
      <c r="A32" s="12"/>
      <c r="B32" s="25">
        <v>334.39</v>
      </c>
      <c r="C32" s="20" t="s">
        <v>34</v>
      </c>
      <c r="D32" s="47">
        <v>53591</v>
      </c>
      <c r="E32" s="47">
        <v>3881</v>
      </c>
      <c r="F32" s="47">
        <v>0</v>
      </c>
      <c r="G32" s="47">
        <v>5592552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6">SUM(D32:M32)</f>
        <v>5650024</v>
      </c>
      <c r="O32" s="48">
        <f t="shared" si="2"/>
        <v>6.0540857940676638</v>
      </c>
      <c r="P32" s="9"/>
    </row>
    <row r="33" spans="1:16">
      <c r="A33" s="12"/>
      <c r="B33" s="25">
        <v>334.49</v>
      </c>
      <c r="C33" s="20" t="s">
        <v>35</v>
      </c>
      <c r="D33" s="47">
        <v>0</v>
      </c>
      <c r="E33" s="47">
        <v>0</v>
      </c>
      <c r="F33" s="47">
        <v>0</v>
      </c>
      <c r="G33" s="47">
        <v>3718763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3718763</v>
      </c>
      <c r="O33" s="48">
        <f t="shared" si="2"/>
        <v>3.9847105516373822</v>
      </c>
      <c r="P33" s="9"/>
    </row>
    <row r="34" spans="1:16">
      <c r="A34" s="12"/>
      <c r="B34" s="25">
        <v>334.5</v>
      </c>
      <c r="C34" s="20" t="s">
        <v>171</v>
      </c>
      <c r="D34" s="47">
        <v>0</v>
      </c>
      <c r="E34" s="47">
        <v>397070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397070</v>
      </c>
      <c r="O34" s="48">
        <f t="shared" si="2"/>
        <v>0.42546648408050081</v>
      </c>
      <c r="P34" s="9"/>
    </row>
    <row r="35" spans="1:16">
      <c r="A35" s="12"/>
      <c r="B35" s="25">
        <v>334.61</v>
      </c>
      <c r="C35" s="20" t="s">
        <v>36</v>
      </c>
      <c r="D35" s="47">
        <v>0</v>
      </c>
      <c r="E35" s="47">
        <v>38623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38623</v>
      </c>
      <c r="O35" s="48">
        <f t="shared" si="2"/>
        <v>4.1385126085176874E-2</v>
      </c>
      <c r="P35" s="9"/>
    </row>
    <row r="36" spans="1:16">
      <c r="A36" s="12"/>
      <c r="B36" s="25">
        <v>334.7</v>
      </c>
      <c r="C36" s="20" t="s">
        <v>37</v>
      </c>
      <c r="D36" s="47">
        <v>0</v>
      </c>
      <c r="E36" s="47">
        <v>0</v>
      </c>
      <c r="F36" s="47">
        <v>0</v>
      </c>
      <c r="G36" s="47">
        <v>2291936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2291936</v>
      </c>
      <c r="O36" s="48">
        <f t="shared" si="2"/>
        <v>2.4558439359748321</v>
      </c>
      <c r="P36" s="9"/>
    </row>
    <row r="37" spans="1:16">
      <c r="A37" s="12"/>
      <c r="B37" s="25">
        <v>335.12</v>
      </c>
      <c r="C37" s="20" t="s">
        <v>184</v>
      </c>
      <c r="D37" s="47">
        <v>16120323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16120323</v>
      </c>
      <c r="O37" s="48">
        <f t="shared" ref="O37:O68" si="7">(N37/O$129)</f>
        <v>17.273168834341629</v>
      </c>
      <c r="P37" s="9"/>
    </row>
    <row r="38" spans="1:16">
      <c r="A38" s="12"/>
      <c r="B38" s="25">
        <v>335.13</v>
      </c>
      <c r="C38" s="20" t="s">
        <v>185</v>
      </c>
      <c r="D38" s="47">
        <v>286960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286960</v>
      </c>
      <c r="O38" s="48">
        <f t="shared" si="7"/>
        <v>0.30748196104399855</v>
      </c>
      <c r="P38" s="9"/>
    </row>
    <row r="39" spans="1:16">
      <c r="A39" s="12"/>
      <c r="B39" s="25">
        <v>335.14</v>
      </c>
      <c r="C39" s="20" t="s">
        <v>186</v>
      </c>
      <c r="D39" s="47">
        <v>78591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78591</v>
      </c>
      <c r="O39" s="48">
        <f t="shared" si="7"/>
        <v>8.4211439923365244E-2</v>
      </c>
      <c r="P39" s="9"/>
    </row>
    <row r="40" spans="1:16">
      <c r="A40" s="12"/>
      <c r="B40" s="25">
        <v>335.15</v>
      </c>
      <c r="C40" s="20" t="s">
        <v>187</v>
      </c>
      <c r="D40" s="47">
        <v>777734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777734</v>
      </c>
      <c r="O40" s="48">
        <f t="shared" si="7"/>
        <v>0.83335369211943533</v>
      </c>
      <c r="P40" s="9"/>
    </row>
    <row r="41" spans="1:16">
      <c r="A41" s="12"/>
      <c r="B41" s="25">
        <v>335.16</v>
      </c>
      <c r="C41" s="20" t="s">
        <v>188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223250</v>
      </c>
      <c r="O41" s="48">
        <f t="shared" si="7"/>
        <v>0.23921573669874782</v>
      </c>
      <c r="P41" s="9"/>
    </row>
    <row r="42" spans="1:16">
      <c r="A42" s="12"/>
      <c r="B42" s="25">
        <v>335.17</v>
      </c>
      <c r="C42" s="20" t="s">
        <v>233</v>
      </c>
      <c r="D42" s="47">
        <v>218523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218523</v>
      </c>
      <c r="O42" s="48">
        <f t="shared" si="7"/>
        <v>0.23415068501957659</v>
      </c>
      <c r="P42" s="9"/>
    </row>
    <row r="43" spans="1:16">
      <c r="A43" s="12"/>
      <c r="B43" s="25">
        <v>335.18</v>
      </c>
      <c r="C43" s="20" t="s">
        <v>189</v>
      </c>
      <c r="D43" s="47">
        <v>40684583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40684583</v>
      </c>
      <c r="O43" s="48">
        <f t="shared" si="7"/>
        <v>43.594143312995975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1250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1250</v>
      </c>
      <c r="O44" s="48">
        <f t="shared" si="7"/>
        <v>1.3393938225013877E-3</v>
      </c>
      <c r="P44" s="9"/>
    </row>
    <row r="45" spans="1:16">
      <c r="A45" s="12"/>
      <c r="B45" s="25">
        <v>335.22</v>
      </c>
      <c r="C45" s="20" t="s">
        <v>46</v>
      </c>
      <c r="D45" s="47">
        <v>0</v>
      </c>
      <c r="E45" s="47">
        <v>4627892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4627892</v>
      </c>
      <c r="O45" s="48">
        <f t="shared" si="7"/>
        <v>4.9588559648028729</v>
      </c>
      <c r="P45" s="9"/>
    </row>
    <row r="46" spans="1:16">
      <c r="A46" s="12"/>
      <c r="B46" s="25">
        <v>335.39</v>
      </c>
      <c r="C46" s="20" t="s">
        <v>47</v>
      </c>
      <c r="D46" s="47">
        <v>0</v>
      </c>
      <c r="E46" s="47">
        <v>1210919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1210919</v>
      </c>
      <c r="O46" s="48">
        <f t="shared" si="7"/>
        <v>1.2975179425196461</v>
      </c>
      <c r="P46" s="9"/>
    </row>
    <row r="47" spans="1:16">
      <c r="A47" s="12"/>
      <c r="B47" s="25">
        <v>335.49</v>
      </c>
      <c r="C47" s="20" t="s">
        <v>48</v>
      </c>
      <c r="D47" s="47">
        <v>0</v>
      </c>
      <c r="E47" s="47">
        <v>10196977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10196977</v>
      </c>
      <c r="O47" s="48">
        <f t="shared" si="7"/>
        <v>10.926214401590986</v>
      </c>
      <c r="P47" s="9"/>
    </row>
    <row r="48" spans="1:16">
      <c r="A48" s="12"/>
      <c r="B48" s="25">
        <v>335.8</v>
      </c>
      <c r="C48" s="20" t="s">
        <v>50</v>
      </c>
      <c r="D48" s="47">
        <v>0</v>
      </c>
      <c r="E48" s="47">
        <v>2309587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2309587</v>
      </c>
      <c r="O48" s="48">
        <f t="shared" si="7"/>
        <v>2.47475724826361</v>
      </c>
      <c r="P48" s="9"/>
    </row>
    <row r="49" spans="1:16">
      <c r="A49" s="12"/>
      <c r="B49" s="25">
        <v>337.3</v>
      </c>
      <c r="C49" s="20" t="s">
        <v>52</v>
      </c>
      <c r="D49" s="47">
        <v>131650</v>
      </c>
      <c r="E49" s="47">
        <v>227757</v>
      </c>
      <c r="F49" s="47">
        <v>0</v>
      </c>
      <c r="G49" s="47">
        <v>4681528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5" si="8">SUM(D49:M49)</f>
        <v>5040935</v>
      </c>
      <c r="O49" s="48">
        <f t="shared" si="7"/>
        <v>5.4014377589048257</v>
      </c>
      <c r="P49" s="9"/>
    </row>
    <row r="50" spans="1:16">
      <c r="A50" s="12"/>
      <c r="B50" s="25">
        <v>337.4</v>
      </c>
      <c r="C50" s="20" t="s">
        <v>154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26097</v>
      </c>
      <c r="N50" s="47">
        <f t="shared" si="8"/>
        <v>26097</v>
      </c>
      <c r="O50" s="48">
        <f t="shared" si="7"/>
        <v>2.7963328468654972E-2</v>
      </c>
      <c r="P50" s="9"/>
    </row>
    <row r="51" spans="1:16">
      <c r="A51" s="12"/>
      <c r="B51" s="25">
        <v>337.5</v>
      </c>
      <c r="C51" s="20" t="s">
        <v>53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4468237</v>
      </c>
      <c r="N51" s="47">
        <f t="shared" si="8"/>
        <v>4468237</v>
      </c>
      <c r="O51" s="48">
        <f t="shared" si="7"/>
        <v>4.7877832282177062</v>
      </c>
      <c r="P51" s="9"/>
    </row>
    <row r="52" spans="1:16">
      <c r="A52" s="12"/>
      <c r="B52" s="25">
        <v>337.6</v>
      </c>
      <c r="C52" s="20" t="s">
        <v>54</v>
      </c>
      <c r="D52" s="47">
        <v>393956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393956</v>
      </c>
      <c r="O52" s="48">
        <f t="shared" si="7"/>
        <v>0.42212978618988534</v>
      </c>
      <c r="P52" s="9"/>
    </row>
    <row r="53" spans="1:16">
      <c r="A53" s="12"/>
      <c r="B53" s="25">
        <v>338</v>
      </c>
      <c r="C53" s="20" t="s">
        <v>56</v>
      </c>
      <c r="D53" s="47">
        <v>626971</v>
      </c>
      <c r="E53" s="47">
        <v>180690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807661</v>
      </c>
      <c r="O53" s="48">
        <f t="shared" si="7"/>
        <v>0.86542092326023456</v>
      </c>
      <c r="P53" s="9"/>
    </row>
    <row r="54" spans="1:16" ht="15.75">
      <c r="A54" s="29" t="s">
        <v>61</v>
      </c>
      <c r="B54" s="30"/>
      <c r="C54" s="31"/>
      <c r="D54" s="32">
        <f t="shared" ref="D54:M54" si="9">SUM(D55:D99)</f>
        <v>43693131</v>
      </c>
      <c r="E54" s="32">
        <f t="shared" si="9"/>
        <v>86889028</v>
      </c>
      <c r="F54" s="32">
        <f t="shared" si="9"/>
        <v>0</v>
      </c>
      <c r="G54" s="32">
        <f t="shared" si="9"/>
        <v>1248</v>
      </c>
      <c r="H54" s="32">
        <f t="shared" si="9"/>
        <v>0</v>
      </c>
      <c r="I54" s="32">
        <f t="shared" si="9"/>
        <v>253575018</v>
      </c>
      <c r="J54" s="32">
        <f t="shared" si="9"/>
        <v>136182581</v>
      </c>
      <c r="K54" s="32">
        <f t="shared" si="9"/>
        <v>0</v>
      </c>
      <c r="L54" s="32">
        <f t="shared" si="9"/>
        <v>0</v>
      </c>
      <c r="M54" s="32">
        <f t="shared" si="9"/>
        <v>875500</v>
      </c>
      <c r="N54" s="32">
        <f t="shared" si="8"/>
        <v>521216506</v>
      </c>
      <c r="O54" s="46">
        <f t="shared" si="7"/>
        <v>558.49133465772593</v>
      </c>
      <c r="P54" s="10"/>
    </row>
    <row r="55" spans="1:16">
      <c r="A55" s="12"/>
      <c r="B55" s="25">
        <v>341.1</v>
      </c>
      <c r="C55" s="20" t="s">
        <v>190</v>
      </c>
      <c r="D55" s="47">
        <v>0</v>
      </c>
      <c r="E55" s="47">
        <v>4398036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4398036</v>
      </c>
      <c r="O55" s="48">
        <f t="shared" si="7"/>
        <v>4.7125617996309703</v>
      </c>
      <c r="P55" s="9"/>
    </row>
    <row r="56" spans="1:16">
      <c r="A56" s="12"/>
      <c r="B56" s="25">
        <v>341.15</v>
      </c>
      <c r="C56" s="20" t="s">
        <v>191</v>
      </c>
      <c r="D56" s="47">
        <v>0</v>
      </c>
      <c r="E56" s="47">
        <v>435798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99" si="10">SUM(D56:M56)</f>
        <v>435798</v>
      </c>
      <c r="O56" s="48">
        <f t="shared" si="7"/>
        <v>0.46696411924676778</v>
      </c>
      <c r="P56" s="9"/>
    </row>
    <row r="57" spans="1:16">
      <c r="A57" s="12"/>
      <c r="B57" s="25">
        <v>341.16</v>
      </c>
      <c r="C57" s="20" t="s">
        <v>192</v>
      </c>
      <c r="D57" s="47">
        <v>1300601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1300601</v>
      </c>
      <c r="O57" s="48">
        <f t="shared" si="7"/>
        <v>1.3936135559513019</v>
      </c>
      <c r="P57" s="9"/>
    </row>
    <row r="58" spans="1:16">
      <c r="A58" s="12"/>
      <c r="B58" s="25">
        <v>341.2</v>
      </c>
      <c r="C58" s="20" t="s">
        <v>193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125076525</v>
      </c>
      <c r="K58" s="47">
        <v>0</v>
      </c>
      <c r="L58" s="47">
        <v>0</v>
      </c>
      <c r="M58" s="47">
        <v>0</v>
      </c>
      <c r="N58" s="47">
        <f t="shared" si="10"/>
        <v>125076525</v>
      </c>
      <c r="O58" s="48">
        <f t="shared" si="7"/>
        <v>134.02137993995228</v>
      </c>
      <c r="P58" s="9"/>
    </row>
    <row r="59" spans="1:16">
      <c r="A59" s="12"/>
      <c r="B59" s="25">
        <v>341.8</v>
      </c>
      <c r="C59" s="20" t="s">
        <v>194</v>
      </c>
      <c r="D59" s="47">
        <v>1000</v>
      </c>
      <c r="E59" s="47">
        <v>11621313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11622313</v>
      </c>
      <c r="O59" s="48">
        <f t="shared" si="7"/>
        <v>12.453483388302056</v>
      </c>
      <c r="P59" s="9"/>
    </row>
    <row r="60" spans="1:16">
      <c r="A60" s="12"/>
      <c r="B60" s="25">
        <v>341.9</v>
      </c>
      <c r="C60" s="20" t="s">
        <v>195</v>
      </c>
      <c r="D60" s="47">
        <v>78432</v>
      </c>
      <c r="E60" s="47">
        <v>5426494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5504926</v>
      </c>
      <c r="O60" s="48">
        <f t="shared" si="7"/>
        <v>5.8986111021818193</v>
      </c>
      <c r="P60" s="9"/>
    </row>
    <row r="61" spans="1:16">
      <c r="A61" s="12"/>
      <c r="B61" s="25">
        <v>342.1</v>
      </c>
      <c r="C61" s="20" t="s">
        <v>69</v>
      </c>
      <c r="D61" s="47">
        <v>27657091</v>
      </c>
      <c r="E61" s="47">
        <v>4824209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32481300</v>
      </c>
      <c r="O61" s="48">
        <f t="shared" si="7"/>
        <v>34.804202053451455</v>
      </c>
      <c r="P61" s="9"/>
    </row>
    <row r="62" spans="1:16">
      <c r="A62" s="12"/>
      <c r="B62" s="25">
        <v>342.4</v>
      </c>
      <c r="C62" s="20" t="s">
        <v>70</v>
      </c>
      <c r="D62" s="47">
        <v>21481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21481</v>
      </c>
      <c r="O62" s="48">
        <f t="shared" si="7"/>
        <v>2.3017214960921847E-2</v>
      </c>
      <c r="P62" s="9"/>
    </row>
    <row r="63" spans="1:16">
      <c r="A63" s="12"/>
      <c r="B63" s="25">
        <v>342.6</v>
      </c>
      <c r="C63" s="20" t="s">
        <v>71</v>
      </c>
      <c r="D63" s="47">
        <v>0</v>
      </c>
      <c r="E63" s="47">
        <v>46055579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46055579</v>
      </c>
      <c r="O63" s="48">
        <f t="shared" si="7"/>
        <v>49.349246403459709</v>
      </c>
      <c r="P63" s="9"/>
    </row>
    <row r="64" spans="1:16">
      <c r="A64" s="12"/>
      <c r="B64" s="25">
        <v>342.9</v>
      </c>
      <c r="C64" s="20" t="s">
        <v>72</v>
      </c>
      <c r="D64" s="47">
        <v>735363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735363</v>
      </c>
      <c r="O64" s="48">
        <f t="shared" si="7"/>
        <v>0.78795252759687029</v>
      </c>
      <c r="P64" s="9"/>
    </row>
    <row r="65" spans="1:16">
      <c r="A65" s="12"/>
      <c r="B65" s="25">
        <v>343.3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88184917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88184917</v>
      </c>
      <c r="O65" s="48">
        <f t="shared" si="7"/>
        <v>94.491466454078079</v>
      </c>
      <c r="P65" s="9"/>
    </row>
    <row r="66" spans="1:16">
      <c r="A66" s="12"/>
      <c r="B66" s="25">
        <v>343.4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92175001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92175001</v>
      </c>
      <c r="O66" s="48">
        <f t="shared" si="7"/>
        <v>98.766901542767386</v>
      </c>
      <c r="P66" s="9"/>
    </row>
    <row r="67" spans="1:16">
      <c r="A67" s="12"/>
      <c r="B67" s="25">
        <v>343.5</v>
      </c>
      <c r="C67" s="20" t="s">
        <v>75</v>
      </c>
      <c r="D67" s="47">
        <v>218</v>
      </c>
      <c r="E67" s="47">
        <v>0</v>
      </c>
      <c r="F67" s="47">
        <v>0</v>
      </c>
      <c r="G67" s="47">
        <v>0</v>
      </c>
      <c r="H67" s="47">
        <v>0</v>
      </c>
      <c r="I67" s="47">
        <v>70184119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70184337</v>
      </c>
      <c r="O67" s="48">
        <f t="shared" si="7"/>
        <v>75.203573931324456</v>
      </c>
      <c r="P67" s="9"/>
    </row>
    <row r="68" spans="1:16">
      <c r="A68" s="12"/>
      <c r="B68" s="25">
        <v>343.7</v>
      </c>
      <c r="C68" s="20" t="s">
        <v>76</v>
      </c>
      <c r="D68" s="47">
        <v>575284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575284</v>
      </c>
      <c r="O68" s="48">
        <f t="shared" si="7"/>
        <v>0.61642546862711056</v>
      </c>
      <c r="P68" s="9"/>
    </row>
    <row r="69" spans="1:16">
      <c r="A69" s="12"/>
      <c r="B69" s="25">
        <v>343.9</v>
      </c>
      <c r="C69" s="20" t="s">
        <v>77</v>
      </c>
      <c r="D69" s="47">
        <v>506633</v>
      </c>
      <c r="E69" s="47">
        <v>0</v>
      </c>
      <c r="F69" s="47">
        <v>0</v>
      </c>
      <c r="G69" s="47">
        <v>1248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507881</v>
      </c>
      <c r="O69" s="48">
        <f t="shared" ref="O69:O100" si="11">(N69/O$129)</f>
        <v>0.5442021391726618</v>
      </c>
      <c r="P69" s="9"/>
    </row>
    <row r="70" spans="1:16">
      <c r="A70" s="12"/>
      <c r="B70" s="25">
        <v>344.1</v>
      </c>
      <c r="C70" s="20" t="s">
        <v>196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3185635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3185635</v>
      </c>
      <c r="O70" s="48">
        <f t="shared" si="11"/>
        <v>3.4134558717953665</v>
      </c>
      <c r="P70" s="9"/>
    </row>
    <row r="71" spans="1:16">
      <c r="A71" s="12"/>
      <c r="B71" s="25">
        <v>345.9</v>
      </c>
      <c r="C71" s="20" t="s">
        <v>80</v>
      </c>
      <c r="D71" s="47">
        <v>9940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9940</v>
      </c>
      <c r="O71" s="48">
        <f t="shared" si="11"/>
        <v>1.0650859676531035E-2</v>
      </c>
      <c r="P71" s="9"/>
    </row>
    <row r="72" spans="1:16">
      <c r="A72" s="12"/>
      <c r="B72" s="25">
        <v>346.4</v>
      </c>
      <c r="C72" s="20" t="s">
        <v>82</v>
      </c>
      <c r="D72" s="47">
        <v>2200022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2200022</v>
      </c>
      <c r="O72" s="48">
        <f t="shared" si="11"/>
        <v>2.3573567009337184</v>
      </c>
      <c r="P72" s="9"/>
    </row>
    <row r="73" spans="1:16">
      <c r="A73" s="12"/>
      <c r="B73" s="25">
        <v>347.2</v>
      </c>
      <c r="C73" s="20" t="s">
        <v>84</v>
      </c>
      <c r="D73" s="47">
        <v>5602863</v>
      </c>
      <c r="E73" s="47">
        <v>57417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5660280</v>
      </c>
      <c r="O73" s="48">
        <f t="shared" si="11"/>
        <v>6.0650752525025231</v>
      </c>
      <c r="P73" s="9"/>
    </row>
    <row r="74" spans="1:16">
      <c r="A74" s="12"/>
      <c r="B74" s="25">
        <v>347.3</v>
      </c>
      <c r="C74" s="20" t="s">
        <v>85</v>
      </c>
      <c r="D74" s="47">
        <v>26151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26151</v>
      </c>
      <c r="O74" s="48">
        <f t="shared" si="11"/>
        <v>2.8021190281787029E-2</v>
      </c>
      <c r="P74" s="9"/>
    </row>
    <row r="75" spans="1:16">
      <c r="A75" s="12"/>
      <c r="B75" s="25">
        <v>347.4</v>
      </c>
      <c r="C75" s="20" t="s">
        <v>86</v>
      </c>
      <c r="D75" s="47">
        <v>28519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28519</v>
      </c>
      <c r="O75" s="48">
        <f t="shared" si="11"/>
        <v>3.055853793913366E-2</v>
      </c>
      <c r="P75" s="9"/>
    </row>
    <row r="76" spans="1:16">
      <c r="A76" s="12"/>
      <c r="B76" s="25">
        <v>348.11</v>
      </c>
      <c r="C76" s="20" t="s">
        <v>197</v>
      </c>
      <c r="D76" s="47">
        <v>0</v>
      </c>
      <c r="E76" s="47">
        <v>47212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47212</v>
      </c>
      <c r="O76" s="48">
        <f t="shared" si="11"/>
        <v>5.0588368918348413E-2</v>
      </c>
      <c r="P76" s="9"/>
    </row>
    <row r="77" spans="1:16">
      <c r="A77" s="12"/>
      <c r="B77" s="25">
        <v>348.12</v>
      </c>
      <c r="C77" s="20" t="s">
        <v>198</v>
      </c>
      <c r="D77" s="47">
        <v>0</v>
      </c>
      <c r="E77" s="47">
        <v>309224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2" si="12">SUM(D77:M77)</f>
        <v>309224</v>
      </c>
      <c r="O77" s="48">
        <f t="shared" si="11"/>
        <v>0.33133817229533524</v>
      </c>
      <c r="P77" s="9"/>
    </row>
    <row r="78" spans="1:16">
      <c r="A78" s="12"/>
      <c r="B78" s="25">
        <v>348.13</v>
      </c>
      <c r="C78" s="20" t="s">
        <v>199</v>
      </c>
      <c r="D78" s="47">
        <v>0</v>
      </c>
      <c r="E78" s="47">
        <v>368153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368153</v>
      </c>
      <c r="O78" s="48">
        <f t="shared" si="11"/>
        <v>0.39448148314828269</v>
      </c>
      <c r="P78" s="9"/>
    </row>
    <row r="79" spans="1:16">
      <c r="A79" s="12"/>
      <c r="B79" s="25">
        <v>348.22</v>
      </c>
      <c r="C79" s="20" t="s">
        <v>200</v>
      </c>
      <c r="D79" s="47">
        <v>0</v>
      </c>
      <c r="E79" s="47">
        <v>106280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106280</v>
      </c>
      <c r="O79" s="48">
        <f t="shared" si="11"/>
        <v>0.11388062036435798</v>
      </c>
      <c r="P79" s="9"/>
    </row>
    <row r="80" spans="1:16">
      <c r="A80" s="12"/>
      <c r="B80" s="25">
        <v>348.23</v>
      </c>
      <c r="C80" s="20" t="s">
        <v>201</v>
      </c>
      <c r="D80" s="47">
        <v>0</v>
      </c>
      <c r="E80" s="47">
        <v>731747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731747</v>
      </c>
      <c r="O80" s="48">
        <f t="shared" si="11"/>
        <v>0.78407792914713825</v>
      </c>
      <c r="P80" s="9"/>
    </row>
    <row r="81" spans="1:16">
      <c r="A81" s="12"/>
      <c r="B81" s="25">
        <v>348.31</v>
      </c>
      <c r="C81" s="20" t="s">
        <v>202</v>
      </c>
      <c r="D81" s="47">
        <v>0</v>
      </c>
      <c r="E81" s="47">
        <v>3633419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3633419</v>
      </c>
      <c r="O81" s="48">
        <f t="shared" si="11"/>
        <v>3.8932631705273355</v>
      </c>
      <c r="P81" s="9"/>
    </row>
    <row r="82" spans="1:16">
      <c r="A82" s="12"/>
      <c r="B82" s="25">
        <v>348.32</v>
      </c>
      <c r="C82" s="20" t="s">
        <v>203</v>
      </c>
      <c r="D82" s="47">
        <v>0</v>
      </c>
      <c r="E82" s="47">
        <v>9071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9071</v>
      </c>
      <c r="O82" s="48">
        <f t="shared" si="11"/>
        <v>9.71971309112807E-3</v>
      </c>
      <c r="P82" s="9"/>
    </row>
    <row r="83" spans="1:16">
      <c r="A83" s="12"/>
      <c r="B83" s="25">
        <v>348.33</v>
      </c>
      <c r="C83" s="20" t="s">
        <v>204</v>
      </c>
      <c r="D83" s="47">
        <v>0</v>
      </c>
      <c r="E83" s="47">
        <v>508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508</v>
      </c>
      <c r="O83" s="48">
        <f t="shared" si="11"/>
        <v>5.4432964946456391E-4</v>
      </c>
      <c r="P83" s="9"/>
    </row>
    <row r="84" spans="1:16">
      <c r="A84" s="12"/>
      <c r="B84" s="25">
        <v>348.41</v>
      </c>
      <c r="C84" s="20" t="s">
        <v>205</v>
      </c>
      <c r="D84" s="47">
        <v>0</v>
      </c>
      <c r="E84" s="47">
        <v>3074911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3074911</v>
      </c>
      <c r="O84" s="48">
        <f t="shared" si="11"/>
        <v>3.2948134385132515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250569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250569</v>
      </c>
      <c r="O85" s="48">
        <f t="shared" si="11"/>
        <v>0.26848845656828013</v>
      </c>
      <c r="P85" s="9"/>
    </row>
    <row r="86" spans="1:16">
      <c r="A86" s="12"/>
      <c r="B86" s="25">
        <v>348.51</v>
      </c>
      <c r="C86" s="20" t="s">
        <v>234</v>
      </c>
      <c r="D86" s="47">
        <v>0</v>
      </c>
      <c r="E86" s="47">
        <v>257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257</v>
      </c>
      <c r="O86" s="48">
        <f t="shared" si="11"/>
        <v>2.7537936990628531E-4</v>
      </c>
      <c r="P86" s="9"/>
    </row>
    <row r="87" spans="1:16">
      <c r="A87" s="12"/>
      <c r="B87" s="25">
        <v>348.52</v>
      </c>
      <c r="C87" s="20" t="s">
        <v>207</v>
      </c>
      <c r="D87" s="47">
        <v>70</v>
      </c>
      <c r="E87" s="47">
        <v>1675112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1675182</v>
      </c>
      <c r="O87" s="48">
        <f t="shared" si="11"/>
        <v>1.7949827378924157</v>
      </c>
      <c r="P87" s="9"/>
    </row>
    <row r="88" spans="1:16">
      <c r="A88" s="12"/>
      <c r="B88" s="25">
        <v>348.53</v>
      </c>
      <c r="C88" s="20" t="s">
        <v>208</v>
      </c>
      <c r="D88" s="47">
        <v>0</v>
      </c>
      <c r="E88" s="47">
        <v>2791530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2791530</v>
      </c>
      <c r="O88" s="48">
        <f t="shared" si="11"/>
        <v>2.9911664298618388</v>
      </c>
      <c r="P88" s="9"/>
    </row>
    <row r="89" spans="1:16">
      <c r="A89" s="12"/>
      <c r="B89" s="25">
        <v>348.61</v>
      </c>
      <c r="C89" s="20" t="s">
        <v>209</v>
      </c>
      <c r="D89" s="47">
        <v>0</v>
      </c>
      <c r="E89" s="47">
        <v>500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500</v>
      </c>
      <c r="O89" s="48">
        <f t="shared" si="11"/>
        <v>5.3575752900055504E-4</v>
      </c>
      <c r="P89" s="9"/>
    </row>
    <row r="90" spans="1:16">
      <c r="A90" s="12"/>
      <c r="B90" s="25">
        <v>348.62</v>
      </c>
      <c r="C90" s="20" t="s">
        <v>210</v>
      </c>
      <c r="D90" s="47">
        <v>0</v>
      </c>
      <c r="E90" s="47">
        <v>614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614</v>
      </c>
      <c r="O90" s="48">
        <f t="shared" si="11"/>
        <v>6.5791024561268161E-4</v>
      </c>
      <c r="P90" s="9"/>
    </row>
    <row r="91" spans="1:16">
      <c r="A91" s="12"/>
      <c r="B91" s="25">
        <v>348.71</v>
      </c>
      <c r="C91" s="20" t="s">
        <v>211</v>
      </c>
      <c r="D91" s="47">
        <v>0</v>
      </c>
      <c r="E91" s="47">
        <v>875926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875926</v>
      </c>
      <c r="O91" s="48">
        <f t="shared" si="11"/>
        <v>0.93856789869468038</v>
      </c>
      <c r="P91" s="9"/>
    </row>
    <row r="92" spans="1:16">
      <c r="A92" s="12"/>
      <c r="B92" s="25">
        <v>348.72</v>
      </c>
      <c r="C92" s="20" t="s">
        <v>212</v>
      </c>
      <c r="D92" s="47">
        <v>0</v>
      </c>
      <c r="E92" s="47">
        <v>144656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144656</v>
      </c>
      <c r="O92" s="48">
        <f t="shared" si="11"/>
        <v>0.15500108223020859</v>
      </c>
      <c r="P92" s="9"/>
    </row>
    <row r="93" spans="1:16">
      <c r="A93" s="12"/>
      <c r="B93" s="25">
        <v>348.92099999999999</v>
      </c>
      <c r="C93" s="20" t="s">
        <v>213</v>
      </c>
      <c r="D93" s="47">
        <v>261988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261988</v>
      </c>
      <c r="O93" s="48">
        <f t="shared" si="11"/>
        <v>0.28072408701559481</v>
      </c>
      <c r="P93" s="9"/>
    </row>
    <row r="94" spans="1:16">
      <c r="A94" s="12"/>
      <c r="B94" s="25">
        <v>348.92200000000003</v>
      </c>
      <c r="C94" s="20" t="s">
        <v>214</v>
      </c>
      <c r="D94" s="47">
        <v>261917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261917</v>
      </c>
      <c r="O94" s="48">
        <f t="shared" si="11"/>
        <v>0.28064800944647678</v>
      </c>
      <c r="P94" s="9"/>
    </row>
    <row r="95" spans="1:16">
      <c r="A95" s="12"/>
      <c r="B95" s="25">
        <v>348.923</v>
      </c>
      <c r="C95" s="20" t="s">
        <v>215</v>
      </c>
      <c r="D95" s="47">
        <v>261901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261901</v>
      </c>
      <c r="O95" s="48">
        <f t="shared" si="11"/>
        <v>0.28063086520554875</v>
      </c>
      <c r="P95" s="9"/>
    </row>
    <row r="96" spans="1:16">
      <c r="A96" s="12"/>
      <c r="B96" s="25">
        <v>348.92399999999998</v>
      </c>
      <c r="C96" s="20" t="s">
        <v>216</v>
      </c>
      <c r="D96" s="47">
        <v>261869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261869</v>
      </c>
      <c r="O96" s="48">
        <f t="shared" si="11"/>
        <v>0.2805965767236927</v>
      </c>
      <c r="P96" s="9"/>
    </row>
    <row r="97" spans="1:16">
      <c r="A97" s="12"/>
      <c r="B97" s="25">
        <v>348.93299999999999</v>
      </c>
      <c r="C97" s="20" t="s">
        <v>217</v>
      </c>
      <c r="D97" s="47">
        <v>1563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1563</v>
      </c>
      <c r="O97" s="48">
        <f t="shared" si="11"/>
        <v>1.6747780356557351E-3</v>
      </c>
      <c r="P97" s="9"/>
    </row>
    <row r="98" spans="1:16">
      <c r="A98" s="12"/>
      <c r="B98" s="25">
        <v>348.99</v>
      </c>
      <c r="C98" s="20" t="s">
        <v>218</v>
      </c>
      <c r="D98" s="47">
        <v>3896400</v>
      </c>
      <c r="E98" s="47">
        <v>50493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3946893</v>
      </c>
      <c r="O98" s="48">
        <f t="shared" si="11"/>
        <v>4.2291552818191755</v>
      </c>
      <c r="P98" s="9"/>
    </row>
    <row r="99" spans="1:16">
      <c r="A99" s="12"/>
      <c r="B99" s="25">
        <v>349</v>
      </c>
      <c r="C99" s="20" t="s">
        <v>1</v>
      </c>
      <c r="D99" s="47">
        <v>3825</v>
      </c>
      <c r="E99" s="47">
        <v>0</v>
      </c>
      <c r="F99" s="47">
        <v>0</v>
      </c>
      <c r="G99" s="47">
        <v>0</v>
      </c>
      <c r="H99" s="47">
        <v>0</v>
      </c>
      <c r="I99" s="47">
        <v>-154654</v>
      </c>
      <c r="J99" s="47">
        <v>11106056</v>
      </c>
      <c r="K99" s="47">
        <v>0</v>
      </c>
      <c r="L99" s="47">
        <v>0</v>
      </c>
      <c r="M99" s="47">
        <v>875500</v>
      </c>
      <c r="N99" s="47">
        <f t="shared" si="10"/>
        <v>11830727</v>
      </c>
      <c r="O99" s="48">
        <f t="shared" si="11"/>
        <v>12.676802127600299</v>
      </c>
      <c r="P99" s="9"/>
    </row>
    <row r="100" spans="1:16" ht="15.75">
      <c r="A100" s="29" t="s">
        <v>62</v>
      </c>
      <c r="B100" s="30"/>
      <c r="C100" s="31"/>
      <c r="D100" s="32">
        <f t="shared" ref="D100:M100" si="13">SUM(D101:D110)</f>
        <v>2894088</v>
      </c>
      <c r="E100" s="32">
        <f t="shared" si="13"/>
        <v>6093639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0</v>
      </c>
      <c r="J100" s="32">
        <f t="shared" si="13"/>
        <v>0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>SUM(D100:M100)</f>
        <v>8987727</v>
      </c>
      <c r="O100" s="46">
        <f t="shared" si="11"/>
        <v>9.6304848177031435</v>
      </c>
      <c r="P100" s="10"/>
    </row>
    <row r="101" spans="1:16">
      <c r="A101" s="13"/>
      <c r="B101" s="40">
        <v>351.1</v>
      </c>
      <c r="C101" s="21" t="s">
        <v>112</v>
      </c>
      <c r="D101" s="47">
        <v>74725</v>
      </c>
      <c r="E101" s="47">
        <v>719412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794137</v>
      </c>
      <c r="O101" s="48">
        <f t="shared" ref="O101:O127" si="14">(N101/O$129)</f>
        <v>0.85092975361582757</v>
      </c>
      <c r="P101" s="9"/>
    </row>
    <row r="102" spans="1:16">
      <c r="A102" s="13"/>
      <c r="B102" s="40">
        <v>351.2</v>
      </c>
      <c r="C102" s="21" t="s">
        <v>115</v>
      </c>
      <c r="D102" s="47">
        <v>15704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10" si="15">SUM(D102:M102)</f>
        <v>15704</v>
      </c>
      <c r="O102" s="48">
        <f t="shared" si="14"/>
        <v>1.6827072470849434E-2</v>
      </c>
      <c r="P102" s="9"/>
    </row>
    <row r="103" spans="1:16">
      <c r="A103" s="13"/>
      <c r="B103" s="40">
        <v>351.5</v>
      </c>
      <c r="C103" s="21" t="s">
        <v>116</v>
      </c>
      <c r="D103" s="47">
        <v>215629</v>
      </c>
      <c r="E103" s="47">
        <v>2983040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3198669</v>
      </c>
      <c r="O103" s="48">
        <f t="shared" si="14"/>
        <v>3.427421999061353</v>
      </c>
      <c r="P103" s="9"/>
    </row>
    <row r="104" spans="1:16">
      <c r="A104" s="13"/>
      <c r="B104" s="40">
        <v>351.6</v>
      </c>
      <c r="C104" s="21" t="s">
        <v>117</v>
      </c>
      <c r="D104" s="47">
        <v>332</v>
      </c>
      <c r="E104" s="47">
        <v>200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532</v>
      </c>
      <c r="O104" s="48">
        <f t="shared" si="14"/>
        <v>5.7004601085659053E-4</v>
      </c>
      <c r="P104" s="9"/>
    </row>
    <row r="105" spans="1:16">
      <c r="A105" s="13"/>
      <c r="B105" s="40">
        <v>351.7</v>
      </c>
      <c r="C105" s="21" t="s">
        <v>219</v>
      </c>
      <c r="D105" s="47">
        <v>0</v>
      </c>
      <c r="E105" s="47">
        <v>680173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680173</v>
      </c>
      <c r="O105" s="48">
        <f t="shared" si="14"/>
        <v>0.728815611545789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1083770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1083770</v>
      </c>
      <c r="O106" s="48">
        <f t="shared" si="14"/>
        <v>1.161275874409863</v>
      </c>
      <c r="P106" s="9"/>
    </row>
    <row r="107" spans="1:16">
      <c r="A107" s="13"/>
      <c r="B107" s="40">
        <v>353</v>
      </c>
      <c r="C107" s="21" t="s">
        <v>118</v>
      </c>
      <c r="D107" s="47">
        <v>297795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297795</v>
      </c>
      <c r="O107" s="48">
        <f t="shared" si="14"/>
        <v>0.31909182669744057</v>
      </c>
      <c r="P107" s="9"/>
    </row>
    <row r="108" spans="1:16">
      <c r="A108" s="13"/>
      <c r="B108" s="40">
        <v>354</v>
      </c>
      <c r="C108" s="21" t="s">
        <v>119</v>
      </c>
      <c r="D108" s="47">
        <v>685184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685184</v>
      </c>
      <c r="O108" s="48">
        <f t="shared" si="14"/>
        <v>0.73418497350143264</v>
      </c>
      <c r="P108" s="9"/>
    </row>
    <row r="109" spans="1:16">
      <c r="A109" s="13"/>
      <c r="B109" s="40">
        <v>358.2</v>
      </c>
      <c r="C109" s="21" t="s">
        <v>221</v>
      </c>
      <c r="D109" s="47">
        <v>1602970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1602970</v>
      </c>
      <c r="O109" s="48">
        <f t="shared" si="14"/>
        <v>1.7176064925240395</v>
      </c>
      <c r="P109" s="9"/>
    </row>
    <row r="110" spans="1:16">
      <c r="A110" s="13"/>
      <c r="B110" s="40">
        <v>359</v>
      </c>
      <c r="C110" s="21" t="s">
        <v>121</v>
      </c>
      <c r="D110" s="47">
        <v>1749</v>
      </c>
      <c r="E110" s="47">
        <v>627044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628793</v>
      </c>
      <c r="O110" s="48">
        <f t="shared" si="14"/>
        <v>0.67376116786569207</v>
      </c>
      <c r="P110" s="9"/>
    </row>
    <row r="111" spans="1:16" ht="15.75">
      <c r="A111" s="29" t="s">
        <v>4</v>
      </c>
      <c r="B111" s="30"/>
      <c r="C111" s="31"/>
      <c r="D111" s="32">
        <f t="shared" ref="D111:M111" si="16">SUM(D112:D118)</f>
        <v>21851301</v>
      </c>
      <c r="E111" s="32">
        <f t="shared" si="16"/>
        <v>17293093</v>
      </c>
      <c r="F111" s="32">
        <f t="shared" si="16"/>
        <v>0</v>
      </c>
      <c r="G111" s="32">
        <f t="shared" si="16"/>
        <v>291273</v>
      </c>
      <c r="H111" s="32">
        <f t="shared" si="16"/>
        <v>0</v>
      </c>
      <c r="I111" s="32">
        <f t="shared" si="16"/>
        <v>13092496</v>
      </c>
      <c r="J111" s="32">
        <f t="shared" si="16"/>
        <v>3735807</v>
      </c>
      <c r="K111" s="32">
        <f t="shared" si="16"/>
        <v>0</v>
      </c>
      <c r="L111" s="32">
        <f t="shared" si="16"/>
        <v>0</v>
      </c>
      <c r="M111" s="32">
        <f t="shared" si="16"/>
        <v>4718527</v>
      </c>
      <c r="N111" s="32">
        <f>SUM(D111:M111)</f>
        <v>60982497</v>
      </c>
      <c r="O111" s="46">
        <f t="shared" si="14"/>
        <v>65.343663810007527</v>
      </c>
      <c r="P111" s="10"/>
    </row>
    <row r="112" spans="1:16">
      <c r="A112" s="12"/>
      <c r="B112" s="25">
        <v>361.1</v>
      </c>
      <c r="C112" s="20" t="s">
        <v>122</v>
      </c>
      <c r="D112" s="47">
        <v>471986</v>
      </c>
      <c r="E112" s="47">
        <v>832736</v>
      </c>
      <c r="F112" s="47">
        <v>0</v>
      </c>
      <c r="G112" s="47">
        <v>234881</v>
      </c>
      <c r="H112" s="47">
        <v>0</v>
      </c>
      <c r="I112" s="47">
        <v>3321676</v>
      </c>
      <c r="J112" s="47">
        <v>541546</v>
      </c>
      <c r="K112" s="47">
        <v>0</v>
      </c>
      <c r="L112" s="47">
        <v>0</v>
      </c>
      <c r="M112" s="47">
        <v>4718527</v>
      </c>
      <c r="N112" s="47">
        <f>SUM(D112:M112)</f>
        <v>10121352</v>
      </c>
      <c r="O112" s="48">
        <f t="shared" si="14"/>
        <v>10.845181075329652</v>
      </c>
      <c r="P112" s="9"/>
    </row>
    <row r="113" spans="1:119">
      <c r="A113" s="12"/>
      <c r="B113" s="25">
        <v>361.3</v>
      </c>
      <c r="C113" s="20" t="s">
        <v>123</v>
      </c>
      <c r="D113" s="47">
        <v>-102735</v>
      </c>
      <c r="E113" s="47">
        <v>-93982</v>
      </c>
      <c r="F113" s="47">
        <v>0</v>
      </c>
      <c r="G113" s="47">
        <v>-63381</v>
      </c>
      <c r="H113" s="47">
        <v>0</v>
      </c>
      <c r="I113" s="47">
        <v>-322948</v>
      </c>
      <c r="J113" s="47">
        <v>-78427</v>
      </c>
      <c r="K113" s="47">
        <v>0</v>
      </c>
      <c r="L113" s="47">
        <v>0</v>
      </c>
      <c r="M113" s="47">
        <v>0</v>
      </c>
      <c r="N113" s="47">
        <f t="shared" ref="N113:N118" si="17">SUM(D113:M113)</f>
        <v>-661473</v>
      </c>
      <c r="O113" s="48">
        <f t="shared" si="14"/>
        <v>-0.70877827996116827</v>
      </c>
      <c r="P113" s="9"/>
    </row>
    <row r="114" spans="1:119">
      <c r="A114" s="12"/>
      <c r="B114" s="25">
        <v>362</v>
      </c>
      <c r="C114" s="20" t="s">
        <v>124</v>
      </c>
      <c r="D114" s="47">
        <v>1577060</v>
      </c>
      <c r="E114" s="47">
        <v>4296248</v>
      </c>
      <c r="F114" s="47">
        <v>0</v>
      </c>
      <c r="G114" s="47">
        <v>0</v>
      </c>
      <c r="H114" s="47">
        <v>0</v>
      </c>
      <c r="I114" s="47">
        <v>8006576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13879884</v>
      </c>
      <c r="O114" s="48">
        <f t="shared" si="14"/>
        <v>14.87250470930868</v>
      </c>
      <c r="P114" s="9"/>
    </row>
    <row r="115" spans="1:119">
      <c r="A115" s="12"/>
      <c r="B115" s="25">
        <v>364</v>
      </c>
      <c r="C115" s="20" t="s">
        <v>222</v>
      </c>
      <c r="D115" s="47">
        <v>99315</v>
      </c>
      <c r="E115" s="47">
        <v>152847</v>
      </c>
      <c r="F115" s="47">
        <v>0</v>
      </c>
      <c r="G115" s="47">
        <v>0</v>
      </c>
      <c r="H115" s="47">
        <v>0</v>
      </c>
      <c r="I115" s="47">
        <v>161591</v>
      </c>
      <c r="J115" s="47">
        <v>288706</v>
      </c>
      <c r="K115" s="47">
        <v>0</v>
      </c>
      <c r="L115" s="47">
        <v>0</v>
      </c>
      <c r="M115" s="47">
        <v>0</v>
      </c>
      <c r="N115" s="47">
        <f t="shared" si="17"/>
        <v>702459</v>
      </c>
      <c r="O115" s="48">
        <f t="shared" si="14"/>
        <v>0.75269539612840175</v>
      </c>
      <c r="P115" s="9"/>
    </row>
    <row r="116" spans="1:119">
      <c r="A116" s="12"/>
      <c r="B116" s="25">
        <v>365</v>
      </c>
      <c r="C116" s="20" t="s">
        <v>223</v>
      </c>
      <c r="D116" s="47">
        <v>31659</v>
      </c>
      <c r="E116" s="47">
        <v>16865</v>
      </c>
      <c r="F116" s="47">
        <v>0</v>
      </c>
      <c r="G116" s="47">
        <v>0</v>
      </c>
      <c r="H116" s="47">
        <v>0</v>
      </c>
      <c r="I116" s="47">
        <v>1172099</v>
      </c>
      <c r="J116" s="47">
        <v>72247</v>
      </c>
      <c r="K116" s="47">
        <v>0</v>
      </c>
      <c r="L116" s="47">
        <v>0</v>
      </c>
      <c r="M116" s="47">
        <v>0</v>
      </c>
      <c r="N116" s="47">
        <f t="shared" si="17"/>
        <v>1292870</v>
      </c>
      <c r="O116" s="48">
        <f t="shared" si="14"/>
        <v>1.3853296730378952</v>
      </c>
      <c r="P116" s="9"/>
    </row>
    <row r="117" spans="1:119">
      <c r="A117" s="12"/>
      <c r="B117" s="25">
        <v>366</v>
      </c>
      <c r="C117" s="20" t="s">
        <v>127</v>
      </c>
      <c r="D117" s="47">
        <v>25240</v>
      </c>
      <c r="E117" s="47">
        <v>592621</v>
      </c>
      <c r="F117" s="47">
        <v>0</v>
      </c>
      <c r="G117" s="47">
        <v>102140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720001</v>
      </c>
      <c r="O117" s="48">
        <f t="shared" si="14"/>
        <v>0.77149191327585731</v>
      </c>
      <c r="P117" s="9"/>
    </row>
    <row r="118" spans="1:119">
      <c r="A118" s="12"/>
      <c r="B118" s="25">
        <v>369.9</v>
      </c>
      <c r="C118" s="20" t="s">
        <v>129</v>
      </c>
      <c r="D118" s="47">
        <v>19748776</v>
      </c>
      <c r="E118" s="47">
        <v>11495758</v>
      </c>
      <c r="F118" s="47">
        <v>0</v>
      </c>
      <c r="G118" s="47">
        <v>17633</v>
      </c>
      <c r="H118" s="47">
        <v>0</v>
      </c>
      <c r="I118" s="47">
        <v>753502</v>
      </c>
      <c r="J118" s="47">
        <v>2911735</v>
      </c>
      <c r="K118" s="47">
        <v>0</v>
      </c>
      <c r="L118" s="47">
        <v>0</v>
      </c>
      <c r="M118" s="47">
        <v>0</v>
      </c>
      <c r="N118" s="47">
        <f t="shared" si="17"/>
        <v>34927404</v>
      </c>
      <c r="O118" s="48">
        <f t="shared" si="14"/>
        <v>37.425239322888203</v>
      </c>
      <c r="P118" s="9"/>
    </row>
    <row r="119" spans="1:119" ht="15.75">
      <c r="A119" s="29" t="s">
        <v>63</v>
      </c>
      <c r="B119" s="30"/>
      <c r="C119" s="31"/>
      <c r="D119" s="32">
        <f t="shared" ref="D119:M119" si="18">SUM(D120:D126)</f>
        <v>798889</v>
      </c>
      <c r="E119" s="32">
        <f t="shared" si="18"/>
        <v>10718047</v>
      </c>
      <c r="F119" s="32">
        <f t="shared" si="18"/>
        <v>0</v>
      </c>
      <c r="G119" s="32">
        <f t="shared" si="18"/>
        <v>9950083</v>
      </c>
      <c r="H119" s="32">
        <f t="shared" si="18"/>
        <v>0</v>
      </c>
      <c r="I119" s="32">
        <f t="shared" si="18"/>
        <v>7863891</v>
      </c>
      <c r="J119" s="32">
        <f t="shared" si="18"/>
        <v>2000000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31330910</v>
      </c>
      <c r="O119" s="46">
        <f t="shared" si="14"/>
        <v>33.571541845877562</v>
      </c>
      <c r="P119" s="9"/>
    </row>
    <row r="120" spans="1:119">
      <c r="A120" s="12"/>
      <c r="B120" s="25">
        <v>381</v>
      </c>
      <c r="C120" s="20" t="s">
        <v>130</v>
      </c>
      <c r="D120" s="47">
        <v>798889</v>
      </c>
      <c r="E120" s="47">
        <v>4020431</v>
      </c>
      <c r="F120" s="47">
        <v>0</v>
      </c>
      <c r="G120" s="47">
        <v>9238130</v>
      </c>
      <c r="H120" s="47">
        <v>0</v>
      </c>
      <c r="I120" s="47">
        <v>0</v>
      </c>
      <c r="J120" s="47">
        <v>2000000</v>
      </c>
      <c r="K120" s="47">
        <v>0</v>
      </c>
      <c r="L120" s="47">
        <v>0</v>
      </c>
      <c r="M120" s="47">
        <v>0</v>
      </c>
      <c r="N120" s="47">
        <f>SUM(D120:M120)</f>
        <v>16057450</v>
      </c>
      <c r="O120" s="48">
        <f t="shared" si="14"/>
        <v>17.205799468099926</v>
      </c>
      <c r="P120" s="9"/>
    </row>
    <row r="121" spans="1:119">
      <c r="A121" s="12"/>
      <c r="B121" s="25">
        <v>384</v>
      </c>
      <c r="C121" s="20" t="s">
        <v>131</v>
      </c>
      <c r="D121" s="47">
        <v>0</v>
      </c>
      <c r="E121" s="47">
        <v>6697616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6" si="19">SUM(D121:M121)</f>
        <v>6697616</v>
      </c>
      <c r="O121" s="48">
        <f t="shared" si="14"/>
        <v>7.1765963967091633</v>
      </c>
      <c r="P121" s="9"/>
    </row>
    <row r="122" spans="1:119">
      <c r="A122" s="12"/>
      <c r="B122" s="25">
        <v>388.2</v>
      </c>
      <c r="C122" s="20" t="s">
        <v>235</v>
      </c>
      <c r="D122" s="47">
        <v>0</v>
      </c>
      <c r="E122" s="47">
        <v>0</v>
      </c>
      <c r="F122" s="47">
        <v>0</v>
      </c>
      <c r="G122" s="47">
        <v>711953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711953</v>
      </c>
      <c r="O122" s="48">
        <f t="shared" si="14"/>
        <v>0.76286836008906433</v>
      </c>
      <c r="P122" s="9"/>
    </row>
    <row r="123" spans="1:119">
      <c r="A123" s="12"/>
      <c r="B123" s="25">
        <v>389.5</v>
      </c>
      <c r="C123" s="20" t="s">
        <v>227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1449170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1449170</v>
      </c>
      <c r="O123" s="48">
        <f t="shared" si="14"/>
        <v>1.5528074766034687</v>
      </c>
      <c r="P123" s="9"/>
    </row>
    <row r="124" spans="1:119">
      <c r="A124" s="12"/>
      <c r="B124" s="25">
        <v>389.6</v>
      </c>
      <c r="C124" s="20" t="s">
        <v>228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1694379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1694379</v>
      </c>
      <c r="O124" s="48">
        <f t="shared" si="14"/>
        <v>1.815552612460863</v>
      </c>
      <c r="P124" s="9"/>
    </row>
    <row r="125" spans="1:119">
      <c r="A125" s="12"/>
      <c r="B125" s="25">
        <v>389.7</v>
      </c>
      <c r="C125" s="20" t="s">
        <v>229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2844770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2844770</v>
      </c>
      <c r="O125" s="48">
        <f t="shared" si="14"/>
        <v>3.048213891549818</v>
      </c>
      <c r="P125" s="9"/>
    </row>
    <row r="126" spans="1:119" ht="15.75" thickBot="1">
      <c r="A126" s="12"/>
      <c r="B126" s="25">
        <v>389.8</v>
      </c>
      <c r="C126" s="20" t="s">
        <v>230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1875572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9"/>
        <v>1875572</v>
      </c>
      <c r="O126" s="48">
        <f t="shared" si="14"/>
        <v>2.0097036403652582</v>
      </c>
      <c r="P126" s="9"/>
    </row>
    <row r="127" spans="1:119" ht="16.5" thickBot="1">
      <c r="A127" s="14" t="s">
        <v>91</v>
      </c>
      <c r="B127" s="23"/>
      <c r="C127" s="22"/>
      <c r="D127" s="15">
        <f t="shared" ref="D127:M127" si="20">SUM(D5,D12,D20,D54,D100,D111,D119)</f>
        <v>462511905</v>
      </c>
      <c r="E127" s="15">
        <f t="shared" si="20"/>
        <v>302617910</v>
      </c>
      <c r="F127" s="15">
        <f t="shared" si="20"/>
        <v>0</v>
      </c>
      <c r="G127" s="15">
        <f t="shared" si="20"/>
        <v>116288522</v>
      </c>
      <c r="H127" s="15">
        <f t="shared" si="20"/>
        <v>0</v>
      </c>
      <c r="I127" s="15">
        <f t="shared" si="20"/>
        <v>274680675</v>
      </c>
      <c r="J127" s="15">
        <f t="shared" si="20"/>
        <v>141918388</v>
      </c>
      <c r="K127" s="15">
        <f t="shared" si="20"/>
        <v>0</v>
      </c>
      <c r="L127" s="15">
        <f t="shared" si="20"/>
        <v>0</v>
      </c>
      <c r="M127" s="15">
        <f t="shared" si="20"/>
        <v>15453940</v>
      </c>
      <c r="N127" s="15">
        <f>SUM(D127:M127)</f>
        <v>1313471340</v>
      </c>
      <c r="O127" s="38">
        <f t="shared" si="14"/>
        <v>1407.4043190628959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52" t="s">
        <v>236</v>
      </c>
      <c r="M129" s="52"/>
      <c r="N129" s="52"/>
      <c r="O129" s="44">
        <v>933258</v>
      </c>
    </row>
    <row r="130" spans="1:15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  <row r="131" spans="1:15" ht="15.75" customHeight="1" thickBot="1">
      <c r="A131" s="56" t="s">
        <v>160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8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302185333</v>
      </c>
      <c r="E5" s="27">
        <f t="shared" si="0"/>
        <v>117091114</v>
      </c>
      <c r="F5" s="27">
        <f t="shared" si="0"/>
        <v>0</v>
      </c>
      <c r="G5" s="27">
        <f t="shared" si="0"/>
        <v>80876495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663751</v>
      </c>
      <c r="N5" s="28">
        <f t="shared" ref="N5:N23" si="1">SUM(D5:M5)</f>
        <v>500816693</v>
      </c>
      <c r="O5" s="33">
        <f t="shared" ref="O5:O36" si="2">(N5/O$127)</f>
        <v>540.48271980660684</v>
      </c>
      <c r="P5" s="6"/>
    </row>
    <row r="6" spans="1:133">
      <c r="A6" s="12"/>
      <c r="B6" s="25">
        <v>311</v>
      </c>
      <c r="C6" s="20" t="s">
        <v>3</v>
      </c>
      <c r="D6" s="47">
        <v>291555605</v>
      </c>
      <c r="E6" s="47">
        <v>69152551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663751</v>
      </c>
      <c r="N6" s="47">
        <f t="shared" si="1"/>
        <v>361371907</v>
      </c>
      <c r="O6" s="48">
        <f t="shared" si="2"/>
        <v>389.99353233830846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31098425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31098425</v>
      </c>
      <c r="O7" s="48">
        <f t="shared" si="2"/>
        <v>33.561503761021356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3886800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3886800</v>
      </c>
      <c r="O8" s="48">
        <f t="shared" si="2"/>
        <v>4.1946449962767511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12953338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12953338</v>
      </c>
      <c r="O9" s="48">
        <f t="shared" si="2"/>
        <v>13.979277150041549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80876495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80876495</v>
      </c>
      <c r="O10" s="48">
        <f t="shared" si="2"/>
        <v>87.282130561940832</v>
      </c>
      <c r="P10" s="9"/>
    </row>
    <row r="11" spans="1:133">
      <c r="A11" s="12"/>
      <c r="B11" s="25">
        <v>315</v>
      </c>
      <c r="C11" s="20" t="s">
        <v>183</v>
      </c>
      <c r="D11" s="47">
        <v>10629728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10629728</v>
      </c>
      <c r="O11" s="48">
        <f t="shared" si="2"/>
        <v>11.471630999017925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SUM(D13:D20)</f>
        <v>1119672</v>
      </c>
      <c r="E12" s="32">
        <f t="shared" si="3"/>
        <v>7731221</v>
      </c>
      <c r="F12" s="32">
        <f t="shared" si="3"/>
        <v>0</v>
      </c>
      <c r="G12" s="32">
        <f t="shared" si="3"/>
        <v>1348631</v>
      </c>
      <c r="H12" s="32">
        <f t="shared" si="3"/>
        <v>0</v>
      </c>
      <c r="I12" s="32">
        <f t="shared" si="3"/>
        <v>98815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10298339</v>
      </c>
      <c r="O12" s="46">
        <f t="shared" si="2"/>
        <v>11.11399510041981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4884741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4884741</v>
      </c>
      <c r="O13" s="48">
        <f t="shared" si="2"/>
        <v>5.2716256030044999</v>
      </c>
      <c r="P13" s="9"/>
    </row>
    <row r="14" spans="1:133">
      <c r="A14" s="12"/>
      <c r="B14" s="25">
        <v>323.5</v>
      </c>
      <c r="C14" s="20" t="s">
        <v>18</v>
      </c>
      <c r="D14" s="47">
        <v>167411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167411</v>
      </c>
      <c r="O14" s="48">
        <f t="shared" si="2"/>
        <v>0.18067040070795695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0</v>
      </c>
      <c r="F15" s="47">
        <v>0</v>
      </c>
      <c r="G15" s="47">
        <v>753647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753647</v>
      </c>
      <c r="O15" s="48">
        <f t="shared" si="2"/>
        <v>0.81333786598461055</v>
      </c>
      <c r="P15" s="9"/>
    </row>
    <row r="16" spans="1:133">
      <c r="A16" s="12"/>
      <c r="B16" s="25">
        <v>324.32</v>
      </c>
      <c r="C16" s="20" t="s">
        <v>20</v>
      </c>
      <c r="D16" s="47">
        <v>0</v>
      </c>
      <c r="E16" s="47">
        <v>0</v>
      </c>
      <c r="F16" s="47">
        <v>0</v>
      </c>
      <c r="G16" s="47">
        <v>594984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594984</v>
      </c>
      <c r="O16" s="48">
        <f t="shared" si="2"/>
        <v>0.64210833036552595</v>
      </c>
      <c r="P16" s="9"/>
    </row>
    <row r="17" spans="1:16">
      <c r="A17" s="12"/>
      <c r="B17" s="25">
        <v>325.10000000000002</v>
      </c>
      <c r="C17" s="20" t="s">
        <v>21</v>
      </c>
      <c r="D17" s="47">
        <v>0</v>
      </c>
      <c r="E17" s="47">
        <v>12175</v>
      </c>
      <c r="F17" s="47">
        <v>0</v>
      </c>
      <c r="G17" s="47">
        <v>0</v>
      </c>
      <c r="H17" s="47">
        <v>0</v>
      </c>
      <c r="I17" s="47">
        <v>2285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14460</v>
      </c>
      <c r="O17" s="48">
        <f t="shared" si="2"/>
        <v>1.5605270825913816E-2</v>
      </c>
      <c r="P17" s="9"/>
    </row>
    <row r="18" spans="1:16">
      <c r="A18" s="12"/>
      <c r="B18" s="25">
        <v>325.2</v>
      </c>
      <c r="C18" s="20" t="s">
        <v>22</v>
      </c>
      <c r="D18" s="47">
        <v>0</v>
      </c>
      <c r="E18" s="47">
        <v>2477596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2477596</v>
      </c>
      <c r="O18" s="48">
        <f t="shared" si="2"/>
        <v>2.6738282556847</v>
      </c>
      <c r="P18" s="9"/>
    </row>
    <row r="19" spans="1:16">
      <c r="A19" s="12"/>
      <c r="B19" s="25">
        <v>329</v>
      </c>
      <c r="C19" s="20" t="s">
        <v>23</v>
      </c>
      <c r="D19" s="47">
        <v>884848</v>
      </c>
      <c r="E19" s="47">
        <v>356709</v>
      </c>
      <c r="F19" s="47">
        <v>0</v>
      </c>
      <c r="G19" s="47">
        <v>0</v>
      </c>
      <c r="H19" s="47">
        <v>0</v>
      </c>
      <c r="I19" s="47">
        <v>96530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1338087</v>
      </c>
      <c r="O19" s="48">
        <f t="shared" si="2"/>
        <v>1.4440670832389031</v>
      </c>
      <c r="P19" s="9"/>
    </row>
    <row r="20" spans="1:16">
      <c r="A20" s="12"/>
      <c r="B20" s="25">
        <v>367</v>
      </c>
      <c r="C20" s="20" t="s">
        <v>128</v>
      </c>
      <c r="D20" s="47">
        <v>67413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67413</v>
      </c>
      <c r="O20" s="48">
        <f t="shared" si="2"/>
        <v>7.2752290607699027E-2</v>
      </c>
      <c r="P20" s="9"/>
    </row>
    <row r="21" spans="1:16" ht="15.75">
      <c r="A21" s="29" t="s">
        <v>25</v>
      </c>
      <c r="B21" s="30"/>
      <c r="C21" s="31"/>
      <c r="D21" s="32">
        <f t="shared" ref="D21:M21" si="4">SUM(D22:D51)</f>
        <v>62061006</v>
      </c>
      <c r="E21" s="32">
        <f t="shared" si="4"/>
        <v>55054413</v>
      </c>
      <c r="F21" s="32">
        <f t="shared" si="4"/>
        <v>0</v>
      </c>
      <c r="G21" s="32">
        <f t="shared" si="4"/>
        <v>10453596</v>
      </c>
      <c r="H21" s="32">
        <f t="shared" si="4"/>
        <v>0</v>
      </c>
      <c r="I21" s="32">
        <f t="shared" si="4"/>
        <v>600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14129168</v>
      </c>
      <c r="N21" s="45">
        <f t="shared" si="1"/>
        <v>141698783</v>
      </c>
      <c r="O21" s="46">
        <f t="shared" si="2"/>
        <v>152.92170708280722</v>
      </c>
      <c r="P21" s="10"/>
    </row>
    <row r="22" spans="1:16">
      <c r="A22" s="12"/>
      <c r="B22" s="25">
        <v>331.1</v>
      </c>
      <c r="C22" s="20" t="s">
        <v>153</v>
      </c>
      <c r="D22" s="47">
        <v>67026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67026</v>
      </c>
      <c r="O22" s="48">
        <f t="shared" si="2"/>
        <v>7.2334639168582252E-2</v>
      </c>
      <c r="P22" s="9"/>
    </row>
    <row r="23" spans="1:16">
      <c r="A23" s="12"/>
      <c r="B23" s="25">
        <v>331.2</v>
      </c>
      <c r="C23" s="20" t="s">
        <v>24</v>
      </c>
      <c r="D23" s="47">
        <v>3868365</v>
      </c>
      <c r="E23" s="47">
        <v>10228692</v>
      </c>
      <c r="F23" s="47">
        <v>0</v>
      </c>
      <c r="G23" s="47">
        <v>243761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14340818</v>
      </c>
      <c r="O23" s="48">
        <f t="shared" si="2"/>
        <v>15.476649291503437</v>
      </c>
      <c r="P23" s="9"/>
    </row>
    <row r="24" spans="1:16">
      <c r="A24" s="12"/>
      <c r="B24" s="25">
        <v>331.39</v>
      </c>
      <c r="C24" s="20" t="s">
        <v>30</v>
      </c>
      <c r="D24" s="47">
        <v>686022</v>
      </c>
      <c r="E24" s="47">
        <v>0</v>
      </c>
      <c r="F24" s="47">
        <v>0</v>
      </c>
      <c r="G24" s="47">
        <v>432800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1" si="5">SUM(D24:M24)</f>
        <v>1118822</v>
      </c>
      <c r="O24" s="48">
        <f t="shared" si="2"/>
        <v>1.2074357065000378</v>
      </c>
      <c r="P24" s="9"/>
    </row>
    <row r="25" spans="1:16">
      <c r="A25" s="12"/>
      <c r="B25" s="25">
        <v>331.49</v>
      </c>
      <c r="C25" s="20" t="s">
        <v>31</v>
      </c>
      <c r="D25" s="47">
        <v>0</v>
      </c>
      <c r="E25" s="47">
        <v>0</v>
      </c>
      <c r="F25" s="47">
        <v>0</v>
      </c>
      <c r="G25" s="47">
        <v>2198759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4859530</v>
      </c>
      <c r="N25" s="47">
        <f t="shared" si="5"/>
        <v>7058289</v>
      </c>
      <c r="O25" s="48">
        <f t="shared" si="2"/>
        <v>7.6173244407032081</v>
      </c>
      <c r="P25" s="9"/>
    </row>
    <row r="26" spans="1:16">
      <c r="A26" s="12"/>
      <c r="B26" s="25">
        <v>331.5</v>
      </c>
      <c r="C26" s="20" t="s">
        <v>26</v>
      </c>
      <c r="D26" s="47">
        <v>155113</v>
      </c>
      <c r="E26" s="47">
        <v>9214658</v>
      </c>
      <c r="F26" s="47">
        <v>0</v>
      </c>
      <c r="G26" s="47">
        <v>7800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9377571</v>
      </c>
      <c r="O26" s="48">
        <f t="shared" si="2"/>
        <v>10.120299802505908</v>
      </c>
      <c r="P26" s="9"/>
    </row>
    <row r="27" spans="1:16">
      <c r="A27" s="12"/>
      <c r="B27" s="25">
        <v>331.62</v>
      </c>
      <c r="C27" s="20" t="s">
        <v>32</v>
      </c>
      <c r="D27" s="47">
        <v>408749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408749</v>
      </c>
      <c r="O27" s="48">
        <f t="shared" si="2"/>
        <v>0.44112301831406958</v>
      </c>
      <c r="P27" s="9"/>
    </row>
    <row r="28" spans="1:16">
      <c r="A28" s="12"/>
      <c r="B28" s="25">
        <v>331.65</v>
      </c>
      <c r="C28" s="20" t="s">
        <v>162</v>
      </c>
      <c r="D28" s="47">
        <v>0</v>
      </c>
      <c r="E28" s="47">
        <v>836925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836925</v>
      </c>
      <c r="O28" s="48">
        <f t="shared" si="2"/>
        <v>0.90321170719072752</v>
      </c>
      <c r="P28" s="9"/>
    </row>
    <row r="29" spans="1:16">
      <c r="A29" s="12"/>
      <c r="B29" s="25">
        <v>331.69</v>
      </c>
      <c r="C29" s="20" t="s">
        <v>33</v>
      </c>
      <c r="D29" s="47">
        <v>246614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246614</v>
      </c>
      <c r="O29" s="48">
        <f t="shared" si="2"/>
        <v>0.26614649097246956</v>
      </c>
      <c r="P29" s="9"/>
    </row>
    <row r="30" spans="1:16">
      <c r="A30" s="12"/>
      <c r="B30" s="25">
        <v>334.1</v>
      </c>
      <c r="C30" s="20" t="s">
        <v>28</v>
      </c>
      <c r="D30" s="47">
        <v>0</v>
      </c>
      <c r="E30" s="47">
        <v>205097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205097</v>
      </c>
      <c r="O30" s="48">
        <f t="shared" si="2"/>
        <v>0.22134123309698794</v>
      </c>
      <c r="P30" s="9"/>
    </row>
    <row r="31" spans="1:16">
      <c r="A31" s="12"/>
      <c r="B31" s="25">
        <v>334.2</v>
      </c>
      <c r="C31" s="20" t="s">
        <v>29</v>
      </c>
      <c r="D31" s="47">
        <v>964239</v>
      </c>
      <c r="E31" s="47">
        <v>201282</v>
      </c>
      <c r="F31" s="47">
        <v>0</v>
      </c>
      <c r="G31" s="47">
        <v>6577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1172098</v>
      </c>
      <c r="O31" s="48">
        <f t="shared" si="2"/>
        <v>1.2649313087490961</v>
      </c>
      <c r="P31" s="9"/>
    </row>
    <row r="32" spans="1:16">
      <c r="A32" s="12"/>
      <c r="B32" s="25">
        <v>334.39</v>
      </c>
      <c r="C32" s="20" t="s">
        <v>34</v>
      </c>
      <c r="D32" s="47">
        <v>22866</v>
      </c>
      <c r="E32" s="47">
        <v>0</v>
      </c>
      <c r="F32" s="47">
        <v>0</v>
      </c>
      <c r="G32" s="47">
        <v>38157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6">SUM(D32:M32)</f>
        <v>61023</v>
      </c>
      <c r="O32" s="48">
        <f t="shared" si="2"/>
        <v>6.5856185450189397E-2</v>
      </c>
      <c r="P32" s="9"/>
    </row>
    <row r="33" spans="1:16">
      <c r="A33" s="12"/>
      <c r="B33" s="25">
        <v>334.49</v>
      </c>
      <c r="C33" s="20" t="s">
        <v>35</v>
      </c>
      <c r="D33" s="47">
        <v>0</v>
      </c>
      <c r="E33" s="47">
        <v>0</v>
      </c>
      <c r="F33" s="47">
        <v>0</v>
      </c>
      <c r="G33" s="47">
        <v>2938412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2938412</v>
      </c>
      <c r="O33" s="48">
        <f t="shared" si="2"/>
        <v>3.171142120201595</v>
      </c>
      <c r="P33" s="9"/>
    </row>
    <row r="34" spans="1:16">
      <c r="A34" s="12"/>
      <c r="B34" s="25">
        <v>334.5</v>
      </c>
      <c r="C34" s="20" t="s">
        <v>171</v>
      </c>
      <c r="D34" s="47">
        <v>0</v>
      </c>
      <c r="E34" s="47">
        <v>906957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906957</v>
      </c>
      <c r="O34" s="48">
        <f t="shared" si="2"/>
        <v>0.97879042963058893</v>
      </c>
      <c r="P34" s="9"/>
    </row>
    <row r="35" spans="1:16">
      <c r="A35" s="12"/>
      <c r="B35" s="25">
        <v>334.61</v>
      </c>
      <c r="C35" s="20" t="s">
        <v>36</v>
      </c>
      <c r="D35" s="47">
        <v>24320</v>
      </c>
      <c r="E35" s="47">
        <v>18500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42820</v>
      </c>
      <c r="O35" s="48">
        <f t="shared" si="2"/>
        <v>4.6211458974109929E-2</v>
      </c>
      <c r="P35" s="9"/>
    </row>
    <row r="36" spans="1:16">
      <c r="A36" s="12"/>
      <c r="B36" s="25">
        <v>335.12</v>
      </c>
      <c r="C36" s="20" t="s">
        <v>184</v>
      </c>
      <c r="D36" s="47">
        <v>15164216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15164216</v>
      </c>
      <c r="O36" s="48">
        <f t="shared" si="2"/>
        <v>16.365262623973408</v>
      </c>
      <c r="P36" s="9"/>
    </row>
    <row r="37" spans="1:16">
      <c r="A37" s="12"/>
      <c r="B37" s="25">
        <v>335.13</v>
      </c>
      <c r="C37" s="20" t="s">
        <v>185</v>
      </c>
      <c r="D37" s="47">
        <v>206431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206431</v>
      </c>
      <c r="O37" s="48">
        <f t="shared" ref="O37:O68" si="7">(N37/O$127)</f>
        <v>0.22278088947885302</v>
      </c>
      <c r="P37" s="9"/>
    </row>
    <row r="38" spans="1:16">
      <c r="A38" s="12"/>
      <c r="B38" s="25">
        <v>335.14</v>
      </c>
      <c r="C38" s="20" t="s">
        <v>186</v>
      </c>
      <c r="D38" s="47">
        <v>78142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78142</v>
      </c>
      <c r="O38" s="48">
        <f t="shared" si="7"/>
        <v>8.433105621566786E-2</v>
      </c>
      <c r="P38" s="9"/>
    </row>
    <row r="39" spans="1:16">
      <c r="A39" s="12"/>
      <c r="B39" s="25">
        <v>335.15</v>
      </c>
      <c r="C39" s="20" t="s">
        <v>187</v>
      </c>
      <c r="D39" s="47">
        <v>78686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78686</v>
      </c>
      <c r="O39" s="48">
        <f t="shared" si="7"/>
        <v>8.4918142476338485E-2</v>
      </c>
      <c r="P39" s="9"/>
    </row>
    <row r="40" spans="1:16">
      <c r="A40" s="12"/>
      <c r="B40" s="25">
        <v>335.16</v>
      </c>
      <c r="C40" s="20" t="s">
        <v>188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223250</v>
      </c>
      <c r="O40" s="48">
        <f t="shared" si="7"/>
        <v>0.2409319994388146</v>
      </c>
      <c r="P40" s="9"/>
    </row>
    <row r="41" spans="1:16">
      <c r="A41" s="12"/>
      <c r="B41" s="25">
        <v>335.18</v>
      </c>
      <c r="C41" s="20" t="s">
        <v>189</v>
      </c>
      <c r="D41" s="47">
        <v>38693794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38693794</v>
      </c>
      <c r="O41" s="48">
        <f t="shared" si="7"/>
        <v>41.758446379814593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600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600</v>
      </c>
      <c r="O42" s="48">
        <f t="shared" si="7"/>
        <v>6.4752161103376826E-4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4413954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4413954</v>
      </c>
      <c r="O43" s="48">
        <f t="shared" si="7"/>
        <v>4.7635510085149093</v>
      </c>
      <c r="P43" s="9"/>
    </row>
    <row r="44" spans="1:16">
      <c r="A44" s="12"/>
      <c r="B44" s="25">
        <v>335.39</v>
      </c>
      <c r="C44" s="20" t="s">
        <v>47</v>
      </c>
      <c r="D44" s="47">
        <v>0</v>
      </c>
      <c r="E44" s="47">
        <v>1194375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1194375</v>
      </c>
      <c r="O44" s="48">
        <f t="shared" si="7"/>
        <v>1.2889727069640948</v>
      </c>
      <c r="P44" s="9"/>
    </row>
    <row r="45" spans="1:16">
      <c r="A45" s="12"/>
      <c r="B45" s="25">
        <v>335.49</v>
      </c>
      <c r="C45" s="20" t="s">
        <v>48</v>
      </c>
      <c r="D45" s="47">
        <v>0</v>
      </c>
      <c r="E45" s="47">
        <v>9800483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9800483</v>
      </c>
      <c r="O45" s="48">
        <f t="shared" si="7"/>
        <v>10.57670756844843</v>
      </c>
      <c r="P45" s="9"/>
    </row>
    <row r="46" spans="1:16">
      <c r="A46" s="12"/>
      <c r="B46" s="25">
        <v>335.8</v>
      </c>
      <c r="C46" s="20" t="s">
        <v>50</v>
      </c>
      <c r="D46" s="47">
        <v>0</v>
      </c>
      <c r="E46" s="47">
        <v>17833719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17833719</v>
      </c>
      <c r="O46" s="48">
        <f t="shared" si="7"/>
        <v>19.246197429339205</v>
      </c>
      <c r="P46" s="9"/>
    </row>
    <row r="47" spans="1:16">
      <c r="A47" s="12"/>
      <c r="B47" s="25">
        <v>337.3</v>
      </c>
      <c r="C47" s="20" t="s">
        <v>52</v>
      </c>
      <c r="D47" s="47">
        <v>141083</v>
      </c>
      <c r="E47" s="47">
        <v>0</v>
      </c>
      <c r="F47" s="47">
        <v>0</v>
      </c>
      <c r="G47" s="47">
        <v>4587330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3" si="8">SUM(D47:M47)</f>
        <v>4728413</v>
      </c>
      <c r="O47" s="48">
        <f t="shared" si="7"/>
        <v>5.1029160056550218</v>
      </c>
      <c r="P47" s="9"/>
    </row>
    <row r="48" spans="1:16">
      <c r="A48" s="12"/>
      <c r="B48" s="25">
        <v>337.4</v>
      </c>
      <c r="C48" s="20" t="s">
        <v>154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23885</v>
      </c>
      <c r="N48" s="47">
        <f t="shared" si="8"/>
        <v>23885</v>
      </c>
      <c r="O48" s="48">
        <f t="shared" si="7"/>
        <v>2.5776756132569259E-2</v>
      </c>
      <c r="P48" s="9"/>
    </row>
    <row r="49" spans="1:16">
      <c r="A49" s="12"/>
      <c r="B49" s="25">
        <v>337.5</v>
      </c>
      <c r="C49" s="20" t="s">
        <v>53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9245753</v>
      </c>
      <c r="N49" s="47">
        <f t="shared" si="8"/>
        <v>9245753</v>
      </c>
      <c r="O49" s="48">
        <f t="shared" si="7"/>
        <v>9.978041462967159</v>
      </c>
      <c r="P49" s="9"/>
    </row>
    <row r="50" spans="1:16">
      <c r="A50" s="12"/>
      <c r="B50" s="25">
        <v>337.6</v>
      </c>
      <c r="C50" s="20" t="s">
        <v>54</v>
      </c>
      <c r="D50" s="47">
        <v>387916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387916</v>
      </c>
      <c r="O50" s="48">
        <f t="shared" si="7"/>
        <v>0.41863998877629205</v>
      </c>
      <c r="P50" s="9"/>
    </row>
    <row r="51" spans="1:16">
      <c r="A51" s="12"/>
      <c r="B51" s="25">
        <v>338</v>
      </c>
      <c r="C51" s="20" t="s">
        <v>56</v>
      </c>
      <c r="D51" s="47">
        <v>644174</v>
      </c>
      <c r="E51" s="47">
        <v>199771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843945</v>
      </c>
      <c r="O51" s="48">
        <f t="shared" si="7"/>
        <v>0.91078771003982262</v>
      </c>
      <c r="P51" s="9"/>
    </row>
    <row r="52" spans="1:16" ht="15.75">
      <c r="A52" s="29" t="s">
        <v>61</v>
      </c>
      <c r="B52" s="30"/>
      <c r="C52" s="31"/>
      <c r="D52" s="32">
        <f t="shared" ref="D52:M52" si="9">SUM(D53:D96)</f>
        <v>40614237</v>
      </c>
      <c r="E52" s="32">
        <f t="shared" si="9"/>
        <v>75919254</v>
      </c>
      <c r="F52" s="32">
        <f t="shared" si="9"/>
        <v>0</v>
      </c>
      <c r="G52" s="32">
        <f t="shared" si="9"/>
        <v>9732</v>
      </c>
      <c r="H52" s="32">
        <f t="shared" si="9"/>
        <v>0</v>
      </c>
      <c r="I52" s="32">
        <f t="shared" si="9"/>
        <v>246197032</v>
      </c>
      <c r="J52" s="32">
        <f t="shared" si="9"/>
        <v>146200540</v>
      </c>
      <c r="K52" s="32">
        <f t="shared" si="9"/>
        <v>0</v>
      </c>
      <c r="L52" s="32">
        <f t="shared" si="9"/>
        <v>0</v>
      </c>
      <c r="M52" s="32">
        <f t="shared" si="9"/>
        <v>674993</v>
      </c>
      <c r="N52" s="32">
        <f t="shared" si="8"/>
        <v>509615788</v>
      </c>
      <c r="O52" s="46">
        <f t="shared" si="7"/>
        <v>549.97872675667213</v>
      </c>
      <c r="P52" s="10"/>
    </row>
    <row r="53" spans="1:16">
      <c r="A53" s="12"/>
      <c r="B53" s="25">
        <v>341.1</v>
      </c>
      <c r="C53" s="20" t="s">
        <v>190</v>
      </c>
      <c r="D53" s="47">
        <v>0</v>
      </c>
      <c r="E53" s="47">
        <v>5609744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5609744</v>
      </c>
      <c r="O53" s="48">
        <f t="shared" si="7"/>
        <v>6.0540507872783591</v>
      </c>
      <c r="P53" s="9"/>
    </row>
    <row r="54" spans="1:16">
      <c r="A54" s="12"/>
      <c r="B54" s="25">
        <v>341.15</v>
      </c>
      <c r="C54" s="20" t="s">
        <v>191</v>
      </c>
      <c r="D54" s="47">
        <v>0</v>
      </c>
      <c r="E54" s="47">
        <v>550555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6" si="10">SUM(D54:M54)</f>
        <v>550555</v>
      </c>
      <c r="O54" s="48">
        <f t="shared" si="7"/>
        <v>0.5941604342711605</v>
      </c>
      <c r="P54" s="9"/>
    </row>
    <row r="55" spans="1:16">
      <c r="A55" s="12"/>
      <c r="B55" s="25">
        <v>341.16</v>
      </c>
      <c r="C55" s="20" t="s">
        <v>192</v>
      </c>
      <c r="D55" s="47">
        <v>1703719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1703719</v>
      </c>
      <c r="O55" s="48">
        <f t="shared" si="7"/>
        <v>1.8386581193814011</v>
      </c>
      <c r="P55" s="9"/>
    </row>
    <row r="56" spans="1:16">
      <c r="A56" s="12"/>
      <c r="B56" s="25">
        <v>341.2</v>
      </c>
      <c r="C56" s="20" t="s">
        <v>193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134601214</v>
      </c>
      <c r="K56" s="47">
        <v>0</v>
      </c>
      <c r="L56" s="47">
        <v>0</v>
      </c>
      <c r="M56" s="47">
        <v>0</v>
      </c>
      <c r="N56" s="47">
        <f t="shared" si="10"/>
        <v>134601214</v>
      </c>
      <c r="O56" s="48">
        <f t="shared" si="7"/>
        <v>145.26199156063501</v>
      </c>
      <c r="P56" s="9"/>
    </row>
    <row r="57" spans="1:16">
      <c r="A57" s="12"/>
      <c r="B57" s="25">
        <v>341.8</v>
      </c>
      <c r="C57" s="20" t="s">
        <v>194</v>
      </c>
      <c r="D57" s="47">
        <v>6900</v>
      </c>
      <c r="E57" s="47">
        <v>11127811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11134711</v>
      </c>
      <c r="O57" s="48">
        <f t="shared" si="7"/>
        <v>12.016610008525701</v>
      </c>
      <c r="P57" s="9"/>
    </row>
    <row r="58" spans="1:16">
      <c r="A58" s="12"/>
      <c r="B58" s="25">
        <v>341.9</v>
      </c>
      <c r="C58" s="20" t="s">
        <v>195</v>
      </c>
      <c r="D58" s="47">
        <v>39389</v>
      </c>
      <c r="E58" s="47">
        <v>3069644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3109033</v>
      </c>
      <c r="O58" s="48">
        <f t="shared" si="7"/>
        <v>3.3552767615285828</v>
      </c>
      <c r="P58" s="9"/>
    </row>
    <row r="59" spans="1:16">
      <c r="A59" s="12"/>
      <c r="B59" s="25">
        <v>342.1</v>
      </c>
      <c r="C59" s="20" t="s">
        <v>69</v>
      </c>
      <c r="D59" s="47">
        <v>25426505</v>
      </c>
      <c r="E59" s="47">
        <v>4241112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29667617</v>
      </c>
      <c r="O59" s="48">
        <f t="shared" si="7"/>
        <v>32.017371925621354</v>
      </c>
      <c r="P59" s="9"/>
    </row>
    <row r="60" spans="1:16">
      <c r="A60" s="12"/>
      <c r="B60" s="25">
        <v>342.4</v>
      </c>
      <c r="C60" s="20" t="s">
        <v>70</v>
      </c>
      <c r="D60" s="47">
        <v>20364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20364</v>
      </c>
      <c r="O60" s="48">
        <f t="shared" si="7"/>
        <v>2.1976883478486094E-2</v>
      </c>
      <c r="P60" s="9"/>
    </row>
    <row r="61" spans="1:16">
      <c r="A61" s="12"/>
      <c r="B61" s="25">
        <v>342.6</v>
      </c>
      <c r="C61" s="20" t="s">
        <v>71</v>
      </c>
      <c r="D61" s="47">
        <v>0</v>
      </c>
      <c r="E61" s="47">
        <v>46405183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46405183</v>
      </c>
      <c r="O61" s="48">
        <f t="shared" si="7"/>
        <v>50.080598094128057</v>
      </c>
      <c r="P61" s="9"/>
    </row>
    <row r="62" spans="1:16">
      <c r="A62" s="12"/>
      <c r="B62" s="25">
        <v>342.9</v>
      </c>
      <c r="C62" s="20" t="s">
        <v>72</v>
      </c>
      <c r="D62" s="47">
        <v>726017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726017</v>
      </c>
      <c r="O62" s="48">
        <f t="shared" si="7"/>
        <v>0.78351949579650559</v>
      </c>
      <c r="P62" s="9"/>
    </row>
    <row r="63" spans="1:16">
      <c r="A63" s="12"/>
      <c r="B63" s="25">
        <v>343.3</v>
      </c>
      <c r="C63" s="20" t="s">
        <v>73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84491320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84491320</v>
      </c>
      <c r="O63" s="48">
        <f t="shared" si="7"/>
        <v>91.183259407949407</v>
      </c>
      <c r="P63" s="9"/>
    </row>
    <row r="64" spans="1:16">
      <c r="A64" s="12"/>
      <c r="B64" s="25">
        <v>343.4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86342967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86342967</v>
      </c>
      <c r="O64" s="48">
        <f t="shared" si="7"/>
        <v>93.181561822125815</v>
      </c>
      <c r="P64" s="9"/>
    </row>
    <row r="65" spans="1:16">
      <c r="A65" s="12"/>
      <c r="B65" s="25">
        <v>343.5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65452820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65452820</v>
      </c>
      <c r="O65" s="48">
        <f t="shared" si="7"/>
        <v>70.636859088505418</v>
      </c>
      <c r="P65" s="9"/>
    </row>
    <row r="66" spans="1:16">
      <c r="A66" s="12"/>
      <c r="B66" s="25">
        <v>343.7</v>
      </c>
      <c r="C66" s="20" t="s">
        <v>76</v>
      </c>
      <c r="D66" s="47">
        <v>177433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177433</v>
      </c>
      <c r="O66" s="48">
        <f t="shared" si="7"/>
        <v>0.191486170017591</v>
      </c>
      <c r="P66" s="9"/>
    </row>
    <row r="67" spans="1:16">
      <c r="A67" s="12"/>
      <c r="B67" s="25">
        <v>343.9</v>
      </c>
      <c r="C67" s="20" t="s">
        <v>77</v>
      </c>
      <c r="D67" s="47">
        <v>462683</v>
      </c>
      <c r="E67" s="47">
        <v>0</v>
      </c>
      <c r="F67" s="47">
        <v>0</v>
      </c>
      <c r="G67" s="47">
        <v>9732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472415</v>
      </c>
      <c r="O67" s="48">
        <f t="shared" si="7"/>
        <v>0.50983153646086277</v>
      </c>
      <c r="P67" s="9"/>
    </row>
    <row r="68" spans="1:16">
      <c r="A68" s="12"/>
      <c r="B68" s="25">
        <v>344.1</v>
      </c>
      <c r="C68" s="20" t="s">
        <v>196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10112854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10112854</v>
      </c>
      <c r="O68" s="48">
        <f t="shared" si="7"/>
        <v>10.913819190382146</v>
      </c>
      <c r="P68" s="9"/>
    </row>
    <row r="69" spans="1:16">
      <c r="A69" s="12"/>
      <c r="B69" s="25">
        <v>345.9</v>
      </c>
      <c r="C69" s="20" t="s">
        <v>80</v>
      </c>
      <c r="D69" s="47">
        <v>7898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7898</v>
      </c>
      <c r="O69" s="48">
        <f t="shared" ref="O69:O100" si="11">(N69/O$127)</f>
        <v>8.5235428065745019E-3</v>
      </c>
      <c r="P69" s="9"/>
    </row>
    <row r="70" spans="1:16">
      <c r="A70" s="12"/>
      <c r="B70" s="25">
        <v>346.4</v>
      </c>
      <c r="C70" s="20" t="s">
        <v>82</v>
      </c>
      <c r="D70" s="47">
        <v>2066120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2066120</v>
      </c>
      <c r="O70" s="48">
        <f t="shared" si="11"/>
        <v>2.2297622516484821</v>
      </c>
      <c r="P70" s="9"/>
    </row>
    <row r="71" spans="1:16">
      <c r="A71" s="12"/>
      <c r="B71" s="25">
        <v>347.2</v>
      </c>
      <c r="C71" s="20" t="s">
        <v>84</v>
      </c>
      <c r="D71" s="47">
        <v>5156450</v>
      </c>
      <c r="E71" s="47">
        <v>41149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5197599</v>
      </c>
      <c r="O71" s="48">
        <f t="shared" si="11"/>
        <v>5.6092627966458384</v>
      </c>
      <c r="P71" s="9"/>
    </row>
    <row r="72" spans="1:16">
      <c r="A72" s="12"/>
      <c r="B72" s="25">
        <v>347.3</v>
      </c>
      <c r="C72" s="20" t="s">
        <v>85</v>
      </c>
      <c r="D72" s="47">
        <v>82852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82852</v>
      </c>
      <c r="O72" s="48">
        <f t="shared" si="11"/>
        <v>8.941410086228295E-2</v>
      </c>
      <c r="P72" s="9"/>
    </row>
    <row r="73" spans="1:16">
      <c r="A73" s="12"/>
      <c r="B73" s="25">
        <v>347.4</v>
      </c>
      <c r="C73" s="20" t="s">
        <v>86</v>
      </c>
      <c r="D73" s="47">
        <v>10706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10706</v>
      </c>
      <c r="O73" s="48">
        <f t="shared" si="11"/>
        <v>1.1553943946212538E-2</v>
      </c>
      <c r="P73" s="9"/>
    </row>
    <row r="74" spans="1:16">
      <c r="A74" s="12"/>
      <c r="B74" s="25">
        <v>348.11</v>
      </c>
      <c r="C74" s="20" t="s">
        <v>197</v>
      </c>
      <c r="D74" s="47">
        <v>0</v>
      </c>
      <c r="E74" s="47">
        <v>16570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16570</v>
      </c>
      <c r="O74" s="48">
        <f t="shared" si="11"/>
        <v>1.7882388491382566E-2</v>
      </c>
      <c r="P74" s="9"/>
    </row>
    <row r="75" spans="1:16">
      <c r="A75" s="12"/>
      <c r="B75" s="25">
        <v>348.12</v>
      </c>
      <c r="C75" s="20" t="s">
        <v>198</v>
      </c>
      <c r="D75" s="47">
        <v>0</v>
      </c>
      <c r="E75" s="47">
        <v>89809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9" si="12">SUM(D75:M75)</f>
        <v>89809</v>
      </c>
      <c r="O75" s="48">
        <f t="shared" si="11"/>
        <v>9.6922113942219487E-2</v>
      </c>
      <c r="P75" s="9"/>
    </row>
    <row r="76" spans="1:16">
      <c r="A76" s="12"/>
      <c r="B76" s="25">
        <v>348.13</v>
      </c>
      <c r="C76" s="20" t="s">
        <v>199</v>
      </c>
      <c r="D76" s="47">
        <v>0</v>
      </c>
      <c r="E76" s="47">
        <v>128532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128532</v>
      </c>
      <c r="O76" s="48">
        <f t="shared" si="11"/>
        <v>0.13871207951565384</v>
      </c>
      <c r="P76" s="9"/>
    </row>
    <row r="77" spans="1:16">
      <c r="A77" s="12"/>
      <c r="B77" s="25">
        <v>348.22</v>
      </c>
      <c r="C77" s="20" t="s">
        <v>200</v>
      </c>
      <c r="D77" s="47">
        <v>0</v>
      </c>
      <c r="E77" s="47">
        <v>31182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31182</v>
      </c>
      <c r="O77" s="48">
        <f t="shared" si="11"/>
        <v>3.3651698125424935E-2</v>
      </c>
      <c r="P77" s="9"/>
    </row>
    <row r="78" spans="1:16">
      <c r="A78" s="12"/>
      <c r="B78" s="25">
        <v>348.23</v>
      </c>
      <c r="C78" s="20" t="s">
        <v>201</v>
      </c>
      <c r="D78" s="47">
        <v>0</v>
      </c>
      <c r="E78" s="47">
        <v>258956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258956</v>
      </c>
      <c r="O78" s="48">
        <f t="shared" si="11"/>
        <v>0.27946601051143416</v>
      </c>
      <c r="P78" s="9"/>
    </row>
    <row r="79" spans="1:16">
      <c r="A79" s="12"/>
      <c r="B79" s="25">
        <v>348.31</v>
      </c>
      <c r="C79" s="20" t="s">
        <v>202</v>
      </c>
      <c r="D79" s="47">
        <v>0</v>
      </c>
      <c r="E79" s="47">
        <v>1282779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1282779</v>
      </c>
      <c r="O79" s="48">
        <f t="shared" si="11"/>
        <v>1.3843785411338103</v>
      </c>
      <c r="P79" s="9"/>
    </row>
    <row r="80" spans="1:16">
      <c r="A80" s="12"/>
      <c r="B80" s="25">
        <v>348.32</v>
      </c>
      <c r="C80" s="20" t="s">
        <v>203</v>
      </c>
      <c r="D80" s="47">
        <v>0</v>
      </c>
      <c r="E80" s="47">
        <v>1022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1022</v>
      </c>
      <c r="O80" s="48">
        <f t="shared" si="11"/>
        <v>1.1029451441275187E-3</v>
      </c>
      <c r="P80" s="9"/>
    </row>
    <row r="81" spans="1:16">
      <c r="A81" s="12"/>
      <c r="B81" s="25">
        <v>348.33</v>
      </c>
      <c r="C81" s="20" t="s">
        <v>204</v>
      </c>
      <c r="D81" s="47">
        <v>0</v>
      </c>
      <c r="E81" s="47">
        <v>412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412</v>
      </c>
      <c r="O81" s="48">
        <f t="shared" si="11"/>
        <v>4.4463150624318753E-4</v>
      </c>
      <c r="P81" s="9"/>
    </row>
    <row r="82" spans="1:16">
      <c r="A82" s="12"/>
      <c r="B82" s="25">
        <v>348.41</v>
      </c>
      <c r="C82" s="20" t="s">
        <v>205</v>
      </c>
      <c r="D82" s="47">
        <v>0</v>
      </c>
      <c r="E82" s="47">
        <v>1079306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1079306</v>
      </c>
      <c r="O82" s="48">
        <f t="shared" si="11"/>
        <v>1.1647899331973537</v>
      </c>
      <c r="P82" s="9"/>
    </row>
    <row r="83" spans="1:16">
      <c r="A83" s="12"/>
      <c r="B83" s="25">
        <v>348.48</v>
      </c>
      <c r="C83" s="20" t="s">
        <v>206</v>
      </c>
      <c r="D83" s="47">
        <v>0</v>
      </c>
      <c r="E83" s="47">
        <v>96578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96578</v>
      </c>
      <c r="O83" s="48">
        <f t="shared" si="11"/>
        <v>0.10422723691736545</v>
      </c>
      <c r="P83" s="9"/>
    </row>
    <row r="84" spans="1:16">
      <c r="A84" s="12"/>
      <c r="B84" s="25">
        <v>348.52</v>
      </c>
      <c r="C84" s="20" t="s">
        <v>207</v>
      </c>
      <c r="D84" s="47">
        <v>0</v>
      </c>
      <c r="E84" s="47">
        <v>533423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533423</v>
      </c>
      <c r="O84" s="48">
        <f t="shared" si="11"/>
        <v>0.5756715338707763</v>
      </c>
      <c r="P84" s="9"/>
    </row>
    <row r="85" spans="1:16">
      <c r="A85" s="12"/>
      <c r="B85" s="25">
        <v>348.53</v>
      </c>
      <c r="C85" s="20" t="s">
        <v>208</v>
      </c>
      <c r="D85" s="47">
        <v>0</v>
      </c>
      <c r="E85" s="47">
        <v>982899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982899</v>
      </c>
      <c r="O85" s="48">
        <f t="shared" si="11"/>
        <v>1.0607472399391329</v>
      </c>
      <c r="P85" s="9"/>
    </row>
    <row r="86" spans="1:16">
      <c r="A86" s="12"/>
      <c r="B86" s="25">
        <v>348.61</v>
      </c>
      <c r="C86" s="20" t="s">
        <v>209</v>
      </c>
      <c r="D86" s="47">
        <v>0</v>
      </c>
      <c r="E86" s="47">
        <v>450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450</v>
      </c>
      <c r="O86" s="48">
        <f t="shared" si="11"/>
        <v>4.8564120827532617E-4</v>
      </c>
      <c r="P86" s="9"/>
    </row>
    <row r="87" spans="1:16">
      <c r="A87" s="12"/>
      <c r="B87" s="25">
        <v>348.62</v>
      </c>
      <c r="C87" s="20" t="s">
        <v>210</v>
      </c>
      <c r="D87" s="47">
        <v>0</v>
      </c>
      <c r="E87" s="47">
        <v>2295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2295</v>
      </c>
      <c r="O87" s="48">
        <f t="shared" si="11"/>
        <v>2.4767701622041634E-3</v>
      </c>
      <c r="P87" s="9"/>
    </row>
    <row r="88" spans="1:16">
      <c r="A88" s="12"/>
      <c r="B88" s="25">
        <v>348.71</v>
      </c>
      <c r="C88" s="20" t="s">
        <v>211</v>
      </c>
      <c r="D88" s="47">
        <v>0</v>
      </c>
      <c r="E88" s="47">
        <v>270472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270472</v>
      </c>
      <c r="O88" s="48">
        <f t="shared" si="11"/>
        <v>0.29189410863254228</v>
      </c>
      <c r="P88" s="9"/>
    </row>
    <row r="89" spans="1:16">
      <c r="A89" s="12"/>
      <c r="B89" s="25">
        <v>348.72</v>
      </c>
      <c r="C89" s="20" t="s">
        <v>212</v>
      </c>
      <c r="D89" s="47">
        <v>0</v>
      </c>
      <c r="E89" s="47">
        <v>48507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48507</v>
      </c>
      <c r="O89" s="48">
        <f t="shared" si="11"/>
        <v>5.2348884644024991E-2</v>
      </c>
      <c r="P89" s="9"/>
    </row>
    <row r="90" spans="1:16">
      <c r="A90" s="12"/>
      <c r="B90" s="25">
        <v>348.92099999999999</v>
      </c>
      <c r="C90" s="20" t="s">
        <v>213</v>
      </c>
      <c r="D90" s="47">
        <v>254816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254816</v>
      </c>
      <c r="O90" s="48">
        <f t="shared" si="11"/>
        <v>0.27499811139530117</v>
      </c>
      <c r="P90" s="9"/>
    </row>
    <row r="91" spans="1:16">
      <c r="A91" s="12"/>
      <c r="B91" s="25">
        <v>348.92200000000003</v>
      </c>
      <c r="C91" s="20" t="s">
        <v>214</v>
      </c>
      <c r="D91" s="47">
        <v>254810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254810</v>
      </c>
      <c r="O91" s="48">
        <f t="shared" si="11"/>
        <v>0.27499163617919081</v>
      </c>
      <c r="P91" s="9"/>
    </row>
    <row r="92" spans="1:16">
      <c r="A92" s="12"/>
      <c r="B92" s="25">
        <v>348.923</v>
      </c>
      <c r="C92" s="20" t="s">
        <v>215</v>
      </c>
      <c r="D92" s="47">
        <v>254794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254794</v>
      </c>
      <c r="O92" s="48">
        <f t="shared" si="11"/>
        <v>0.2749743689362299</v>
      </c>
      <c r="P92" s="9"/>
    </row>
    <row r="93" spans="1:16">
      <c r="A93" s="12"/>
      <c r="B93" s="25">
        <v>348.92399999999998</v>
      </c>
      <c r="C93" s="20" t="s">
        <v>216</v>
      </c>
      <c r="D93" s="47">
        <v>254708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254708</v>
      </c>
      <c r="O93" s="48">
        <f t="shared" si="11"/>
        <v>0.27488155750531507</v>
      </c>
      <c r="P93" s="9"/>
    </row>
    <row r="94" spans="1:16">
      <c r="A94" s="12"/>
      <c r="B94" s="25">
        <v>348.93299999999999</v>
      </c>
      <c r="C94" s="20" t="s">
        <v>217</v>
      </c>
      <c r="D94" s="47">
        <v>1603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1603</v>
      </c>
      <c r="O94" s="48">
        <f t="shared" si="11"/>
        <v>1.7299619041452176E-3</v>
      </c>
      <c r="P94" s="9"/>
    </row>
    <row r="95" spans="1:16">
      <c r="A95" s="12"/>
      <c r="B95" s="25">
        <v>348.99</v>
      </c>
      <c r="C95" s="20" t="s">
        <v>218</v>
      </c>
      <c r="D95" s="47">
        <v>3702180</v>
      </c>
      <c r="E95" s="47">
        <v>50864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3753044</v>
      </c>
      <c r="O95" s="48">
        <f t="shared" si="11"/>
        <v>4.050295161934363</v>
      </c>
      <c r="P95" s="9"/>
    </row>
    <row r="96" spans="1:16">
      <c r="A96" s="12"/>
      <c r="B96" s="25">
        <v>349</v>
      </c>
      <c r="C96" s="20" t="s">
        <v>1</v>
      </c>
      <c r="D96" s="47">
        <v>4290</v>
      </c>
      <c r="E96" s="47">
        <v>0</v>
      </c>
      <c r="F96" s="47">
        <v>0</v>
      </c>
      <c r="G96" s="47">
        <v>0</v>
      </c>
      <c r="H96" s="47">
        <v>0</v>
      </c>
      <c r="I96" s="47">
        <v>-202929</v>
      </c>
      <c r="J96" s="47">
        <v>11599326</v>
      </c>
      <c r="K96" s="47">
        <v>0</v>
      </c>
      <c r="L96" s="47">
        <v>0</v>
      </c>
      <c r="M96" s="47">
        <v>674993</v>
      </c>
      <c r="N96" s="47">
        <f t="shared" si="10"/>
        <v>12075680</v>
      </c>
      <c r="O96" s="48">
        <f t="shared" si="11"/>
        <v>13.032106279880423</v>
      </c>
      <c r="P96" s="9"/>
    </row>
    <row r="97" spans="1:16" ht="15.75">
      <c r="A97" s="29" t="s">
        <v>62</v>
      </c>
      <c r="B97" s="30"/>
      <c r="C97" s="31"/>
      <c r="D97" s="32">
        <f t="shared" ref="D97:M97" si="13">SUM(D98:D106)</f>
        <v>1544071</v>
      </c>
      <c r="E97" s="32">
        <f t="shared" si="13"/>
        <v>3226943</v>
      </c>
      <c r="F97" s="32">
        <f t="shared" si="13"/>
        <v>0</v>
      </c>
      <c r="G97" s="32">
        <f t="shared" si="13"/>
        <v>0</v>
      </c>
      <c r="H97" s="32">
        <f t="shared" si="13"/>
        <v>0</v>
      </c>
      <c r="I97" s="32">
        <f t="shared" si="13"/>
        <v>0</v>
      </c>
      <c r="J97" s="32">
        <f t="shared" si="13"/>
        <v>0</v>
      </c>
      <c r="K97" s="32">
        <f t="shared" si="13"/>
        <v>0</v>
      </c>
      <c r="L97" s="32">
        <f t="shared" si="13"/>
        <v>0</v>
      </c>
      <c r="M97" s="32">
        <f t="shared" si="13"/>
        <v>0</v>
      </c>
      <c r="N97" s="32">
        <f>SUM(D97:M97)</f>
        <v>4771014</v>
      </c>
      <c r="O97" s="46">
        <f t="shared" si="11"/>
        <v>5.1488911192411049</v>
      </c>
      <c r="P97" s="10"/>
    </row>
    <row r="98" spans="1:16">
      <c r="A98" s="13"/>
      <c r="B98" s="40">
        <v>351.1</v>
      </c>
      <c r="C98" s="21" t="s">
        <v>112</v>
      </c>
      <c r="D98" s="47">
        <v>81055</v>
      </c>
      <c r="E98" s="47">
        <v>264650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345705</v>
      </c>
      <c r="O98" s="48">
        <f t="shared" si="11"/>
        <v>0.37308576423738143</v>
      </c>
      <c r="P98" s="9"/>
    </row>
    <row r="99" spans="1:16">
      <c r="A99" s="13"/>
      <c r="B99" s="40">
        <v>351.2</v>
      </c>
      <c r="C99" s="21" t="s">
        <v>115</v>
      </c>
      <c r="D99" s="47">
        <v>18658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6" si="14">SUM(D99:M99)</f>
        <v>18658</v>
      </c>
      <c r="O99" s="48">
        <f t="shared" si="11"/>
        <v>2.0135763697780081E-2</v>
      </c>
      <c r="P99" s="9"/>
    </row>
    <row r="100" spans="1:16">
      <c r="A100" s="13"/>
      <c r="B100" s="40">
        <v>351.5</v>
      </c>
      <c r="C100" s="21" t="s">
        <v>116</v>
      </c>
      <c r="D100" s="47">
        <v>234457</v>
      </c>
      <c r="E100" s="47">
        <v>972547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1207004</v>
      </c>
      <c r="O100" s="48">
        <f t="shared" si="11"/>
        <v>1.3026019576736707</v>
      </c>
      <c r="P100" s="9"/>
    </row>
    <row r="101" spans="1:16">
      <c r="A101" s="13"/>
      <c r="B101" s="40">
        <v>351.6</v>
      </c>
      <c r="C101" s="21" t="s">
        <v>117</v>
      </c>
      <c r="D101" s="47">
        <v>331</v>
      </c>
      <c r="E101" s="47">
        <v>34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365</v>
      </c>
      <c r="O101" s="48">
        <f t="shared" ref="O101:O125" si="15">(N101/O$127)</f>
        <v>3.9390898004554233E-4</v>
      </c>
      <c r="P101" s="9"/>
    </row>
    <row r="102" spans="1:16">
      <c r="A102" s="13"/>
      <c r="B102" s="40">
        <v>351.7</v>
      </c>
      <c r="C102" s="21" t="s">
        <v>219</v>
      </c>
      <c r="D102" s="47">
        <v>0</v>
      </c>
      <c r="E102" s="47">
        <v>701443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701443</v>
      </c>
      <c r="O102" s="48">
        <f t="shared" si="15"/>
        <v>0.75699916901393249</v>
      </c>
      <c r="P102" s="9"/>
    </row>
    <row r="103" spans="1:16">
      <c r="A103" s="13"/>
      <c r="B103" s="40">
        <v>351.8</v>
      </c>
      <c r="C103" s="21" t="s">
        <v>220</v>
      </c>
      <c r="D103" s="47">
        <v>0</v>
      </c>
      <c r="E103" s="47">
        <v>1163298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1163298</v>
      </c>
      <c r="O103" s="48">
        <f t="shared" si="15"/>
        <v>1.2554343251206008</v>
      </c>
      <c r="P103" s="9"/>
    </row>
    <row r="104" spans="1:16">
      <c r="A104" s="13"/>
      <c r="B104" s="40">
        <v>354</v>
      </c>
      <c r="C104" s="21" t="s">
        <v>119</v>
      </c>
      <c r="D104" s="47">
        <v>794113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794113</v>
      </c>
      <c r="O104" s="48">
        <f t="shared" si="15"/>
        <v>0.85700888183809798</v>
      </c>
      <c r="P104" s="9"/>
    </row>
    <row r="105" spans="1:16">
      <c r="A105" s="13"/>
      <c r="B105" s="40">
        <v>358.2</v>
      </c>
      <c r="C105" s="21" t="s">
        <v>221</v>
      </c>
      <c r="D105" s="47">
        <v>411905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411905</v>
      </c>
      <c r="O105" s="48">
        <f t="shared" si="15"/>
        <v>0.4445289819881072</v>
      </c>
      <c r="P105" s="9"/>
    </row>
    <row r="106" spans="1:16">
      <c r="A106" s="13"/>
      <c r="B106" s="40">
        <v>359</v>
      </c>
      <c r="C106" s="21" t="s">
        <v>121</v>
      </c>
      <c r="D106" s="47">
        <v>3552</v>
      </c>
      <c r="E106" s="47">
        <v>124971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128523</v>
      </c>
      <c r="O106" s="48">
        <f t="shared" si="15"/>
        <v>0.13870236669148833</v>
      </c>
      <c r="P106" s="9"/>
    </row>
    <row r="107" spans="1:16" ht="15.75">
      <c r="A107" s="29" t="s">
        <v>4</v>
      </c>
      <c r="B107" s="30"/>
      <c r="C107" s="31"/>
      <c r="D107" s="32">
        <f t="shared" ref="D107:M107" si="16">SUM(D108:D114)</f>
        <v>21199868</v>
      </c>
      <c r="E107" s="32">
        <f t="shared" si="16"/>
        <v>15295990</v>
      </c>
      <c r="F107" s="32">
        <f t="shared" si="16"/>
        <v>0</v>
      </c>
      <c r="G107" s="32">
        <f t="shared" si="16"/>
        <v>5482773</v>
      </c>
      <c r="H107" s="32">
        <f t="shared" si="16"/>
        <v>0</v>
      </c>
      <c r="I107" s="32">
        <f t="shared" si="16"/>
        <v>5369404</v>
      </c>
      <c r="J107" s="32">
        <f t="shared" si="16"/>
        <v>3264532</v>
      </c>
      <c r="K107" s="32">
        <f t="shared" si="16"/>
        <v>0</v>
      </c>
      <c r="L107" s="32">
        <f t="shared" si="16"/>
        <v>0</v>
      </c>
      <c r="M107" s="32">
        <f t="shared" si="16"/>
        <v>3057205</v>
      </c>
      <c r="N107" s="32">
        <f>SUM(D107:M107)</f>
        <v>53669772</v>
      </c>
      <c r="O107" s="46">
        <f t="shared" si="15"/>
        <v>57.920562048758377</v>
      </c>
      <c r="P107" s="10"/>
    </row>
    <row r="108" spans="1:16">
      <c r="A108" s="12"/>
      <c r="B108" s="25">
        <v>361.1</v>
      </c>
      <c r="C108" s="20" t="s">
        <v>122</v>
      </c>
      <c r="D108" s="47">
        <v>505776</v>
      </c>
      <c r="E108" s="47">
        <v>329065</v>
      </c>
      <c r="F108" s="47">
        <v>0</v>
      </c>
      <c r="G108" s="47">
        <v>1479825</v>
      </c>
      <c r="H108" s="47">
        <v>0</v>
      </c>
      <c r="I108" s="47">
        <v>3330148</v>
      </c>
      <c r="J108" s="47">
        <v>626362</v>
      </c>
      <c r="K108" s="47">
        <v>0</v>
      </c>
      <c r="L108" s="47">
        <v>0</v>
      </c>
      <c r="M108" s="47">
        <v>3057205</v>
      </c>
      <c r="N108" s="47">
        <f>SUM(D108:M108)</f>
        <v>9328381</v>
      </c>
      <c r="O108" s="48">
        <f t="shared" si="15"/>
        <v>10.067213822427989</v>
      </c>
      <c r="P108" s="9"/>
    </row>
    <row r="109" spans="1:16">
      <c r="A109" s="12"/>
      <c r="B109" s="25">
        <v>361.3</v>
      </c>
      <c r="C109" s="20" t="s">
        <v>123</v>
      </c>
      <c r="D109" s="47">
        <v>-41279</v>
      </c>
      <c r="E109" s="47">
        <v>-32615</v>
      </c>
      <c r="F109" s="47">
        <v>0</v>
      </c>
      <c r="G109" s="47">
        <v>-27010</v>
      </c>
      <c r="H109" s="47">
        <v>0</v>
      </c>
      <c r="I109" s="47">
        <v>-119111</v>
      </c>
      <c r="J109" s="47">
        <v>-543074</v>
      </c>
      <c r="K109" s="47">
        <v>0</v>
      </c>
      <c r="L109" s="47">
        <v>0</v>
      </c>
      <c r="M109" s="47">
        <v>0</v>
      </c>
      <c r="N109" s="47">
        <f t="shared" ref="N109:N114" si="17">SUM(D109:M109)</f>
        <v>-763089</v>
      </c>
      <c r="O109" s="48">
        <f t="shared" si="15"/>
        <v>-0.82352769773691192</v>
      </c>
      <c r="P109" s="9"/>
    </row>
    <row r="110" spans="1:16">
      <c r="A110" s="12"/>
      <c r="B110" s="25">
        <v>362</v>
      </c>
      <c r="C110" s="20" t="s">
        <v>124</v>
      </c>
      <c r="D110" s="47">
        <v>1642672</v>
      </c>
      <c r="E110" s="47">
        <v>4099227</v>
      </c>
      <c r="F110" s="47">
        <v>0</v>
      </c>
      <c r="G110" s="47">
        <v>0</v>
      </c>
      <c r="H110" s="47">
        <v>0</v>
      </c>
      <c r="I110" s="47">
        <v>254807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5996706</v>
      </c>
      <c r="O110" s="48">
        <f t="shared" si="15"/>
        <v>6.4716612166931071</v>
      </c>
      <c r="P110" s="9"/>
    </row>
    <row r="111" spans="1:16">
      <c r="A111" s="12"/>
      <c r="B111" s="25">
        <v>364</v>
      </c>
      <c r="C111" s="20" t="s">
        <v>222</v>
      </c>
      <c r="D111" s="47">
        <v>102576</v>
      </c>
      <c r="E111" s="47">
        <v>174544</v>
      </c>
      <c r="F111" s="47">
        <v>0</v>
      </c>
      <c r="G111" s="47">
        <v>0</v>
      </c>
      <c r="H111" s="47">
        <v>0</v>
      </c>
      <c r="I111" s="47">
        <v>355298</v>
      </c>
      <c r="J111" s="47">
        <v>325841</v>
      </c>
      <c r="K111" s="47">
        <v>0</v>
      </c>
      <c r="L111" s="47">
        <v>0</v>
      </c>
      <c r="M111" s="47">
        <v>0</v>
      </c>
      <c r="N111" s="47">
        <f t="shared" si="17"/>
        <v>958259</v>
      </c>
      <c r="O111" s="48">
        <f t="shared" si="15"/>
        <v>1.0341556857793461</v>
      </c>
      <c r="P111" s="9"/>
    </row>
    <row r="112" spans="1:16">
      <c r="A112" s="12"/>
      <c r="B112" s="25">
        <v>365</v>
      </c>
      <c r="C112" s="20" t="s">
        <v>223</v>
      </c>
      <c r="D112" s="47">
        <v>41234</v>
      </c>
      <c r="E112" s="47">
        <v>3828</v>
      </c>
      <c r="F112" s="47">
        <v>0</v>
      </c>
      <c r="G112" s="47">
        <v>0</v>
      </c>
      <c r="H112" s="47">
        <v>0</v>
      </c>
      <c r="I112" s="47">
        <v>1161276</v>
      </c>
      <c r="J112" s="47">
        <v>8291</v>
      </c>
      <c r="K112" s="47">
        <v>0</v>
      </c>
      <c r="L112" s="47">
        <v>0</v>
      </c>
      <c r="M112" s="47">
        <v>0</v>
      </c>
      <c r="N112" s="47">
        <f t="shared" si="17"/>
        <v>1214629</v>
      </c>
      <c r="O112" s="48">
        <f t="shared" si="15"/>
        <v>1.3108308781472249</v>
      </c>
      <c r="P112" s="9"/>
    </row>
    <row r="113" spans="1:119">
      <c r="A113" s="12"/>
      <c r="B113" s="25">
        <v>366</v>
      </c>
      <c r="C113" s="20" t="s">
        <v>127</v>
      </c>
      <c r="D113" s="47">
        <v>47680</v>
      </c>
      <c r="E113" s="47">
        <v>2328972</v>
      </c>
      <c r="F113" s="47">
        <v>0</v>
      </c>
      <c r="G113" s="47">
        <v>9000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2385652</v>
      </c>
      <c r="O113" s="48">
        <f t="shared" si="15"/>
        <v>2.5746020440098856</v>
      </c>
      <c r="P113" s="9"/>
    </row>
    <row r="114" spans="1:119">
      <c r="A114" s="12"/>
      <c r="B114" s="25">
        <v>369.9</v>
      </c>
      <c r="C114" s="20" t="s">
        <v>129</v>
      </c>
      <c r="D114" s="47">
        <v>18901209</v>
      </c>
      <c r="E114" s="47">
        <v>8392969</v>
      </c>
      <c r="F114" s="47">
        <v>0</v>
      </c>
      <c r="G114" s="47">
        <v>4020958</v>
      </c>
      <c r="H114" s="47">
        <v>0</v>
      </c>
      <c r="I114" s="47">
        <v>386986</v>
      </c>
      <c r="J114" s="47">
        <v>2847112</v>
      </c>
      <c r="K114" s="47">
        <v>0</v>
      </c>
      <c r="L114" s="47">
        <v>0</v>
      </c>
      <c r="M114" s="47">
        <v>0</v>
      </c>
      <c r="N114" s="47">
        <f t="shared" si="17"/>
        <v>34549234</v>
      </c>
      <c r="O114" s="48">
        <f t="shared" si="15"/>
        <v>37.285626099437735</v>
      </c>
      <c r="P114" s="9"/>
    </row>
    <row r="115" spans="1:119" ht="15.75">
      <c r="A115" s="29" t="s">
        <v>63</v>
      </c>
      <c r="B115" s="30"/>
      <c r="C115" s="31"/>
      <c r="D115" s="32">
        <f t="shared" ref="D115:M115" si="18">SUM(D116:D124)</f>
        <v>90024</v>
      </c>
      <c r="E115" s="32">
        <f t="shared" si="18"/>
        <v>7464267</v>
      </c>
      <c r="F115" s="32">
        <f t="shared" si="18"/>
        <v>0</v>
      </c>
      <c r="G115" s="32">
        <f t="shared" si="18"/>
        <v>8839060</v>
      </c>
      <c r="H115" s="32">
        <f t="shared" si="18"/>
        <v>0</v>
      </c>
      <c r="I115" s="32">
        <f t="shared" si="18"/>
        <v>5148921</v>
      </c>
      <c r="J115" s="32">
        <f t="shared" si="18"/>
        <v>2220026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23762298</v>
      </c>
      <c r="O115" s="46">
        <f t="shared" si="15"/>
        <v>25.644335804707481</v>
      </c>
      <c r="P115" s="9"/>
    </row>
    <row r="116" spans="1:119">
      <c r="A116" s="12"/>
      <c r="B116" s="25">
        <v>381</v>
      </c>
      <c r="C116" s="20" t="s">
        <v>130</v>
      </c>
      <c r="D116" s="47">
        <v>90024</v>
      </c>
      <c r="E116" s="47">
        <v>4064554</v>
      </c>
      <c r="F116" s="47">
        <v>0</v>
      </c>
      <c r="G116" s="47">
        <v>8839060</v>
      </c>
      <c r="H116" s="47">
        <v>0</v>
      </c>
      <c r="I116" s="47">
        <v>0</v>
      </c>
      <c r="J116" s="47">
        <v>2211910</v>
      </c>
      <c r="K116" s="47">
        <v>0</v>
      </c>
      <c r="L116" s="47">
        <v>0</v>
      </c>
      <c r="M116" s="47">
        <v>0</v>
      </c>
      <c r="N116" s="47">
        <f>SUM(D116:M116)</f>
        <v>15205548</v>
      </c>
      <c r="O116" s="48">
        <f t="shared" si="15"/>
        <v>16.409868229352156</v>
      </c>
      <c r="P116" s="9"/>
    </row>
    <row r="117" spans="1:119">
      <c r="A117" s="12"/>
      <c r="B117" s="25">
        <v>384</v>
      </c>
      <c r="C117" s="20" t="s">
        <v>131</v>
      </c>
      <c r="D117" s="47">
        <v>0</v>
      </c>
      <c r="E117" s="47">
        <v>3399713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4" si="19">SUM(D117:M117)</f>
        <v>3399713</v>
      </c>
      <c r="O117" s="48">
        <f t="shared" si="15"/>
        <v>3.6689793980207424</v>
      </c>
      <c r="P117" s="9"/>
    </row>
    <row r="118" spans="1:119">
      <c r="A118" s="12"/>
      <c r="B118" s="25">
        <v>389.2</v>
      </c>
      <c r="C118" s="20" t="s">
        <v>224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231861</v>
      </c>
      <c r="J118" s="47">
        <v>6957</v>
      </c>
      <c r="K118" s="47">
        <v>0</v>
      </c>
      <c r="L118" s="47">
        <v>0</v>
      </c>
      <c r="M118" s="47">
        <v>0</v>
      </c>
      <c r="N118" s="47">
        <f t="shared" si="19"/>
        <v>238818</v>
      </c>
      <c r="O118" s="48">
        <f t="shared" si="15"/>
        <v>0.25773302683977078</v>
      </c>
      <c r="P118" s="9"/>
    </row>
    <row r="119" spans="1:119">
      <c r="A119" s="12"/>
      <c r="B119" s="25">
        <v>389.3</v>
      </c>
      <c r="C119" s="20" t="s">
        <v>225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131350</v>
      </c>
      <c r="J119" s="47">
        <v>1159</v>
      </c>
      <c r="K119" s="47">
        <v>0</v>
      </c>
      <c r="L119" s="47">
        <v>0</v>
      </c>
      <c r="M119" s="47">
        <v>0</v>
      </c>
      <c r="N119" s="47">
        <f t="shared" si="19"/>
        <v>132509</v>
      </c>
      <c r="O119" s="48">
        <f t="shared" si="15"/>
        <v>0.14300406859412265</v>
      </c>
      <c r="P119" s="9"/>
    </row>
    <row r="120" spans="1:119">
      <c r="A120" s="12"/>
      <c r="B120" s="25">
        <v>389.4</v>
      </c>
      <c r="C120" s="20" t="s">
        <v>226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-2045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-2045</v>
      </c>
      <c r="O120" s="48">
        <f t="shared" si="15"/>
        <v>-2.2069694909400933E-3</v>
      </c>
      <c r="P120" s="9"/>
    </row>
    <row r="121" spans="1:119">
      <c r="A121" s="12"/>
      <c r="B121" s="25">
        <v>389.5</v>
      </c>
      <c r="C121" s="20" t="s">
        <v>227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610178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610178</v>
      </c>
      <c r="O121" s="48">
        <f t="shared" si="15"/>
        <v>0.65850573596227102</v>
      </c>
      <c r="P121" s="9"/>
    </row>
    <row r="122" spans="1:119">
      <c r="A122" s="12"/>
      <c r="B122" s="25">
        <v>389.6</v>
      </c>
      <c r="C122" s="20" t="s">
        <v>228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531351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531351</v>
      </c>
      <c r="O122" s="48">
        <f t="shared" si="15"/>
        <v>0.57343542590733965</v>
      </c>
      <c r="P122" s="9"/>
    </row>
    <row r="123" spans="1:119">
      <c r="A123" s="12"/>
      <c r="B123" s="25">
        <v>389.7</v>
      </c>
      <c r="C123" s="20" t="s">
        <v>229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2123873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2123873</v>
      </c>
      <c r="O123" s="48">
        <f t="shared" si="15"/>
        <v>2.2920894443185373</v>
      </c>
      <c r="P123" s="9"/>
    </row>
    <row r="124" spans="1:119" ht="15.75" thickBot="1">
      <c r="A124" s="12"/>
      <c r="B124" s="25">
        <v>389.8</v>
      </c>
      <c r="C124" s="20" t="s">
        <v>230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1522353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1522353</v>
      </c>
      <c r="O124" s="48">
        <f t="shared" si="15"/>
        <v>1.6429274452034837</v>
      </c>
      <c r="P124" s="9"/>
    </row>
    <row r="125" spans="1:119" ht="16.5" thickBot="1">
      <c r="A125" s="14" t="s">
        <v>91</v>
      </c>
      <c r="B125" s="23"/>
      <c r="C125" s="22"/>
      <c r="D125" s="15">
        <f t="shared" ref="D125:M125" si="20">SUM(D5,D12,D21,D52,D97,D107,D115)</f>
        <v>428814211</v>
      </c>
      <c r="E125" s="15">
        <f t="shared" si="20"/>
        <v>281783202</v>
      </c>
      <c r="F125" s="15">
        <f t="shared" si="20"/>
        <v>0</v>
      </c>
      <c r="G125" s="15">
        <f t="shared" si="20"/>
        <v>107010287</v>
      </c>
      <c r="H125" s="15">
        <f t="shared" si="20"/>
        <v>0</v>
      </c>
      <c r="I125" s="15">
        <f t="shared" si="20"/>
        <v>256814772</v>
      </c>
      <c r="J125" s="15">
        <f t="shared" si="20"/>
        <v>151685098</v>
      </c>
      <c r="K125" s="15">
        <f t="shared" si="20"/>
        <v>0</v>
      </c>
      <c r="L125" s="15">
        <f t="shared" si="20"/>
        <v>0</v>
      </c>
      <c r="M125" s="15">
        <f t="shared" si="20"/>
        <v>18525117</v>
      </c>
      <c r="N125" s="15">
        <f>SUM(D125:M125)</f>
        <v>1244632687</v>
      </c>
      <c r="O125" s="38">
        <f t="shared" si="15"/>
        <v>1343.210937719213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52" t="s">
        <v>231</v>
      </c>
      <c r="M127" s="52"/>
      <c r="N127" s="52"/>
      <c r="O127" s="44">
        <v>926610</v>
      </c>
    </row>
    <row r="128" spans="1:119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  <row r="129" spans="1:15" ht="15.75" customHeight="1" thickBot="1">
      <c r="A129" s="56" t="s">
        <v>160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8"/>
    </row>
  </sheetData>
  <mergeCells count="10">
    <mergeCell ref="L127:N127"/>
    <mergeCell ref="A128:O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298232587</v>
      </c>
      <c r="E5" s="27">
        <f t="shared" si="0"/>
        <v>112570092</v>
      </c>
      <c r="F5" s="27">
        <f t="shared" si="0"/>
        <v>0</v>
      </c>
      <c r="G5" s="27">
        <f t="shared" si="0"/>
        <v>77759201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677222</v>
      </c>
      <c r="N5" s="28">
        <f>SUM(D5:M5)</f>
        <v>489239102</v>
      </c>
      <c r="O5" s="33">
        <f t="shared" ref="O5:O36" si="1">(N5/O$114)</f>
        <v>531.56149681490604</v>
      </c>
      <c r="P5" s="6"/>
    </row>
    <row r="6" spans="1:133">
      <c r="A6" s="12"/>
      <c r="B6" s="25">
        <v>311</v>
      </c>
      <c r="C6" s="20" t="s">
        <v>3</v>
      </c>
      <c r="D6" s="47">
        <v>287480198</v>
      </c>
      <c r="E6" s="47">
        <v>66894514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677222</v>
      </c>
      <c r="N6" s="47">
        <f>SUM(D6:M6)</f>
        <v>355051934</v>
      </c>
      <c r="O6" s="48">
        <f t="shared" si="1"/>
        <v>385.76625766937821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28746136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28746136</v>
      </c>
      <c r="O7" s="48">
        <f t="shared" si="1"/>
        <v>31.23286551982277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3749295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3749295</v>
      </c>
      <c r="O8" s="48">
        <f t="shared" si="1"/>
        <v>4.0736336365048826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12498946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12498946</v>
      </c>
      <c r="O9" s="48">
        <f t="shared" si="1"/>
        <v>13.580186900859536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77759201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77759201</v>
      </c>
      <c r="O10" s="48">
        <f t="shared" si="1"/>
        <v>84.485882476930755</v>
      </c>
      <c r="P10" s="9"/>
    </row>
    <row r="11" spans="1:133">
      <c r="A11" s="12"/>
      <c r="B11" s="25">
        <v>315</v>
      </c>
      <c r="C11" s="20" t="s">
        <v>15</v>
      </c>
      <c r="D11" s="47">
        <v>10752389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10752389</v>
      </c>
      <c r="O11" s="48">
        <f t="shared" si="1"/>
        <v>11.682541251938057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681201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681201</v>
      </c>
      <c r="O12" s="48">
        <f t="shared" si="1"/>
        <v>0.74012935947178393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859307</v>
      </c>
      <c r="E13" s="32">
        <f t="shared" si="3"/>
        <v>7199047</v>
      </c>
      <c r="F13" s="32">
        <f t="shared" si="3"/>
        <v>0</v>
      </c>
      <c r="G13" s="32">
        <f t="shared" si="3"/>
        <v>1274486</v>
      </c>
      <c r="H13" s="32">
        <f t="shared" si="3"/>
        <v>0</v>
      </c>
      <c r="I13" s="32">
        <f t="shared" si="3"/>
        <v>165587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9498427</v>
      </c>
      <c r="O13" s="46">
        <f t="shared" si="1"/>
        <v>10.320103305044324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4381622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4381622</v>
      </c>
      <c r="O14" s="48">
        <f t="shared" si="1"/>
        <v>4.7606610740552009</v>
      </c>
      <c r="P14" s="9"/>
    </row>
    <row r="15" spans="1:133">
      <c r="A15" s="12"/>
      <c r="B15" s="25">
        <v>323.5</v>
      </c>
      <c r="C15" s="20" t="s">
        <v>18</v>
      </c>
      <c r="D15" s="47">
        <v>369077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369077</v>
      </c>
      <c r="O15" s="48">
        <f t="shared" si="1"/>
        <v>0.40100458397120325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0</v>
      </c>
      <c r="F16" s="47">
        <v>0</v>
      </c>
      <c r="G16" s="47">
        <v>296170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296170</v>
      </c>
      <c r="O16" s="48">
        <f t="shared" si="1"/>
        <v>0.32179064974179172</v>
      </c>
      <c r="P16" s="9"/>
    </row>
    <row r="17" spans="1:16">
      <c r="A17" s="12"/>
      <c r="B17" s="25">
        <v>324.32</v>
      </c>
      <c r="C17" s="20" t="s">
        <v>20</v>
      </c>
      <c r="D17" s="47">
        <v>0</v>
      </c>
      <c r="E17" s="47">
        <v>0</v>
      </c>
      <c r="F17" s="47">
        <v>0</v>
      </c>
      <c r="G17" s="47">
        <v>978316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978316</v>
      </c>
      <c r="O17" s="48">
        <f t="shared" si="1"/>
        <v>1.0629467579187315</v>
      </c>
      <c r="P17" s="9"/>
    </row>
    <row r="18" spans="1:16">
      <c r="A18" s="12"/>
      <c r="B18" s="25">
        <v>325.10000000000002</v>
      </c>
      <c r="C18" s="20" t="s">
        <v>21</v>
      </c>
      <c r="D18" s="47">
        <v>0</v>
      </c>
      <c r="E18" s="47">
        <v>35899</v>
      </c>
      <c r="F18" s="47">
        <v>0</v>
      </c>
      <c r="G18" s="47">
        <v>0</v>
      </c>
      <c r="H18" s="47">
        <v>0</v>
      </c>
      <c r="I18" s="47">
        <v>4875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40774</v>
      </c>
      <c r="O18" s="48">
        <f t="shared" si="1"/>
        <v>4.4301218734415421E-2</v>
      </c>
      <c r="P18" s="9"/>
    </row>
    <row r="19" spans="1:16">
      <c r="A19" s="12"/>
      <c r="B19" s="25">
        <v>325.2</v>
      </c>
      <c r="C19" s="20" t="s">
        <v>22</v>
      </c>
      <c r="D19" s="47">
        <v>0</v>
      </c>
      <c r="E19" s="47">
        <v>2475033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2475033</v>
      </c>
      <c r="O19" s="48">
        <f t="shared" si="1"/>
        <v>2.6891396063152109</v>
      </c>
      <c r="P19" s="9"/>
    </row>
    <row r="20" spans="1:16">
      <c r="A20" s="12"/>
      <c r="B20" s="25">
        <v>329</v>
      </c>
      <c r="C20" s="20" t="s">
        <v>23</v>
      </c>
      <c r="D20" s="47">
        <v>490230</v>
      </c>
      <c r="E20" s="47">
        <v>306493</v>
      </c>
      <c r="F20" s="47">
        <v>0</v>
      </c>
      <c r="G20" s="47">
        <v>0</v>
      </c>
      <c r="H20" s="47">
        <v>0</v>
      </c>
      <c r="I20" s="47">
        <v>160712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957435</v>
      </c>
      <c r="O20" s="48">
        <f t="shared" si="1"/>
        <v>1.0402594143077704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SUM(D22:D53)</f>
        <v>65450709</v>
      </c>
      <c r="E21" s="32">
        <f t="shared" si="5"/>
        <v>60914241</v>
      </c>
      <c r="F21" s="32">
        <f t="shared" si="5"/>
        <v>0</v>
      </c>
      <c r="G21" s="32">
        <f t="shared" si="5"/>
        <v>11288618</v>
      </c>
      <c r="H21" s="32">
        <f t="shared" si="5"/>
        <v>0</v>
      </c>
      <c r="I21" s="32">
        <f t="shared" si="5"/>
        <v>300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15127314</v>
      </c>
      <c r="N21" s="45">
        <f t="shared" si="4"/>
        <v>152781182</v>
      </c>
      <c r="O21" s="46">
        <f t="shared" si="1"/>
        <v>165.99775745044715</v>
      </c>
      <c r="P21" s="10"/>
    </row>
    <row r="22" spans="1:16">
      <c r="A22" s="12"/>
      <c r="B22" s="25">
        <v>331.2</v>
      </c>
      <c r="C22" s="20" t="s">
        <v>24</v>
      </c>
      <c r="D22" s="47">
        <v>7950473</v>
      </c>
      <c r="E22" s="47">
        <v>10628828</v>
      </c>
      <c r="F22" s="47">
        <v>0</v>
      </c>
      <c r="G22" s="47">
        <v>648141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19227442</v>
      </c>
      <c r="O22" s="48">
        <f t="shared" si="1"/>
        <v>20.890741986199192</v>
      </c>
      <c r="P22" s="9"/>
    </row>
    <row r="23" spans="1:16">
      <c r="A23" s="12"/>
      <c r="B23" s="25">
        <v>331.39</v>
      </c>
      <c r="C23" s="20" t="s">
        <v>30</v>
      </c>
      <c r="D23" s="47">
        <v>645133</v>
      </c>
      <c r="E23" s="47">
        <v>0</v>
      </c>
      <c r="F23" s="47">
        <v>0</v>
      </c>
      <c r="G23" s="47">
        <v>67200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0" si="6">SUM(D23:M23)</f>
        <v>712333</v>
      </c>
      <c r="O23" s="48">
        <f t="shared" si="1"/>
        <v>0.77395448189391136</v>
      </c>
      <c r="P23" s="9"/>
    </row>
    <row r="24" spans="1:16">
      <c r="A24" s="12"/>
      <c r="B24" s="25">
        <v>331.49</v>
      </c>
      <c r="C24" s="20" t="s">
        <v>31</v>
      </c>
      <c r="D24" s="47">
        <v>11000</v>
      </c>
      <c r="E24" s="47">
        <v>0</v>
      </c>
      <c r="F24" s="47">
        <v>0</v>
      </c>
      <c r="G24" s="47">
        <v>4579553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4062567</v>
      </c>
      <c r="N24" s="47">
        <f t="shared" si="6"/>
        <v>8653120</v>
      </c>
      <c r="O24" s="48">
        <f t="shared" si="1"/>
        <v>9.4016716990029128</v>
      </c>
      <c r="P24" s="9"/>
    </row>
    <row r="25" spans="1:16">
      <c r="A25" s="12"/>
      <c r="B25" s="25">
        <v>331.5</v>
      </c>
      <c r="C25" s="20" t="s">
        <v>26</v>
      </c>
      <c r="D25" s="47">
        <v>1207869</v>
      </c>
      <c r="E25" s="47">
        <v>10622301</v>
      </c>
      <c r="F25" s="47">
        <v>0</v>
      </c>
      <c r="G25" s="47">
        <v>1365143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13195313</v>
      </c>
      <c r="O25" s="48">
        <f t="shared" si="1"/>
        <v>14.336794218915863</v>
      </c>
      <c r="P25" s="9"/>
    </row>
    <row r="26" spans="1:16">
      <c r="A26" s="12"/>
      <c r="B26" s="25">
        <v>331.62</v>
      </c>
      <c r="C26" s="20" t="s">
        <v>32</v>
      </c>
      <c r="D26" s="47">
        <v>732216</v>
      </c>
      <c r="E26" s="47">
        <v>385005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1117221</v>
      </c>
      <c r="O26" s="48">
        <f t="shared" si="1"/>
        <v>1.213867952510971</v>
      </c>
      <c r="P26" s="9"/>
    </row>
    <row r="27" spans="1:16">
      <c r="A27" s="12"/>
      <c r="B27" s="25">
        <v>331.65</v>
      </c>
      <c r="C27" s="20" t="s">
        <v>162</v>
      </c>
      <c r="D27" s="47">
        <v>0</v>
      </c>
      <c r="E27" s="47">
        <v>907837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907837</v>
      </c>
      <c r="O27" s="48">
        <f t="shared" si="1"/>
        <v>0.98637086163230225</v>
      </c>
      <c r="P27" s="9"/>
    </row>
    <row r="28" spans="1:16">
      <c r="A28" s="12"/>
      <c r="B28" s="25">
        <v>331.7</v>
      </c>
      <c r="C28" s="20" t="s">
        <v>27</v>
      </c>
      <c r="D28" s="47">
        <v>0</v>
      </c>
      <c r="E28" s="47">
        <v>0</v>
      </c>
      <c r="F28" s="47">
        <v>0</v>
      </c>
      <c r="G28" s="47">
        <v>31312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31312</v>
      </c>
      <c r="O28" s="48">
        <f t="shared" si="1"/>
        <v>3.4020693604061798E-2</v>
      </c>
      <c r="P28" s="9"/>
    </row>
    <row r="29" spans="1:16">
      <c r="A29" s="12"/>
      <c r="B29" s="25">
        <v>334.1</v>
      </c>
      <c r="C29" s="20" t="s">
        <v>28</v>
      </c>
      <c r="D29" s="47">
        <v>0</v>
      </c>
      <c r="E29" s="47">
        <v>124030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124030</v>
      </c>
      <c r="O29" s="48">
        <f t="shared" si="1"/>
        <v>0.13475940941849082</v>
      </c>
      <c r="P29" s="9"/>
    </row>
    <row r="30" spans="1:16">
      <c r="A30" s="12"/>
      <c r="B30" s="25">
        <v>334.2</v>
      </c>
      <c r="C30" s="20" t="s">
        <v>29</v>
      </c>
      <c r="D30" s="47">
        <v>618479</v>
      </c>
      <c r="E30" s="47">
        <v>15890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634369</v>
      </c>
      <c r="O30" s="48">
        <f t="shared" si="1"/>
        <v>0.68924608395870846</v>
      </c>
      <c r="P30" s="9"/>
    </row>
    <row r="31" spans="1:16">
      <c r="A31" s="12"/>
      <c r="B31" s="25">
        <v>334.39</v>
      </c>
      <c r="C31" s="20" t="s">
        <v>34</v>
      </c>
      <c r="D31" s="47">
        <v>0</v>
      </c>
      <c r="E31" s="47">
        <v>0</v>
      </c>
      <c r="F31" s="47">
        <v>0</v>
      </c>
      <c r="G31" s="47">
        <v>226182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7">SUM(D31:M31)</f>
        <v>226182</v>
      </c>
      <c r="O31" s="48">
        <f t="shared" si="1"/>
        <v>0.24574822817941699</v>
      </c>
      <c r="P31" s="9"/>
    </row>
    <row r="32" spans="1:16">
      <c r="A32" s="12"/>
      <c r="B32" s="25">
        <v>334.49</v>
      </c>
      <c r="C32" s="20" t="s">
        <v>35</v>
      </c>
      <c r="D32" s="47">
        <v>163327</v>
      </c>
      <c r="E32" s="47">
        <v>0</v>
      </c>
      <c r="F32" s="47">
        <v>0</v>
      </c>
      <c r="G32" s="47">
        <v>2533558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1405519</v>
      </c>
      <c r="N32" s="47">
        <f t="shared" si="7"/>
        <v>4102404</v>
      </c>
      <c r="O32" s="48">
        <f t="shared" si="1"/>
        <v>4.4572888836253686</v>
      </c>
      <c r="P32" s="9"/>
    </row>
    <row r="33" spans="1:16">
      <c r="A33" s="12"/>
      <c r="B33" s="25">
        <v>334.61</v>
      </c>
      <c r="C33" s="20" t="s">
        <v>36</v>
      </c>
      <c r="D33" s="47">
        <v>0</v>
      </c>
      <c r="E33" s="47">
        <v>15928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15928</v>
      </c>
      <c r="O33" s="48">
        <f t="shared" si="1"/>
        <v>1.730587658806516E-2</v>
      </c>
      <c r="P33" s="9"/>
    </row>
    <row r="34" spans="1:16">
      <c r="A34" s="12"/>
      <c r="B34" s="25">
        <v>334.7</v>
      </c>
      <c r="C34" s="20" t="s">
        <v>37</v>
      </c>
      <c r="D34" s="47">
        <v>6620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6620</v>
      </c>
      <c r="O34" s="48">
        <f t="shared" si="1"/>
        <v>7.1926734689221096E-3</v>
      </c>
      <c r="P34" s="9"/>
    </row>
    <row r="35" spans="1:16">
      <c r="A35" s="12"/>
      <c r="B35" s="25">
        <v>335.12</v>
      </c>
      <c r="C35" s="20" t="s">
        <v>38</v>
      </c>
      <c r="D35" s="47">
        <v>14354182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14354182</v>
      </c>
      <c r="O35" s="48">
        <f t="shared" si="1"/>
        <v>15.595912996900196</v>
      </c>
      <c r="P35" s="9"/>
    </row>
    <row r="36" spans="1:16">
      <c r="A36" s="12"/>
      <c r="B36" s="25">
        <v>335.13</v>
      </c>
      <c r="C36" s="20" t="s">
        <v>39</v>
      </c>
      <c r="D36" s="47">
        <v>188407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188407</v>
      </c>
      <c r="O36" s="48">
        <f t="shared" si="1"/>
        <v>0.20470544263734258</v>
      </c>
      <c r="P36" s="9"/>
    </row>
    <row r="37" spans="1:16">
      <c r="A37" s="12"/>
      <c r="B37" s="25">
        <v>335.14</v>
      </c>
      <c r="C37" s="20" t="s">
        <v>40</v>
      </c>
      <c r="D37" s="47">
        <v>77529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77529</v>
      </c>
      <c r="O37" s="48">
        <f t="shared" ref="O37:O68" si="8">(N37/O$114)</f>
        <v>8.4235767578861365E-2</v>
      </c>
      <c r="P37" s="9"/>
    </row>
    <row r="38" spans="1:16">
      <c r="A38" s="12"/>
      <c r="B38" s="25">
        <v>335.15</v>
      </c>
      <c r="C38" s="20" t="s">
        <v>41</v>
      </c>
      <c r="D38" s="47">
        <v>475403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475403</v>
      </c>
      <c r="O38" s="48">
        <f t="shared" si="8"/>
        <v>0.51652848113987582</v>
      </c>
      <c r="P38" s="9"/>
    </row>
    <row r="39" spans="1:16">
      <c r="A39" s="12"/>
      <c r="B39" s="25">
        <v>335.16</v>
      </c>
      <c r="C39" s="20" t="s">
        <v>42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0.24256259092701826</v>
      </c>
      <c r="P39" s="9"/>
    </row>
    <row r="40" spans="1:16">
      <c r="A40" s="12"/>
      <c r="B40" s="25">
        <v>335.17</v>
      </c>
      <c r="C40" s="20" t="s">
        <v>43</v>
      </c>
      <c r="D40" s="47">
        <v>113673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113673</v>
      </c>
      <c r="O40" s="48">
        <f t="shared" si="8"/>
        <v>0.12350646091129652</v>
      </c>
      <c r="P40" s="9"/>
    </row>
    <row r="41" spans="1:16">
      <c r="A41" s="12"/>
      <c r="B41" s="25">
        <v>335.18</v>
      </c>
      <c r="C41" s="20" t="s">
        <v>44</v>
      </c>
      <c r="D41" s="47">
        <v>36969413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36969413</v>
      </c>
      <c r="O41" s="48">
        <f t="shared" si="8"/>
        <v>40.167509976846546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300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300</v>
      </c>
      <c r="O42" s="48">
        <f t="shared" si="8"/>
        <v>3.2595196989073001E-4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5109049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5109049</v>
      </c>
      <c r="O43" s="48">
        <f t="shared" si="8"/>
        <v>5.5510152860608812</v>
      </c>
      <c r="P43" s="9"/>
    </row>
    <row r="44" spans="1:16">
      <c r="A44" s="12"/>
      <c r="B44" s="25">
        <v>335.29</v>
      </c>
      <c r="C44" s="20" t="s">
        <v>180</v>
      </c>
      <c r="D44" s="47">
        <v>180055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180055</v>
      </c>
      <c r="O44" s="48">
        <f t="shared" si="8"/>
        <v>0.19563093979558466</v>
      </c>
      <c r="P44" s="9"/>
    </row>
    <row r="45" spans="1:16">
      <c r="A45" s="12"/>
      <c r="B45" s="25">
        <v>335.39</v>
      </c>
      <c r="C45" s="20" t="s">
        <v>47</v>
      </c>
      <c r="D45" s="47">
        <v>0</v>
      </c>
      <c r="E45" s="47">
        <v>1136138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1136138</v>
      </c>
      <c r="O45" s="48">
        <f t="shared" si="8"/>
        <v>1.2344213972257141</v>
      </c>
      <c r="P45" s="9"/>
    </row>
    <row r="46" spans="1:16">
      <c r="A46" s="12"/>
      <c r="B46" s="25">
        <v>335.49</v>
      </c>
      <c r="C46" s="20" t="s">
        <v>48</v>
      </c>
      <c r="D46" s="47">
        <v>0</v>
      </c>
      <c r="E46" s="47">
        <v>9507914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9507914</v>
      </c>
      <c r="O46" s="48">
        <f t="shared" si="8"/>
        <v>10.330410992838836</v>
      </c>
      <c r="P46" s="9"/>
    </row>
    <row r="47" spans="1:16">
      <c r="A47" s="12"/>
      <c r="B47" s="25">
        <v>335.8</v>
      </c>
      <c r="C47" s="20" t="s">
        <v>50</v>
      </c>
      <c r="D47" s="47">
        <v>0</v>
      </c>
      <c r="E47" s="47">
        <v>22461321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22461321</v>
      </c>
      <c r="O47" s="48">
        <f t="shared" si="8"/>
        <v>24.40437275432674</v>
      </c>
      <c r="P47" s="9"/>
    </row>
    <row r="48" spans="1:16">
      <c r="A48" s="12"/>
      <c r="B48" s="25">
        <v>337.3</v>
      </c>
      <c r="C48" s="20" t="s">
        <v>52</v>
      </c>
      <c r="D48" s="47">
        <v>141712</v>
      </c>
      <c r="E48" s="47">
        <v>0</v>
      </c>
      <c r="F48" s="47">
        <v>0</v>
      </c>
      <c r="G48" s="47">
        <v>1804506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5" si="9">SUM(D48:M48)</f>
        <v>1946218</v>
      </c>
      <c r="O48" s="48">
        <f t="shared" si="8"/>
        <v>2.1145786364559895</v>
      </c>
      <c r="P48" s="9"/>
    </row>
    <row r="49" spans="1:16">
      <c r="A49" s="12"/>
      <c r="B49" s="25">
        <v>337.4</v>
      </c>
      <c r="C49" s="20" t="s">
        <v>154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32414</v>
      </c>
      <c r="N49" s="47">
        <f t="shared" si="9"/>
        <v>32414</v>
      </c>
      <c r="O49" s="48">
        <f t="shared" si="8"/>
        <v>3.521802384012708E-2</v>
      </c>
      <c r="P49" s="9"/>
    </row>
    <row r="50" spans="1:16">
      <c r="A50" s="12"/>
      <c r="B50" s="25">
        <v>337.5</v>
      </c>
      <c r="C50" s="20" t="s">
        <v>53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9626814</v>
      </c>
      <c r="N50" s="47">
        <f t="shared" si="9"/>
        <v>9626814</v>
      </c>
      <c r="O50" s="48">
        <f t="shared" si="8"/>
        <v>10.459596623572194</v>
      </c>
      <c r="P50" s="9"/>
    </row>
    <row r="51" spans="1:16">
      <c r="A51" s="12"/>
      <c r="B51" s="25">
        <v>337.6</v>
      </c>
      <c r="C51" s="20" t="s">
        <v>54</v>
      </c>
      <c r="D51" s="47">
        <v>363793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363793</v>
      </c>
      <c r="O51" s="48">
        <f t="shared" si="8"/>
        <v>0.39526348327486116</v>
      </c>
      <c r="P51" s="9"/>
    </row>
    <row r="52" spans="1:16">
      <c r="A52" s="12"/>
      <c r="B52" s="25">
        <v>337.7</v>
      </c>
      <c r="C52" s="20" t="s">
        <v>55</v>
      </c>
      <c r="D52" s="47">
        <v>0</v>
      </c>
      <c r="E52" s="47">
        <v>0</v>
      </c>
      <c r="F52" s="47">
        <v>0</v>
      </c>
      <c r="G52" s="47">
        <v>33023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33023</v>
      </c>
      <c r="O52" s="48">
        <f t="shared" si="8"/>
        <v>3.5879706339005259E-2</v>
      </c>
      <c r="P52" s="9"/>
    </row>
    <row r="53" spans="1:16">
      <c r="A53" s="12"/>
      <c r="B53" s="25">
        <v>338</v>
      </c>
      <c r="C53" s="20" t="s">
        <v>56</v>
      </c>
      <c r="D53" s="47">
        <v>1028175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1028175</v>
      </c>
      <c r="O53" s="48">
        <f t="shared" si="8"/>
        <v>1.1171188888080046</v>
      </c>
      <c r="P53" s="9"/>
    </row>
    <row r="54" spans="1:16" ht="15.75">
      <c r="A54" s="29" t="s">
        <v>61</v>
      </c>
      <c r="B54" s="30"/>
      <c r="C54" s="31"/>
      <c r="D54" s="32">
        <f t="shared" ref="D54:M54" si="10">SUM(D55:D83)</f>
        <v>39246261</v>
      </c>
      <c r="E54" s="32">
        <f t="shared" si="10"/>
        <v>66263414</v>
      </c>
      <c r="F54" s="32">
        <f t="shared" si="10"/>
        <v>0</v>
      </c>
      <c r="G54" s="32">
        <f t="shared" si="10"/>
        <v>29667</v>
      </c>
      <c r="H54" s="32">
        <f t="shared" si="10"/>
        <v>0</v>
      </c>
      <c r="I54" s="32">
        <f t="shared" si="10"/>
        <v>236927885</v>
      </c>
      <c r="J54" s="32">
        <f t="shared" si="10"/>
        <v>135606911</v>
      </c>
      <c r="K54" s="32">
        <f t="shared" si="10"/>
        <v>0</v>
      </c>
      <c r="L54" s="32">
        <f t="shared" si="10"/>
        <v>0</v>
      </c>
      <c r="M54" s="32">
        <f t="shared" si="10"/>
        <v>986724</v>
      </c>
      <c r="N54" s="32">
        <f t="shared" si="9"/>
        <v>479060862</v>
      </c>
      <c r="O54" s="46">
        <f t="shared" si="8"/>
        <v>520.50277222150396</v>
      </c>
      <c r="P54" s="10"/>
    </row>
    <row r="55" spans="1:16">
      <c r="A55" s="12"/>
      <c r="B55" s="25">
        <v>341.1</v>
      </c>
      <c r="C55" s="20" t="s">
        <v>64</v>
      </c>
      <c r="D55" s="47">
        <v>0</v>
      </c>
      <c r="E55" s="47">
        <v>3125653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3125653</v>
      </c>
      <c r="O55" s="48">
        <f t="shared" si="8"/>
        <v>3.3960425084829002</v>
      </c>
      <c r="P55" s="9"/>
    </row>
    <row r="56" spans="1:16">
      <c r="A56" s="12"/>
      <c r="B56" s="25">
        <v>341.15</v>
      </c>
      <c r="C56" s="20" t="s">
        <v>155</v>
      </c>
      <c r="D56" s="47">
        <v>0</v>
      </c>
      <c r="E56" s="47">
        <v>1659852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83" si="11">SUM(D56:M56)</f>
        <v>1659852</v>
      </c>
      <c r="O56" s="48">
        <f t="shared" si="8"/>
        <v>1.8034400970902267</v>
      </c>
      <c r="P56" s="9"/>
    </row>
    <row r="57" spans="1:16">
      <c r="A57" s="12"/>
      <c r="B57" s="25">
        <v>341.16</v>
      </c>
      <c r="C57" s="20" t="s">
        <v>65</v>
      </c>
      <c r="D57" s="47">
        <v>1296599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1296599</v>
      </c>
      <c r="O57" s="48">
        <f t="shared" si="8"/>
        <v>1.4087633273611688</v>
      </c>
      <c r="P57" s="9"/>
    </row>
    <row r="58" spans="1:16">
      <c r="A58" s="12"/>
      <c r="B58" s="25">
        <v>341.2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124718768</v>
      </c>
      <c r="K58" s="47">
        <v>0</v>
      </c>
      <c r="L58" s="47">
        <v>0</v>
      </c>
      <c r="M58" s="47">
        <v>0</v>
      </c>
      <c r="N58" s="47">
        <f t="shared" si="11"/>
        <v>124718768</v>
      </c>
      <c r="O58" s="48">
        <f t="shared" si="8"/>
        <v>135.50776037314981</v>
      </c>
      <c r="P58" s="9"/>
    </row>
    <row r="59" spans="1:16">
      <c r="A59" s="12"/>
      <c r="B59" s="25">
        <v>341.8</v>
      </c>
      <c r="C59" s="20" t="s">
        <v>67</v>
      </c>
      <c r="D59" s="47">
        <v>7000</v>
      </c>
      <c r="E59" s="47">
        <v>11112964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11119964</v>
      </c>
      <c r="O59" s="48">
        <f t="shared" si="8"/>
        <v>12.081913903046672</v>
      </c>
      <c r="P59" s="9"/>
    </row>
    <row r="60" spans="1:16">
      <c r="A60" s="12"/>
      <c r="B60" s="25">
        <v>341.9</v>
      </c>
      <c r="C60" s="20" t="s">
        <v>68</v>
      </c>
      <c r="D60" s="47">
        <v>13418</v>
      </c>
      <c r="E60" s="47">
        <v>1960931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1974349</v>
      </c>
      <c r="O60" s="48">
        <f t="shared" si="8"/>
        <v>2.145143152672643</v>
      </c>
      <c r="P60" s="9"/>
    </row>
    <row r="61" spans="1:16">
      <c r="A61" s="12"/>
      <c r="B61" s="25">
        <v>342.1</v>
      </c>
      <c r="C61" s="20" t="s">
        <v>69</v>
      </c>
      <c r="D61" s="47">
        <v>24305440</v>
      </c>
      <c r="E61" s="47">
        <v>4053216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28358656</v>
      </c>
      <c r="O61" s="48">
        <f t="shared" si="8"/>
        <v>30.811865955511902</v>
      </c>
      <c r="P61" s="9"/>
    </row>
    <row r="62" spans="1:16">
      <c r="A62" s="12"/>
      <c r="B62" s="25">
        <v>342.4</v>
      </c>
      <c r="C62" s="20" t="s">
        <v>70</v>
      </c>
      <c r="D62" s="47">
        <v>12096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12096</v>
      </c>
      <c r="O62" s="48">
        <f t="shared" si="8"/>
        <v>1.3142383425994235E-2</v>
      </c>
      <c r="P62" s="9"/>
    </row>
    <row r="63" spans="1:16">
      <c r="A63" s="12"/>
      <c r="B63" s="25">
        <v>342.6</v>
      </c>
      <c r="C63" s="20" t="s">
        <v>71</v>
      </c>
      <c r="D63" s="47">
        <v>0</v>
      </c>
      <c r="E63" s="47">
        <v>44219343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44219343</v>
      </c>
      <c r="O63" s="48">
        <f t="shared" si="8"/>
        <v>48.044606527079544</v>
      </c>
      <c r="P63" s="9"/>
    </row>
    <row r="64" spans="1:16">
      <c r="A64" s="12"/>
      <c r="B64" s="25">
        <v>342.9</v>
      </c>
      <c r="C64" s="20" t="s">
        <v>72</v>
      </c>
      <c r="D64" s="47">
        <v>619769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619769</v>
      </c>
      <c r="O64" s="48">
        <f t="shared" si="8"/>
        <v>0.67338308809069292</v>
      </c>
      <c r="P64" s="9"/>
    </row>
    <row r="65" spans="1:16">
      <c r="A65" s="12"/>
      <c r="B65" s="25">
        <v>343.3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82869086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82869086</v>
      </c>
      <c r="O65" s="48">
        <f t="shared" si="8"/>
        <v>90.037806082481055</v>
      </c>
      <c r="P65" s="9"/>
    </row>
    <row r="66" spans="1:16">
      <c r="A66" s="12"/>
      <c r="B66" s="25">
        <v>343.4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83642253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83642253</v>
      </c>
      <c r="O66" s="48">
        <f t="shared" si="8"/>
        <v>90.877857104829417</v>
      </c>
      <c r="P66" s="9"/>
    </row>
    <row r="67" spans="1:16">
      <c r="A67" s="12"/>
      <c r="B67" s="25">
        <v>343.5</v>
      </c>
      <c r="C67" s="20" t="s">
        <v>75</v>
      </c>
      <c r="D67" s="47">
        <v>916</v>
      </c>
      <c r="E67" s="47">
        <v>0</v>
      </c>
      <c r="F67" s="47">
        <v>0</v>
      </c>
      <c r="G67" s="47">
        <v>0</v>
      </c>
      <c r="H67" s="47">
        <v>0</v>
      </c>
      <c r="I67" s="47">
        <v>60650675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60651591</v>
      </c>
      <c r="O67" s="48">
        <f t="shared" si="8"/>
        <v>65.898351878189573</v>
      </c>
      <c r="P67" s="9"/>
    </row>
    <row r="68" spans="1:16">
      <c r="A68" s="12"/>
      <c r="B68" s="25">
        <v>343.7</v>
      </c>
      <c r="C68" s="20" t="s">
        <v>76</v>
      </c>
      <c r="D68" s="47">
        <v>261370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261370</v>
      </c>
      <c r="O68" s="48">
        <f t="shared" si="8"/>
        <v>0.28398022123446703</v>
      </c>
      <c r="P68" s="9"/>
    </row>
    <row r="69" spans="1:16">
      <c r="A69" s="12"/>
      <c r="B69" s="25">
        <v>343.9</v>
      </c>
      <c r="C69" s="20" t="s">
        <v>77</v>
      </c>
      <c r="D69" s="47">
        <v>376822</v>
      </c>
      <c r="E69" s="47">
        <v>0</v>
      </c>
      <c r="F69" s="47">
        <v>0</v>
      </c>
      <c r="G69" s="47">
        <v>29667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406489</v>
      </c>
      <c r="O69" s="48">
        <f t="shared" ref="O69:O100" si="12">(N69/O$114)</f>
        <v>0.44165296762970985</v>
      </c>
      <c r="P69" s="9"/>
    </row>
    <row r="70" spans="1:16">
      <c r="A70" s="12"/>
      <c r="B70" s="25">
        <v>344.1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9765871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9765871</v>
      </c>
      <c r="O70" s="48">
        <f t="shared" si="12"/>
        <v>10.610682967162512</v>
      </c>
      <c r="P70" s="9"/>
    </row>
    <row r="71" spans="1:16">
      <c r="A71" s="12"/>
      <c r="B71" s="25">
        <v>344.9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229</v>
      </c>
      <c r="N71" s="47">
        <f t="shared" si="11"/>
        <v>229</v>
      </c>
      <c r="O71" s="48">
        <f t="shared" si="12"/>
        <v>2.4881000368325728E-4</v>
      </c>
      <c r="P71" s="9"/>
    </row>
    <row r="72" spans="1:16">
      <c r="A72" s="12"/>
      <c r="B72" s="25">
        <v>345.9</v>
      </c>
      <c r="C72" s="20" t="s">
        <v>80</v>
      </c>
      <c r="D72" s="47">
        <v>141094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141094</v>
      </c>
      <c r="O72" s="48">
        <f t="shared" si="12"/>
        <v>0.15329955746587554</v>
      </c>
      <c r="P72" s="9"/>
    </row>
    <row r="73" spans="1:16">
      <c r="A73" s="12"/>
      <c r="B73" s="25">
        <v>346.4</v>
      </c>
      <c r="C73" s="20" t="s">
        <v>82</v>
      </c>
      <c r="D73" s="47">
        <v>2174982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2174982</v>
      </c>
      <c r="O73" s="48">
        <f t="shared" si="12"/>
        <v>2.3631322245895992</v>
      </c>
      <c r="P73" s="9"/>
    </row>
    <row r="74" spans="1:16">
      <c r="A74" s="12"/>
      <c r="B74" s="25">
        <v>347.2</v>
      </c>
      <c r="C74" s="20" t="s">
        <v>84</v>
      </c>
      <c r="D74" s="47">
        <v>5052938</v>
      </c>
      <c r="E74" s="47">
        <v>81630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5134568</v>
      </c>
      <c r="O74" s="48">
        <f t="shared" si="12"/>
        <v>5.578741847126353</v>
      </c>
      <c r="P74" s="9"/>
    </row>
    <row r="75" spans="1:16">
      <c r="A75" s="12"/>
      <c r="B75" s="25">
        <v>347.3</v>
      </c>
      <c r="C75" s="20" t="s">
        <v>85</v>
      </c>
      <c r="D75" s="47">
        <v>42372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42372</v>
      </c>
      <c r="O75" s="48">
        <f t="shared" si="12"/>
        <v>4.6037456227366713E-2</v>
      </c>
      <c r="P75" s="9"/>
    </row>
    <row r="76" spans="1:16">
      <c r="A76" s="12"/>
      <c r="B76" s="25">
        <v>347.4</v>
      </c>
      <c r="C76" s="20" t="s">
        <v>86</v>
      </c>
      <c r="D76" s="47">
        <v>21936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21936</v>
      </c>
      <c r="O76" s="48">
        <f t="shared" si="12"/>
        <v>2.383360803841018E-2</v>
      </c>
      <c r="P76" s="9"/>
    </row>
    <row r="77" spans="1:16">
      <c r="A77" s="12"/>
      <c r="B77" s="25">
        <v>348.92099999999999</v>
      </c>
      <c r="C77" s="20" t="s">
        <v>87</v>
      </c>
      <c r="D77" s="47">
        <v>270565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270565</v>
      </c>
      <c r="O77" s="48">
        <f t="shared" si="12"/>
        <v>0.29397064911161791</v>
      </c>
      <c r="P77" s="9"/>
    </row>
    <row r="78" spans="1:16">
      <c r="A78" s="12"/>
      <c r="B78" s="25">
        <v>348.92200000000003</v>
      </c>
      <c r="C78" s="20" t="s">
        <v>88</v>
      </c>
      <c r="D78" s="47">
        <v>270551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270551</v>
      </c>
      <c r="O78" s="48">
        <f t="shared" si="12"/>
        <v>0.29395543801968965</v>
      </c>
      <c r="P78" s="9"/>
    </row>
    <row r="79" spans="1:16">
      <c r="A79" s="12"/>
      <c r="B79" s="25">
        <v>348.923</v>
      </c>
      <c r="C79" s="20" t="s">
        <v>89</v>
      </c>
      <c r="D79" s="47">
        <v>270529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270529</v>
      </c>
      <c r="O79" s="48">
        <f t="shared" si="12"/>
        <v>0.29393153487523099</v>
      </c>
      <c r="P79" s="9"/>
    </row>
    <row r="80" spans="1:16">
      <c r="A80" s="12"/>
      <c r="B80" s="25">
        <v>348.92399999999998</v>
      </c>
      <c r="C80" s="20" t="s">
        <v>90</v>
      </c>
      <c r="D80" s="47">
        <v>270495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270495</v>
      </c>
      <c r="O80" s="48">
        <f t="shared" si="12"/>
        <v>0.29389459365197673</v>
      </c>
      <c r="P80" s="9"/>
    </row>
    <row r="81" spans="1:16">
      <c r="A81" s="12"/>
      <c r="B81" s="25">
        <v>348.93299999999999</v>
      </c>
      <c r="C81" s="20" t="s">
        <v>156</v>
      </c>
      <c r="D81" s="47">
        <v>1883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1883</v>
      </c>
      <c r="O81" s="48">
        <f t="shared" si="12"/>
        <v>2.0458918643474822E-3</v>
      </c>
      <c r="P81" s="9"/>
    </row>
    <row r="82" spans="1:16">
      <c r="A82" s="12"/>
      <c r="B82" s="25">
        <v>348.99</v>
      </c>
      <c r="C82" s="20" t="s">
        <v>157</v>
      </c>
      <c r="D82" s="47">
        <v>3830359</v>
      </c>
      <c r="E82" s="47">
        <v>49825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3880184</v>
      </c>
      <c r="O82" s="48">
        <f t="shared" si="12"/>
        <v>4.2158453944616419</v>
      </c>
      <c r="P82" s="9"/>
    </row>
    <row r="83" spans="1:16">
      <c r="A83" s="12"/>
      <c r="B83" s="25">
        <v>349</v>
      </c>
      <c r="C83" s="20" t="s">
        <v>1</v>
      </c>
      <c r="D83" s="47">
        <v>5127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10888143</v>
      </c>
      <c r="K83" s="47">
        <v>0</v>
      </c>
      <c r="L83" s="47">
        <v>0</v>
      </c>
      <c r="M83" s="47">
        <v>986495</v>
      </c>
      <c r="N83" s="47">
        <f t="shared" si="11"/>
        <v>11879765</v>
      </c>
      <c r="O83" s="48">
        <f t="shared" si="12"/>
        <v>12.907442678629828</v>
      </c>
      <c r="P83" s="9"/>
    </row>
    <row r="84" spans="1:16" ht="15.75">
      <c r="A84" s="29" t="s">
        <v>62</v>
      </c>
      <c r="B84" s="30"/>
      <c r="C84" s="31"/>
      <c r="D84" s="32">
        <f t="shared" ref="D84:M84" si="13">SUM(D85:D94)</f>
        <v>2223594</v>
      </c>
      <c r="E84" s="32">
        <f t="shared" si="13"/>
        <v>2395592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4619186</v>
      </c>
      <c r="O84" s="46">
        <f t="shared" si="12"/>
        <v>5.0187759199722723</v>
      </c>
      <c r="P84" s="10"/>
    </row>
    <row r="85" spans="1:16">
      <c r="A85" s="13"/>
      <c r="B85" s="40">
        <v>351.1</v>
      </c>
      <c r="C85" s="21" t="s">
        <v>112</v>
      </c>
      <c r="D85" s="47">
        <v>83881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83881</v>
      </c>
      <c r="O85" s="48">
        <f t="shared" si="12"/>
        <v>9.1137257288014417E-2</v>
      </c>
      <c r="P85" s="9"/>
    </row>
    <row r="86" spans="1:16">
      <c r="A86" s="13"/>
      <c r="B86" s="40">
        <v>351.2</v>
      </c>
      <c r="C86" s="21" t="s">
        <v>115</v>
      </c>
      <c r="D86" s="47">
        <v>15609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4" si="14">SUM(D86:M86)</f>
        <v>15609</v>
      </c>
      <c r="O86" s="48">
        <f t="shared" si="12"/>
        <v>1.6959280993414684E-2</v>
      </c>
      <c r="P86" s="9"/>
    </row>
    <row r="87" spans="1:16">
      <c r="A87" s="13"/>
      <c r="B87" s="40">
        <v>351.5</v>
      </c>
      <c r="C87" s="21" t="s">
        <v>116</v>
      </c>
      <c r="D87" s="47">
        <v>230290</v>
      </c>
      <c r="E87" s="47">
        <v>13010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243300</v>
      </c>
      <c r="O87" s="48">
        <f t="shared" si="12"/>
        <v>0.26434704758138206</v>
      </c>
      <c r="P87" s="9"/>
    </row>
    <row r="88" spans="1:16">
      <c r="A88" s="13"/>
      <c r="B88" s="40">
        <v>351.6</v>
      </c>
      <c r="C88" s="21" t="s">
        <v>117</v>
      </c>
      <c r="D88" s="47">
        <v>234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234</v>
      </c>
      <c r="O88" s="48">
        <f t="shared" si="12"/>
        <v>2.5424253651476942E-4</v>
      </c>
      <c r="P88" s="9"/>
    </row>
    <row r="89" spans="1:16">
      <c r="A89" s="13"/>
      <c r="B89" s="40">
        <v>351.7</v>
      </c>
      <c r="C89" s="21" t="s">
        <v>113</v>
      </c>
      <c r="D89" s="47">
        <v>0</v>
      </c>
      <c r="E89" s="47">
        <v>732361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732361</v>
      </c>
      <c r="O89" s="48">
        <f t="shared" si="12"/>
        <v>0.7957150354038165</v>
      </c>
      <c r="P89" s="9"/>
    </row>
    <row r="90" spans="1:16">
      <c r="A90" s="13"/>
      <c r="B90" s="40">
        <v>351.8</v>
      </c>
      <c r="C90" s="21" t="s">
        <v>114</v>
      </c>
      <c r="D90" s="47">
        <v>0</v>
      </c>
      <c r="E90" s="47">
        <v>1197032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1197032</v>
      </c>
      <c r="O90" s="48">
        <f t="shared" si="12"/>
        <v>1.3005831280741345</v>
      </c>
      <c r="P90" s="9"/>
    </row>
    <row r="91" spans="1:16">
      <c r="A91" s="13"/>
      <c r="B91" s="40">
        <v>353</v>
      </c>
      <c r="C91" s="21" t="s">
        <v>118</v>
      </c>
      <c r="D91" s="47">
        <v>230530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230530</v>
      </c>
      <c r="O91" s="48">
        <f t="shared" si="12"/>
        <v>0.25047235872969997</v>
      </c>
      <c r="P91" s="9"/>
    </row>
    <row r="92" spans="1:16">
      <c r="A92" s="13"/>
      <c r="B92" s="40">
        <v>354</v>
      </c>
      <c r="C92" s="21" t="s">
        <v>119</v>
      </c>
      <c r="D92" s="47">
        <v>512826</v>
      </c>
      <c r="E92" s="47">
        <v>241672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754498</v>
      </c>
      <c r="O92" s="48">
        <f t="shared" si="12"/>
        <v>0.81976703126205341</v>
      </c>
      <c r="P92" s="9"/>
    </row>
    <row r="93" spans="1:16">
      <c r="A93" s="13"/>
      <c r="B93" s="40">
        <v>358.2</v>
      </c>
      <c r="C93" s="21" t="s">
        <v>120</v>
      </c>
      <c r="D93" s="47">
        <v>1150224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1150224</v>
      </c>
      <c r="O93" s="48">
        <f t="shared" si="12"/>
        <v>1.2497259287186502</v>
      </c>
      <c r="P93" s="9"/>
    </row>
    <row r="94" spans="1:16">
      <c r="A94" s="13"/>
      <c r="B94" s="40">
        <v>359</v>
      </c>
      <c r="C94" s="21" t="s">
        <v>121</v>
      </c>
      <c r="D94" s="47">
        <v>0</v>
      </c>
      <c r="E94" s="47">
        <v>211517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211517</v>
      </c>
      <c r="O94" s="48">
        <f t="shared" si="12"/>
        <v>0.22981460938459181</v>
      </c>
      <c r="P94" s="9"/>
    </row>
    <row r="95" spans="1:16" ht="15.75">
      <c r="A95" s="29" t="s">
        <v>4</v>
      </c>
      <c r="B95" s="30"/>
      <c r="C95" s="31"/>
      <c r="D95" s="32">
        <f t="shared" ref="D95:M95" si="15">SUM(D96:D103)</f>
        <v>25532316</v>
      </c>
      <c r="E95" s="32">
        <f t="shared" si="15"/>
        <v>24564947</v>
      </c>
      <c r="F95" s="32">
        <f t="shared" si="15"/>
        <v>0</v>
      </c>
      <c r="G95" s="32">
        <f t="shared" si="15"/>
        <v>419851</v>
      </c>
      <c r="H95" s="32">
        <f t="shared" si="15"/>
        <v>0</v>
      </c>
      <c r="I95" s="32">
        <f t="shared" si="15"/>
        <v>5535952</v>
      </c>
      <c r="J95" s="32">
        <f t="shared" si="15"/>
        <v>3710249</v>
      </c>
      <c r="K95" s="32">
        <f t="shared" si="15"/>
        <v>0</v>
      </c>
      <c r="L95" s="32">
        <f t="shared" si="15"/>
        <v>0</v>
      </c>
      <c r="M95" s="32">
        <f t="shared" si="15"/>
        <v>11007386</v>
      </c>
      <c r="N95" s="32">
        <f>SUM(D95:M95)</f>
        <v>70770701</v>
      </c>
      <c r="O95" s="46">
        <f t="shared" si="12"/>
        <v>76.892831338326189</v>
      </c>
      <c r="P95" s="10"/>
    </row>
    <row r="96" spans="1:16">
      <c r="A96" s="12"/>
      <c r="B96" s="25">
        <v>361.1</v>
      </c>
      <c r="C96" s="20" t="s">
        <v>122</v>
      </c>
      <c r="D96" s="47">
        <v>824347</v>
      </c>
      <c r="E96" s="47">
        <v>427233</v>
      </c>
      <c r="F96" s="47">
        <v>0</v>
      </c>
      <c r="G96" s="47">
        <v>256252</v>
      </c>
      <c r="H96" s="47">
        <v>0</v>
      </c>
      <c r="I96" s="47">
        <v>3705922</v>
      </c>
      <c r="J96" s="47">
        <v>654056</v>
      </c>
      <c r="K96" s="47">
        <v>0</v>
      </c>
      <c r="L96" s="47">
        <v>0</v>
      </c>
      <c r="M96" s="47">
        <v>11007386</v>
      </c>
      <c r="N96" s="47">
        <f>SUM(D96:M96)</f>
        <v>16875196</v>
      </c>
      <c r="O96" s="48">
        <f t="shared" si="12"/>
        <v>18.33501126164056</v>
      </c>
      <c r="P96" s="9"/>
    </row>
    <row r="97" spans="1:119">
      <c r="A97" s="12"/>
      <c r="B97" s="25">
        <v>361.3</v>
      </c>
      <c r="C97" s="20" t="s">
        <v>123</v>
      </c>
      <c r="D97" s="47">
        <v>15518</v>
      </c>
      <c r="E97" s="47">
        <v>11377</v>
      </c>
      <c r="F97" s="47">
        <v>0</v>
      </c>
      <c r="G97" s="47">
        <v>9881</v>
      </c>
      <c r="H97" s="47">
        <v>0</v>
      </c>
      <c r="I97" s="47">
        <v>36176</v>
      </c>
      <c r="J97" s="47">
        <v>10522</v>
      </c>
      <c r="K97" s="47">
        <v>0</v>
      </c>
      <c r="L97" s="47">
        <v>0</v>
      </c>
      <c r="M97" s="47">
        <v>0</v>
      </c>
      <c r="N97" s="47">
        <f t="shared" ref="N97:N103" si="16">SUM(D97:M97)</f>
        <v>83474</v>
      </c>
      <c r="O97" s="48">
        <f t="shared" si="12"/>
        <v>9.0695049115529336E-2</v>
      </c>
      <c r="P97" s="9"/>
    </row>
    <row r="98" spans="1:119">
      <c r="A98" s="12"/>
      <c r="B98" s="25">
        <v>362</v>
      </c>
      <c r="C98" s="20" t="s">
        <v>124</v>
      </c>
      <c r="D98" s="47">
        <v>1826350</v>
      </c>
      <c r="E98" s="47">
        <v>3970051</v>
      </c>
      <c r="F98" s="47">
        <v>0</v>
      </c>
      <c r="G98" s="47">
        <v>0</v>
      </c>
      <c r="H98" s="47">
        <v>0</v>
      </c>
      <c r="I98" s="47">
        <v>202390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5998791</v>
      </c>
      <c r="O98" s="48">
        <f t="shared" si="12"/>
        <v>6.5177258113759411</v>
      </c>
      <c r="P98" s="9"/>
    </row>
    <row r="99" spans="1:119">
      <c r="A99" s="12"/>
      <c r="B99" s="25">
        <v>364</v>
      </c>
      <c r="C99" s="20" t="s">
        <v>125</v>
      </c>
      <c r="D99" s="47">
        <v>120836</v>
      </c>
      <c r="E99" s="47">
        <v>845708</v>
      </c>
      <c r="F99" s="47">
        <v>0</v>
      </c>
      <c r="G99" s="47">
        <v>36571</v>
      </c>
      <c r="H99" s="47">
        <v>0</v>
      </c>
      <c r="I99" s="47">
        <v>136402</v>
      </c>
      <c r="J99" s="47">
        <v>309560</v>
      </c>
      <c r="K99" s="47">
        <v>0</v>
      </c>
      <c r="L99" s="47">
        <v>0</v>
      </c>
      <c r="M99" s="47">
        <v>0</v>
      </c>
      <c r="N99" s="47">
        <f t="shared" si="16"/>
        <v>1449077</v>
      </c>
      <c r="O99" s="48">
        <f t="shared" si="12"/>
        <v>1.5744316755778314</v>
      </c>
      <c r="P99" s="9"/>
    </row>
    <row r="100" spans="1:119">
      <c r="A100" s="12"/>
      <c r="B100" s="25">
        <v>365</v>
      </c>
      <c r="C100" s="20" t="s">
        <v>126</v>
      </c>
      <c r="D100" s="47">
        <v>18473</v>
      </c>
      <c r="E100" s="47">
        <v>6302</v>
      </c>
      <c r="F100" s="47">
        <v>0</v>
      </c>
      <c r="G100" s="47">
        <v>0</v>
      </c>
      <c r="H100" s="47">
        <v>0</v>
      </c>
      <c r="I100" s="47">
        <v>1053482</v>
      </c>
      <c r="J100" s="47">
        <v>56221</v>
      </c>
      <c r="K100" s="47">
        <v>0</v>
      </c>
      <c r="L100" s="47">
        <v>0</v>
      </c>
      <c r="M100" s="47">
        <v>0</v>
      </c>
      <c r="N100" s="47">
        <f t="shared" si="16"/>
        <v>1134478</v>
      </c>
      <c r="O100" s="48">
        <f t="shared" si="12"/>
        <v>1.2326177963256522</v>
      </c>
      <c r="P100" s="9"/>
    </row>
    <row r="101" spans="1:119">
      <c r="A101" s="12"/>
      <c r="B101" s="25">
        <v>366</v>
      </c>
      <c r="C101" s="20" t="s">
        <v>127</v>
      </c>
      <c r="D101" s="47">
        <v>85480</v>
      </c>
      <c r="E101" s="47">
        <v>12241800</v>
      </c>
      <c r="F101" s="47">
        <v>0</v>
      </c>
      <c r="G101" s="47">
        <v>0</v>
      </c>
      <c r="H101" s="47">
        <v>0</v>
      </c>
      <c r="I101" s="47">
        <v>46000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12373280</v>
      </c>
      <c r="O101" s="48">
        <f t="shared" ref="O101:O112" si="17">(N101/O$114)</f>
        <v>13.443649966698574</v>
      </c>
      <c r="P101" s="9"/>
    </row>
    <row r="102" spans="1:119">
      <c r="A102" s="12"/>
      <c r="B102" s="25">
        <v>369.3</v>
      </c>
      <c r="C102" s="20" t="s">
        <v>165</v>
      </c>
      <c r="D102" s="47">
        <v>80099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80099</v>
      </c>
      <c r="O102" s="48">
        <f t="shared" si="17"/>
        <v>8.702808945425862E-2</v>
      </c>
      <c r="P102" s="9"/>
    </row>
    <row r="103" spans="1:119">
      <c r="A103" s="12"/>
      <c r="B103" s="25">
        <v>369.9</v>
      </c>
      <c r="C103" s="20" t="s">
        <v>129</v>
      </c>
      <c r="D103" s="47">
        <v>22561213</v>
      </c>
      <c r="E103" s="47">
        <v>7062476</v>
      </c>
      <c r="F103" s="47">
        <v>0</v>
      </c>
      <c r="G103" s="47">
        <v>117147</v>
      </c>
      <c r="H103" s="47">
        <v>0</v>
      </c>
      <c r="I103" s="47">
        <v>355580</v>
      </c>
      <c r="J103" s="47">
        <v>2679890</v>
      </c>
      <c r="K103" s="47">
        <v>0</v>
      </c>
      <c r="L103" s="47">
        <v>0</v>
      </c>
      <c r="M103" s="47">
        <v>0</v>
      </c>
      <c r="N103" s="47">
        <f t="shared" si="16"/>
        <v>32776306</v>
      </c>
      <c r="O103" s="48">
        <f t="shared" si="17"/>
        <v>35.611671688137847</v>
      </c>
      <c r="P103" s="9"/>
    </row>
    <row r="104" spans="1:119" ht="15.75">
      <c r="A104" s="29" t="s">
        <v>63</v>
      </c>
      <c r="B104" s="30"/>
      <c r="C104" s="31"/>
      <c r="D104" s="32">
        <f t="shared" ref="D104:M104" si="18">SUM(D105:D111)</f>
        <v>24900</v>
      </c>
      <c r="E104" s="32">
        <f t="shared" si="18"/>
        <v>2320429</v>
      </c>
      <c r="F104" s="32">
        <f t="shared" si="18"/>
        <v>0</v>
      </c>
      <c r="G104" s="32">
        <f t="shared" si="18"/>
        <v>7553726</v>
      </c>
      <c r="H104" s="32">
        <f t="shared" si="18"/>
        <v>0</v>
      </c>
      <c r="I104" s="32">
        <f t="shared" si="18"/>
        <v>9956297</v>
      </c>
      <c r="J104" s="32">
        <f t="shared" si="18"/>
        <v>2000000</v>
      </c>
      <c r="K104" s="32">
        <f t="shared" si="18"/>
        <v>0</v>
      </c>
      <c r="L104" s="32">
        <f t="shared" si="18"/>
        <v>0</v>
      </c>
      <c r="M104" s="32">
        <f t="shared" si="18"/>
        <v>0</v>
      </c>
      <c r="N104" s="32">
        <f>SUM(D104:M104)</f>
        <v>21855352</v>
      </c>
      <c r="O104" s="46">
        <f t="shared" si="17"/>
        <v>23.745983456851022</v>
      </c>
      <c r="P104" s="9"/>
    </row>
    <row r="105" spans="1:119">
      <c r="A105" s="12"/>
      <c r="B105" s="25">
        <v>381</v>
      </c>
      <c r="C105" s="20" t="s">
        <v>130</v>
      </c>
      <c r="D105" s="47">
        <v>24900</v>
      </c>
      <c r="E105" s="47">
        <v>2320429</v>
      </c>
      <c r="F105" s="47">
        <v>0</v>
      </c>
      <c r="G105" s="47">
        <v>7553726</v>
      </c>
      <c r="H105" s="47">
        <v>0</v>
      </c>
      <c r="I105" s="47">
        <v>0</v>
      </c>
      <c r="J105" s="47">
        <v>2000000</v>
      </c>
      <c r="K105" s="47">
        <v>0</v>
      </c>
      <c r="L105" s="47">
        <v>0</v>
      </c>
      <c r="M105" s="47">
        <v>0</v>
      </c>
      <c r="N105" s="47">
        <f>SUM(D105:M105)</f>
        <v>11899055</v>
      </c>
      <c r="O105" s="48">
        <f t="shared" si="17"/>
        <v>12.928401390293802</v>
      </c>
      <c r="P105" s="9"/>
    </row>
    <row r="106" spans="1:119">
      <c r="A106" s="12"/>
      <c r="B106" s="25">
        <v>389.2</v>
      </c>
      <c r="C106" s="20" t="s">
        <v>138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171000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1" si="19">SUM(D106:M106)</f>
        <v>171000</v>
      </c>
      <c r="O106" s="48">
        <f t="shared" si="17"/>
        <v>0.18579262283771611</v>
      </c>
      <c r="P106" s="9"/>
    </row>
    <row r="107" spans="1:119">
      <c r="A107" s="12"/>
      <c r="B107" s="25">
        <v>389.4</v>
      </c>
      <c r="C107" s="20" t="s">
        <v>158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-2370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9"/>
        <v>-2370</v>
      </c>
      <c r="O107" s="48">
        <f t="shared" si="17"/>
        <v>-2.5750205621367672E-3</v>
      </c>
      <c r="P107" s="9"/>
    </row>
    <row r="108" spans="1:119">
      <c r="A108" s="12"/>
      <c r="B108" s="25">
        <v>389.5</v>
      </c>
      <c r="C108" s="20" t="s">
        <v>140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5531218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9"/>
        <v>5531218</v>
      </c>
      <c r="O108" s="48">
        <f t="shared" si="17"/>
        <v>6.0097046766502134</v>
      </c>
      <c r="P108" s="9"/>
    </row>
    <row r="109" spans="1:119">
      <c r="A109" s="12"/>
      <c r="B109" s="25">
        <v>389.6</v>
      </c>
      <c r="C109" s="20" t="s">
        <v>141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1441369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9"/>
        <v>1441369</v>
      </c>
      <c r="O109" s="48">
        <f t="shared" si="17"/>
        <v>1.5660568829647723</v>
      </c>
      <c r="P109" s="9"/>
    </row>
    <row r="110" spans="1:119">
      <c r="A110" s="12"/>
      <c r="B110" s="25">
        <v>389.7</v>
      </c>
      <c r="C110" s="20" t="s">
        <v>142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1957900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1957900</v>
      </c>
      <c r="O110" s="48">
        <f t="shared" si="17"/>
        <v>2.1272712061635346</v>
      </c>
      <c r="P110" s="9"/>
    </row>
    <row r="111" spans="1:119" ht="15.75" thickBot="1">
      <c r="A111" s="12"/>
      <c r="B111" s="25">
        <v>389.8</v>
      </c>
      <c r="C111" s="20" t="s">
        <v>143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857180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857180</v>
      </c>
      <c r="O111" s="48">
        <f t="shared" si="17"/>
        <v>0.93133169850311992</v>
      </c>
      <c r="P111" s="9"/>
    </row>
    <row r="112" spans="1:119" ht="16.5" thickBot="1">
      <c r="A112" s="14" t="s">
        <v>91</v>
      </c>
      <c r="B112" s="23"/>
      <c r="C112" s="22"/>
      <c r="D112" s="15">
        <f t="shared" ref="D112:M112" si="20">SUM(D5,D13,D21,D54,D84,D95,D104)</f>
        <v>431569674</v>
      </c>
      <c r="E112" s="15">
        <f t="shared" si="20"/>
        <v>276227762</v>
      </c>
      <c r="F112" s="15">
        <f t="shared" si="20"/>
        <v>0</v>
      </c>
      <c r="G112" s="15">
        <f t="shared" si="20"/>
        <v>98325549</v>
      </c>
      <c r="H112" s="15">
        <f t="shared" si="20"/>
        <v>0</v>
      </c>
      <c r="I112" s="15">
        <f t="shared" si="20"/>
        <v>252586021</v>
      </c>
      <c r="J112" s="15">
        <f t="shared" si="20"/>
        <v>141317160</v>
      </c>
      <c r="K112" s="15">
        <f t="shared" si="20"/>
        <v>0</v>
      </c>
      <c r="L112" s="15">
        <f t="shared" si="20"/>
        <v>0</v>
      </c>
      <c r="M112" s="15">
        <f t="shared" si="20"/>
        <v>27798646</v>
      </c>
      <c r="N112" s="15">
        <f>SUM(D112:M112)</f>
        <v>1227824812</v>
      </c>
      <c r="O112" s="38">
        <f t="shared" si="17"/>
        <v>1334.0397205070508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52" t="s">
        <v>181</v>
      </c>
      <c r="M114" s="52"/>
      <c r="N114" s="52"/>
      <c r="O114" s="44">
        <v>920381</v>
      </c>
    </row>
    <row r="115" spans="1:15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  <row r="116" spans="1:15" ht="15.75" customHeight="1" thickBot="1">
      <c r="A116" s="56" t="s">
        <v>160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8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313789504</v>
      </c>
      <c r="E5" s="27">
        <f t="shared" si="0"/>
        <v>97812622</v>
      </c>
      <c r="F5" s="27">
        <f t="shared" si="0"/>
        <v>0</v>
      </c>
      <c r="G5" s="27">
        <f t="shared" si="0"/>
        <v>74714891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714459</v>
      </c>
      <c r="N5" s="28">
        <f>SUM(D5:M5)</f>
        <v>487031476</v>
      </c>
      <c r="O5" s="33">
        <f t="shared" ref="O5:O36" si="1">(N5/O$120)</f>
        <v>530.24888077901267</v>
      </c>
      <c r="P5" s="6"/>
    </row>
    <row r="6" spans="1:133">
      <c r="A6" s="12"/>
      <c r="B6" s="25">
        <v>311</v>
      </c>
      <c r="C6" s="20" t="s">
        <v>3</v>
      </c>
      <c r="D6" s="47">
        <v>303263531</v>
      </c>
      <c r="E6" s="47">
        <v>55315357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714459</v>
      </c>
      <c r="N6" s="47">
        <f>SUM(D6:M6)</f>
        <v>359293347</v>
      </c>
      <c r="O6" s="48">
        <f t="shared" si="1"/>
        <v>391.17573402606001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25585311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25585311</v>
      </c>
      <c r="O7" s="48">
        <f t="shared" si="1"/>
        <v>27.855658598404347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3740826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3740826</v>
      </c>
      <c r="O8" s="48">
        <f t="shared" si="1"/>
        <v>4.072773316378079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12470091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12470091</v>
      </c>
      <c r="O9" s="48">
        <f t="shared" si="1"/>
        <v>13.576641596697209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74714891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74714891</v>
      </c>
      <c r="O10" s="48">
        <f t="shared" si="1"/>
        <v>81.344819139114378</v>
      </c>
      <c r="P10" s="9"/>
    </row>
    <row r="11" spans="1:133">
      <c r="A11" s="12"/>
      <c r="B11" s="25">
        <v>315</v>
      </c>
      <c r="C11" s="20" t="s">
        <v>15</v>
      </c>
      <c r="D11" s="47">
        <v>10525973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10525973</v>
      </c>
      <c r="O11" s="48">
        <f t="shared" si="1"/>
        <v>11.460009624429501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701037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701037</v>
      </c>
      <c r="O12" s="48">
        <f t="shared" si="1"/>
        <v>0.7632444779291363</v>
      </c>
      <c r="P12" s="9"/>
    </row>
    <row r="13" spans="1:133" ht="15.75">
      <c r="A13" s="29" t="s">
        <v>17</v>
      </c>
      <c r="B13" s="30"/>
      <c r="C13" s="31"/>
      <c r="D13" s="32">
        <f>SUM(D14:D21)</f>
        <v>965443</v>
      </c>
      <c r="E13" s="32">
        <f t="shared" ref="E13:M13" si="3">SUM(E14:E21)</f>
        <v>6786144</v>
      </c>
      <c r="F13" s="32">
        <f t="shared" si="3"/>
        <v>0</v>
      </c>
      <c r="G13" s="32">
        <f t="shared" si="3"/>
        <v>1444678</v>
      </c>
      <c r="H13" s="32">
        <f t="shared" si="3"/>
        <v>0</v>
      </c>
      <c r="I13" s="32">
        <f t="shared" si="3"/>
        <v>209692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9405957</v>
      </c>
      <c r="O13" s="46">
        <f t="shared" si="1"/>
        <v>10.240607471344459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3969579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3969579</v>
      </c>
      <c r="O14" s="48">
        <f t="shared" si="1"/>
        <v>4.3218250270006617</v>
      </c>
      <c r="P14" s="9"/>
    </row>
    <row r="15" spans="1:133">
      <c r="A15" s="12"/>
      <c r="B15" s="25">
        <v>323.5</v>
      </c>
      <c r="C15" s="20" t="s">
        <v>18</v>
      </c>
      <c r="D15" s="47">
        <v>442804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442804</v>
      </c>
      <c r="O15" s="48">
        <f t="shared" si="1"/>
        <v>0.48209681914782426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0</v>
      </c>
      <c r="F16" s="47">
        <v>0</v>
      </c>
      <c r="G16" s="47">
        <v>307556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307556</v>
      </c>
      <c r="O16" s="48">
        <f t="shared" si="1"/>
        <v>0.33484740271051805</v>
      </c>
      <c r="P16" s="9"/>
    </row>
    <row r="17" spans="1:16">
      <c r="A17" s="12"/>
      <c r="B17" s="25">
        <v>324.32</v>
      </c>
      <c r="C17" s="20" t="s">
        <v>20</v>
      </c>
      <c r="D17" s="47">
        <v>0</v>
      </c>
      <c r="E17" s="47">
        <v>0</v>
      </c>
      <c r="F17" s="47">
        <v>0</v>
      </c>
      <c r="G17" s="47">
        <v>1137122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1137122</v>
      </c>
      <c r="O17" s="48">
        <f t="shared" si="1"/>
        <v>1.2380260774135108</v>
      </c>
      <c r="P17" s="9"/>
    </row>
    <row r="18" spans="1:16">
      <c r="A18" s="12"/>
      <c r="B18" s="25">
        <v>325.10000000000002</v>
      </c>
      <c r="C18" s="20" t="s">
        <v>21</v>
      </c>
      <c r="D18" s="47">
        <v>0</v>
      </c>
      <c r="E18" s="47">
        <v>39163</v>
      </c>
      <c r="F18" s="47">
        <v>0</v>
      </c>
      <c r="G18" s="47">
        <v>0</v>
      </c>
      <c r="H18" s="47">
        <v>0</v>
      </c>
      <c r="I18" s="47">
        <v>2747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41910</v>
      </c>
      <c r="O18" s="48">
        <f t="shared" si="1"/>
        <v>4.5628941225655854E-2</v>
      </c>
      <c r="P18" s="9"/>
    </row>
    <row r="19" spans="1:16">
      <c r="A19" s="12"/>
      <c r="B19" s="25">
        <v>325.2</v>
      </c>
      <c r="C19" s="20" t="s">
        <v>22</v>
      </c>
      <c r="D19" s="47">
        <v>0</v>
      </c>
      <c r="E19" s="47">
        <v>2502344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2502344</v>
      </c>
      <c r="O19" s="48">
        <f t="shared" si="1"/>
        <v>2.7243929206006339</v>
      </c>
      <c r="P19" s="9"/>
    </row>
    <row r="20" spans="1:16">
      <c r="A20" s="12"/>
      <c r="B20" s="25">
        <v>329</v>
      </c>
      <c r="C20" s="20" t="s">
        <v>23</v>
      </c>
      <c r="D20" s="47">
        <v>453486</v>
      </c>
      <c r="E20" s="47">
        <v>275058</v>
      </c>
      <c r="F20" s="47">
        <v>0</v>
      </c>
      <c r="G20" s="47">
        <v>0</v>
      </c>
      <c r="H20" s="47">
        <v>0</v>
      </c>
      <c r="I20" s="47">
        <v>206945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935489</v>
      </c>
      <c r="O20" s="48">
        <f t="shared" si="1"/>
        <v>1.0185008971187681</v>
      </c>
      <c r="P20" s="9"/>
    </row>
    <row r="21" spans="1:16">
      <c r="A21" s="12"/>
      <c r="B21" s="25">
        <v>367</v>
      </c>
      <c r="C21" s="20" t="s">
        <v>128</v>
      </c>
      <c r="D21" s="47">
        <v>69153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69153</v>
      </c>
      <c r="O21" s="48">
        <f t="shared" si="1"/>
        <v>7.5289386126885696E-2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SUM(D23:D57)</f>
        <v>63727490</v>
      </c>
      <c r="E22" s="32">
        <f t="shared" si="5"/>
        <v>58058838</v>
      </c>
      <c r="F22" s="32">
        <f t="shared" si="5"/>
        <v>0</v>
      </c>
      <c r="G22" s="32">
        <f t="shared" si="5"/>
        <v>9124083</v>
      </c>
      <c r="H22" s="32">
        <f t="shared" si="5"/>
        <v>0</v>
      </c>
      <c r="I22" s="32">
        <f t="shared" si="5"/>
        <v>600</v>
      </c>
      <c r="J22" s="32">
        <f t="shared" si="5"/>
        <v>-30000</v>
      </c>
      <c r="K22" s="32">
        <f t="shared" si="5"/>
        <v>0</v>
      </c>
      <c r="L22" s="32">
        <f t="shared" si="5"/>
        <v>0</v>
      </c>
      <c r="M22" s="32">
        <f t="shared" si="5"/>
        <v>18060925</v>
      </c>
      <c r="N22" s="45">
        <f>SUM(D22:M22)</f>
        <v>148941936</v>
      </c>
      <c r="O22" s="46">
        <f t="shared" si="1"/>
        <v>162.1585025955475</v>
      </c>
      <c r="P22" s="10"/>
    </row>
    <row r="23" spans="1:16">
      <c r="A23" s="12"/>
      <c r="B23" s="25">
        <v>331.2</v>
      </c>
      <c r="C23" s="20" t="s">
        <v>24</v>
      </c>
      <c r="D23" s="47">
        <v>6302211</v>
      </c>
      <c r="E23" s="47">
        <v>10602275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16904486</v>
      </c>
      <c r="O23" s="48">
        <f t="shared" si="1"/>
        <v>18.40452870780058</v>
      </c>
      <c r="P23" s="9"/>
    </row>
    <row r="24" spans="1:16">
      <c r="A24" s="12"/>
      <c r="B24" s="25">
        <v>331.39</v>
      </c>
      <c r="C24" s="20" t="s">
        <v>30</v>
      </c>
      <c r="D24" s="47">
        <v>650532</v>
      </c>
      <c r="E24" s="47">
        <v>0</v>
      </c>
      <c r="F24" s="47">
        <v>0</v>
      </c>
      <c r="G24" s="47">
        <v>314800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965332</v>
      </c>
      <c r="O24" s="48">
        <f t="shared" si="1"/>
        <v>1.0509920565794517</v>
      </c>
      <c r="P24" s="9"/>
    </row>
    <row r="25" spans="1:16">
      <c r="A25" s="12"/>
      <c r="B25" s="25">
        <v>331.49</v>
      </c>
      <c r="C25" s="20" t="s">
        <v>31</v>
      </c>
      <c r="D25" s="47">
        <v>0</v>
      </c>
      <c r="E25" s="47">
        <v>0</v>
      </c>
      <c r="F25" s="47">
        <v>0</v>
      </c>
      <c r="G25" s="47">
        <v>1674646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7386430</v>
      </c>
      <c r="N25" s="47">
        <f t="shared" si="6"/>
        <v>9061076</v>
      </c>
      <c r="O25" s="48">
        <f t="shared" si="1"/>
        <v>9.8651229836602443</v>
      </c>
      <c r="P25" s="9"/>
    </row>
    <row r="26" spans="1:16">
      <c r="A26" s="12"/>
      <c r="B26" s="25">
        <v>331.5</v>
      </c>
      <c r="C26" s="20" t="s">
        <v>26</v>
      </c>
      <c r="D26" s="47">
        <v>2475062</v>
      </c>
      <c r="E26" s="47">
        <v>5706040</v>
      </c>
      <c r="F26" s="47">
        <v>0</v>
      </c>
      <c r="G26" s="47">
        <v>261780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8442882</v>
      </c>
      <c r="O26" s="48">
        <f t="shared" si="1"/>
        <v>9.1920726927498873</v>
      </c>
      <c r="P26" s="9"/>
    </row>
    <row r="27" spans="1:16">
      <c r="A27" s="12"/>
      <c r="B27" s="25">
        <v>331.62</v>
      </c>
      <c r="C27" s="20" t="s">
        <v>32</v>
      </c>
      <c r="D27" s="47">
        <v>398877</v>
      </c>
      <c r="E27" s="47">
        <v>401080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799957</v>
      </c>
      <c r="O27" s="48">
        <f t="shared" si="1"/>
        <v>0.87094227955266001</v>
      </c>
      <c r="P27" s="9"/>
    </row>
    <row r="28" spans="1:16">
      <c r="A28" s="12"/>
      <c r="B28" s="25">
        <v>331.65</v>
      </c>
      <c r="C28" s="20" t="s">
        <v>162</v>
      </c>
      <c r="D28" s="47">
        <v>0</v>
      </c>
      <c r="E28" s="47">
        <v>1084641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1084641</v>
      </c>
      <c r="O28" s="48">
        <f t="shared" si="1"/>
        <v>1.1808881040309376</v>
      </c>
      <c r="P28" s="9"/>
    </row>
    <row r="29" spans="1:16">
      <c r="A29" s="12"/>
      <c r="B29" s="25">
        <v>331.69</v>
      </c>
      <c r="C29" s="20" t="s">
        <v>33</v>
      </c>
      <c r="D29" s="47">
        <v>674280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-30000</v>
      </c>
      <c r="K29" s="47">
        <v>0</v>
      </c>
      <c r="L29" s="47">
        <v>0</v>
      </c>
      <c r="M29" s="47">
        <v>0</v>
      </c>
      <c r="N29" s="47">
        <f t="shared" si="6"/>
        <v>644280</v>
      </c>
      <c r="O29" s="48">
        <f t="shared" si="1"/>
        <v>0.70145106783263078</v>
      </c>
      <c r="P29" s="9"/>
    </row>
    <row r="30" spans="1:16">
      <c r="A30" s="12"/>
      <c r="B30" s="25">
        <v>331.7</v>
      </c>
      <c r="C30" s="20" t="s">
        <v>27</v>
      </c>
      <c r="D30" s="47">
        <v>0</v>
      </c>
      <c r="E30" s="47">
        <v>0</v>
      </c>
      <c r="F30" s="47">
        <v>0</v>
      </c>
      <c r="G30" s="47">
        <v>530897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530897</v>
      </c>
      <c r="O30" s="48">
        <f t="shared" si="1"/>
        <v>0.57800687210396129</v>
      </c>
      <c r="P30" s="9"/>
    </row>
    <row r="31" spans="1:16">
      <c r="A31" s="12"/>
      <c r="B31" s="25">
        <v>334.1</v>
      </c>
      <c r="C31" s="20" t="s">
        <v>28</v>
      </c>
      <c r="D31" s="47">
        <v>0</v>
      </c>
      <c r="E31" s="47">
        <v>201445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201445</v>
      </c>
      <c r="O31" s="48">
        <f t="shared" si="1"/>
        <v>0.21932049785736682</v>
      </c>
      <c r="P31" s="9"/>
    </row>
    <row r="32" spans="1:16">
      <c r="A32" s="12"/>
      <c r="B32" s="25">
        <v>334.2</v>
      </c>
      <c r="C32" s="20" t="s">
        <v>29</v>
      </c>
      <c r="D32" s="47">
        <v>811459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811459</v>
      </c>
      <c r="O32" s="48">
        <f t="shared" si="1"/>
        <v>0.88346492526913567</v>
      </c>
      <c r="P32" s="9"/>
    </row>
    <row r="33" spans="1:16">
      <c r="A33" s="12"/>
      <c r="B33" s="25">
        <v>334.39</v>
      </c>
      <c r="C33" s="20" t="s">
        <v>34</v>
      </c>
      <c r="D33" s="47">
        <v>277658</v>
      </c>
      <c r="E33" s="47">
        <v>0</v>
      </c>
      <c r="F33" s="47">
        <v>0</v>
      </c>
      <c r="G33" s="47">
        <v>1534084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1811742</v>
      </c>
      <c r="O33" s="48">
        <f t="shared" si="1"/>
        <v>1.9725094066822284</v>
      </c>
      <c r="P33" s="9"/>
    </row>
    <row r="34" spans="1:16">
      <c r="A34" s="12"/>
      <c r="B34" s="25">
        <v>334.49</v>
      </c>
      <c r="C34" s="20" t="s">
        <v>35</v>
      </c>
      <c r="D34" s="47">
        <v>0</v>
      </c>
      <c r="E34" s="47">
        <v>0</v>
      </c>
      <c r="F34" s="47">
        <v>0</v>
      </c>
      <c r="G34" s="47">
        <v>1579390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1780647</v>
      </c>
      <c r="N34" s="47">
        <f t="shared" si="7"/>
        <v>3360037</v>
      </c>
      <c r="O34" s="48">
        <f t="shared" si="1"/>
        <v>3.658194483155071</v>
      </c>
      <c r="P34" s="9"/>
    </row>
    <row r="35" spans="1:16">
      <c r="A35" s="12"/>
      <c r="B35" s="25">
        <v>334.61</v>
      </c>
      <c r="C35" s="20" t="s">
        <v>36</v>
      </c>
      <c r="D35" s="47">
        <v>0</v>
      </c>
      <c r="E35" s="47">
        <v>27655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27655</v>
      </c>
      <c r="O35" s="48">
        <f t="shared" si="1"/>
        <v>3.0109004285266347E-2</v>
      </c>
      <c r="P35" s="9"/>
    </row>
    <row r="36" spans="1:16">
      <c r="A36" s="12"/>
      <c r="B36" s="25">
        <v>334.7</v>
      </c>
      <c r="C36" s="20" t="s">
        <v>37</v>
      </c>
      <c r="D36" s="47">
        <v>38190</v>
      </c>
      <c r="E36" s="47">
        <v>0</v>
      </c>
      <c r="F36" s="47">
        <v>0</v>
      </c>
      <c r="G36" s="47">
        <v>635611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673801</v>
      </c>
      <c r="O36" s="48">
        <f t="shared" si="1"/>
        <v>0.73359165418248962</v>
      </c>
      <c r="P36" s="9"/>
    </row>
    <row r="37" spans="1:16">
      <c r="A37" s="12"/>
      <c r="B37" s="25">
        <v>335.12</v>
      </c>
      <c r="C37" s="20" t="s">
        <v>38</v>
      </c>
      <c r="D37" s="47">
        <v>13885168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13885168</v>
      </c>
      <c r="O37" s="48">
        <f t="shared" ref="O37:O68" si="8">(N37/O$120)</f>
        <v>15.117287391561858</v>
      </c>
      <c r="P37" s="9"/>
    </row>
    <row r="38" spans="1:16">
      <c r="A38" s="12"/>
      <c r="B38" s="25">
        <v>335.13</v>
      </c>
      <c r="C38" s="20" t="s">
        <v>39</v>
      </c>
      <c r="D38" s="47">
        <v>251778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251778</v>
      </c>
      <c r="O38" s="48">
        <f t="shared" si="8"/>
        <v>0.27411986551928369</v>
      </c>
      <c r="P38" s="9"/>
    </row>
    <row r="39" spans="1:16">
      <c r="A39" s="12"/>
      <c r="B39" s="25">
        <v>335.14</v>
      </c>
      <c r="C39" s="20" t="s">
        <v>40</v>
      </c>
      <c r="D39" s="47">
        <v>87753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87753</v>
      </c>
      <c r="O39" s="48">
        <f t="shared" si="8"/>
        <v>9.5539882590669964E-2</v>
      </c>
      <c r="P39" s="9"/>
    </row>
    <row r="40" spans="1:16">
      <c r="A40" s="12"/>
      <c r="B40" s="25">
        <v>335.15</v>
      </c>
      <c r="C40" s="20" t="s">
        <v>41</v>
      </c>
      <c r="D40" s="47">
        <v>404338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404338</v>
      </c>
      <c r="O40" s="48">
        <f t="shared" si="8"/>
        <v>0.44021748597707555</v>
      </c>
      <c r="P40" s="9"/>
    </row>
    <row r="41" spans="1:16">
      <c r="A41" s="12"/>
      <c r="B41" s="25">
        <v>335.16</v>
      </c>
      <c r="C41" s="20" t="s">
        <v>42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223250</v>
      </c>
      <c r="O41" s="48">
        <f t="shared" si="8"/>
        <v>0.24306039438386232</v>
      </c>
      <c r="P41" s="9"/>
    </row>
    <row r="42" spans="1:16">
      <c r="A42" s="12"/>
      <c r="B42" s="25">
        <v>335.17</v>
      </c>
      <c r="C42" s="20" t="s">
        <v>43</v>
      </c>
      <c r="D42" s="47">
        <v>107071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107071</v>
      </c>
      <c r="O42" s="48">
        <f t="shared" si="8"/>
        <v>0.11657209176741107</v>
      </c>
      <c r="P42" s="9"/>
    </row>
    <row r="43" spans="1:16">
      <c r="A43" s="12"/>
      <c r="B43" s="25">
        <v>335.18</v>
      </c>
      <c r="C43" s="20" t="s">
        <v>44</v>
      </c>
      <c r="D43" s="47">
        <v>35240851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35240851</v>
      </c>
      <c r="O43" s="48">
        <f t="shared" si="8"/>
        <v>38.367996158938091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600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600</v>
      </c>
      <c r="O44" s="48">
        <f t="shared" si="8"/>
        <v>6.5324182141239594E-4</v>
      </c>
      <c r="P44" s="9"/>
    </row>
    <row r="45" spans="1:16">
      <c r="A45" s="12"/>
      <c r="B45" s="25">
        <v>335.22</v>
      </c>
      <c r="C45" s="20" t="s">
        <v>46</v>
      </c>
      <c r="D45" s="47">
        <v>0</v>
      </c>
      <c r="E45" s="47">
        <v>6187506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6187506</v>
      </c>
      <c r="O45" s="48">
        <f t="shared" si="8"/>
        <v>6.7365628157335466</v>
      </c>
      <c r="P45" s="9"/>
    </row>
    <row r="46" spans="1:16">
      <c r="A46" s="12"/>
      <c r="B46" s="25">
        <v>335.39</v>
      </c>
      <c r="C46" s="20" t="s">
        <v>47</v>
      </c>
      <c r="D46" s="47">
        <v>0</v>
      </c>
      <c r="E46" s="47">
        <v>1091581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1091581</v>
      </c>
      <c r="O46" s="48">
        <f t="shared" si="8"/>
        <v>1.1884439344319409</v>
      </c>
      <c r="P46" s="9"/>
    </row>
    <row r="47" spans="1:16">
      <c r="A47" s="12"/>
      <c r="B47" s="25">
        <v>335.49</v>
      </c>
      <c r="C47" s="20" t="s">
        <v>48</v>
      </c>
      <c r="D47" s="47">
        <v>0</v>
      </c>
      <c r="E47" s="47">
        <v>10158152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10158152</v>
      </c>
      <c r="O47" s="48">
        <f t="shared" si="8"/>
        <v>11.059549524439953</v>
      </c>
      <c r="P47" s="9"/>
    </row>
    <row r="48" spans="1:16">
      <c r="A48" s="12"/>
      <c r="B48" s="25">
        <v>335.5</v>
      </c>
      <c r="C48" s="20" t="s">
        <v>49</v>
      </c>
      <c r="D48" s="47">
        <v>0</v>
      </c>
      <c r="E48" s="47">
        <v>439585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439585</v>
      </c>
      <c r="O48" s="48">
        <f t="shared" si="8"/>
        <v>0.47859217677594679</v>
      </c>
      <c r="P48" s="9"/>
    </row>
    <row r="49" spans="1:16">
      <c r="A49" s="12"/>
      <c r="B49" s="25">
        <v>335.8</v>
      </c>
      <c r="C49" s="20" t="s">
        <v>50</v>
      </c>
      <c r="D49" s="47">
        <v>0</v>
      </c>
      <c r="E49" s="47">
        <v>22157110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22157110</v>
      </c>
      <c r="O49" s="48">
        <f t="shared" si="8"/>
        <v>24.123251489391354</v>
      </c>
      <c r="P49" s="9"/>
    </row>
    <row r="50" spans="1:16">
      <c r="A50" s="12"/>
      <c r="B50" s="25">
        <v>337.1</v>
      </c>
      <c r="C50" s="20" t="s">
        <v>51</v>
      </c>
      <c r="D50" s="47">
        <v>0</v>
      </c>
      <c r="E50" s="47">
        <v>1768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9" si="9">SUM(D50:M50)</f>
        <v>1768</v>
      </c>
      <c r="O50" s="48">
        <f t="shared" si="8"/>
        <v>1.9248859004285265E-3</v>
      </c>
      <c r="P50" s="9"/>
    </row>
    <row r="51" spans="1:16">
      <c r="A51" s="12"/>
      <c r="B51" s="25">
        <v>337.2</v>
      </c>
      <c r="C51" s="20" t="s">
        <v>163</v>
      </c>
      <c r="D51" s="47">
        <v>73563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73563</v>
      </c>
      <c r="O51" s="48">
        <f t="shared" si="8"/>
        <v>8.0090713514266804E-2</v>
      </c>
      <c r="P51" s="9"/>
    </row>
    <row r="52" spans="1:16">
      <c r="A52" s="12"/>
      <c r="B52" s="25">
        <v>337.3</v>
      </c>
      <c r="C52" s="20" t="s">
        <v>52</v>
      </c>
      <c r="D52" s="47">
        <v>239622</v>
      </c>
      <c r="E52" s="47">
        <v>0</v>
      </c>
      <c r="F52" s="47">
        <v>0</v>
      </c>
      <c r="G52" s="47">
        <v>2592875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2832497</v>
      </c>
      <c r="O52" s="48">
        <f t="shared" si="8"/>
        <v>3.083842499041912</v>
      </c>
      <c r="P52" s="9"/>
    </row>
    <row r="53" spans="1:16">
      <c r="A53" s="12"/>
      <c r="B53" s="25">
        <v>337.4</v>
      </c>
      <c r="C53" s="20" t="s">
        <v>154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33153</v>
      </c>
      <c r="N53" s="47">
        <f t="shared" si="9"/>
        <v>33153</v>
      </c>
      <c r="O53" s="48">
        <f t="shared" si="8"/>
        <v>3.6094876842141937E-2</v>
      </c>
      <c r="P53" s="9"/>
    </row>
    <row r="54" spans="1:16">
      <c r="A54" s="12"/>
      <c r="B54" s="25">
        <v>337.5</v>
      </c>
      <c r="C54" s="20" t="s">
        <v>53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8860695</v>
      </c>
      <c r="N54" s="47">
        <f t="shared" si="9"/>
        <v>8860695</v>
      </c>
      <c r="O54" s="48">
        <f t="shared" si="8"/>
        <v>9.646960901299515</v>
      </c>
      <c r="P54" s="9"/>
    </row>
    <row r="55" spans="1:16">
      <c r="A55" s="12"/>
      <c r="B55" s="25">
        <v>337.6</v>
      </c>
      <c r="C55" s="20" t="s">
        <v>54</v>
      </c>
      <c r="D55" s="47">
        <v>596548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596548</v>
      </c>
      <c r="O55" s="48">
        <f t="shared" si="8"/>
        <v>0.6494835034665366</v>
      </c>
      <c r="P55" s="9"/>
    </row>
    <row r="56" spans="1:16">
      <c r="A56" s="12"/>
      <c r="B56" s="25">
        <v>337.7</v>
      </c>
      <c r="C56" s="20" t="s">
        <v>55</v>
      </c>
      <c r="D56" s="47">
        <v>3124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3124</v>
      </c>
      <c r="O56" s="48">
        <f t="shared" si="8"/>
        <v>3.4012124168205414E-3</v>
      </c>
      <c r="P56" s="9"/>
    </row>
    <row r="57" spans="1:16">
      <c r="A57" s="12"/>
      <c r="B57" s="25">
        <v>338</v>
      </c>
      <c r="C57" s="20" t="s">
        <v>56</v>
      </c>
      <c r="D57" s="47">
        <v>986155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986155</v>
      </c>
      <c r="O57" s="48">
        <f t="shared" si="8"/>
        <v>1.0736628139915689</v>
      </c>
      <c r="P57" s="9"/>
    </row>
    <row r="58" spans="1:16" ht="15.75">
      <c r="A58" s="29" t="s">
        <v>61</v>
      </c>
      <c r="B58" s="30"/>
      <c r="C58" s="31"/>
      <c r="D58" s="32">
        <f>SUM(D59:D89)</f>
        <v>36554547</v>
      </c>
      <c r="E58" s="32">
        <f t="shared" ref="E58:M58" si="10">SUM(E59:E89)</f>
        <v>64980198</v>
      </c>
      <c r="F58" s="32">
        <f t="shared" si="10"/>
        <v>0</v>
      </c>
      <c r="G58" s="32">
        <f t="shared" si="10"/>
        <v>25040</v>
      </c>
      <c r="H58" s="32">
        <f t="shared" si="10"/>
        <v>0</v>
      </c>
      <c r="I58" s="32">
        <f t="shared" si="10"/>
        <v>234689346</v>
      </c>
      <c r="J58" s="32">
        <f t="shared" si="10"/>
        <v>130716135</v>
      </c>
      <c r="K58" s="32">
        <f t="shared" si="10"/>
        <v>0</v>
      </c>
      <c r="L58" s="32">
        <f t="shared" si="10"/>
        <v>0</v>
      </c>
      <c r="M58" s="32">
        <f t="shared" si="10"/>
        <v>1113113</v>
      </c>
      <c r="N58" s="32">
        <f t="shared" si="9"/>
        <v>468078379</v>
      </c>
      <c r="O58" s="46">
        <f t="shared" si="8"/>
        <v>509.61395476953629</v>
      </c>
      <c r="P58" s="10"/>
    </row>
    <row r="59" spans="1:16">
      <c r="A59" s="12"/>
      <c r="B59" s="25">
        <v>341.1</v>
      </c>
      <c r="C59" s="20" t="s">
        <v>64</v>
      </c>
      <c r="D59" s="47">
        <v>0</v>
      </c>
      <c r="E59" s="47">
        <v>2651848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2651848</v>
      </c>
      <c r="O59" s="48">
        <f t="shared" si="8"/>
        <v>2.8871633627146989</v>
      </c>
      <c r="P59" s="9"/>
    </row>
    <row r="60" spans="1:16">
      <c r="A60" s="12"/>
      <c r="B60" s="25">
        <v>341.15</v>
      </c>
      <c r="C60" s="20" t="s">
        <v>155</v>
      </c>
      <c r="D60" s="47">
        <v>0</v>
      </c>
      <c r="E60" s="47">
        <v>1403401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89" si="11">SUM(D60:M60)</f>
        <v>1403401</v>
      </c>
      <c r="O60" s="48">
        <f t="shared" si="8"/>
        <v>1.5279337090199632</v>
      </c>
      <c r="P60" s="9"/>
    </row>
    <row r="61" spans="1:16">
      <c r="A61" s="12"/>
      <c r="B61" s="25">
        <v>341.16</v>
      </c>
      <c r="C61" s="20" t="s">
        <v>65</v>
      </c>
      <c r="D61" s="47">
        <v>1092149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1092149</v>
      </c>
      <c r="O61" s="48">
        <f t="shared" si="8"/>
        <v>1.1890623366895448</v>
      </c>
      <c r="P61" s="9"/>
    </row>
    <row r="62" spans="1:16">
      <c r="A62" s="12"/>
      <c r="B62" s="25">
        <v>341.2</v>
      </c>
      <c r="C62" s="20" t="s">
        <v>66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121012821</v>
      </c>
      <c r="K62" s="47">
        <v>0</v>
      </c>
      <c r="L62" s="47">
        <v>0</v>
      </c>
      <c r="M62" s="47">
        <v>0</v>
      </c>
      <c r="N62" s="47">
        <f t="shared" si="11"/>
        <v>121012821</v>
      </c>
      <c r="O62" s="48">
        <f t="shared" si="8"/>
        <v>131.75105934048705</v>
      </c>
      <c r="P62" s="9"/>
    </row>
    <row r="63" spans="1:16">
      <c r="A63" s="12"/>
      <c r="B63" s="25">
        <v>341.8</v>
      </c>
      <c r="C63" s="20" t="s">
        <v>67</v>
      </c>
      <c r="D63" s="47">
        <v>600</v>
      </c>
      <c r="E63" s="47">
        <v>11676348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11676948</v>
      </c>
      <c r="O63" s="48">
        <f t="shared" si="8"/>
        <v>12.713117966763056</v>
      </c>
      <c r="P63" s="9"/>
    </row>
    <row r="64" spans="1:16">
      <c r="A64" s="12"/>
      <c r="B64" s="25">
        <v>341.9</v>
      </c>
      <c r="C64" s="20" t="s">
        <v>68</v>
      </c>
      <c r="D64" s="47">
        <v>113928</v>
      </c>
      <c r="E64" s="47">
        <v>1688558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4895</v>
      </c>
      <c r="N64" s="47">
        <f t="shared" si="11"/>
        <v>1807381</v>
      </c>
      <c r="O64" s="48">
        <f t="shared" si="8"/>
        <v>1.9677614273769293</v>
      </c>
      <c r="P64" s="9"/>
    </row>
    <row r="65" spans="1:16">
      <c r="A65" s="12"/>
      <c r="B65" s="25">
        <v>342.1</v>
      </c>
      <c r="C65" s="20" t="s">
        <v>69</v>
      </c>
      <c r="D65" s="47">
        <v>23700550</v>
      </c>
      <c r="E65" s="47">
        <v>3601544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27302094</v>
      </c>
      <c r="O65" s="48">
        <f t="shared" si="8"/>
        <v>29.724782688220742</v>
      </c>
      <c r="P65" s="9"/>
    </row>
    <row r="66" spans="1:16">
      <c r="A66" s="12"/>
      <c r="B66" s="25">
        <v>342.4</v>
      </c>
      <c r="C66" s="20" t="s">
        <v>70</v>
      </c>
      <c r="D66" s="47">
        <v>11668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11668</v>
      </c>
      <c r="O66" s="48">
        <f t="shared" si="8"/>
        <v>1.2703375953733059E-2</v>
      </c>
      <c r="P66" s="9"/>
    </row>
    <row r="67" spans="1:16">
      <c r="A67" s="12"/>
      <c r="B67" s="25">
        <v>342.6</v>
      </c>
      <c r="C67" s="20" t="s">
        <v>71</v>
      </c>
      <c r="D67" s="47">
        <v>0</v>
      </c>
      <c r="E67" s="47">
        <v>43606302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43606302</v>
      </c>
      <c r="O67" s="48">
        <f t="shared" si="8"/>
        <v>47.47576690589834</v>
      </c>
      <c r="P67" s="9"/>
    </row>
    <row r="68" spans="1:16">
      <c r="A68" s="12"/>
      <c r="B68" s="25">
        <v>342.9</v>
      </c>
      <c r="C68" s="20" t="s">
        <v>72</v>
      </c>
      <c r="D68" s="47">
        <v>783448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783448</v>
      </c>
      <c r="O68" s="48">
        <f t="shared" si="8"/>
        <v>0.85296833083649792</v>
      </c>
      <c r="P68" s="9"/>
    </row>
    <row r="69" spans="1:16">
      <c r="A69" s="12"/>
      <c r="B69" s="25">
        <v>343.3</v>
      </c>
      <c r="C69" s="20" t="s">
        <v>73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84598466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84598466</v>
      </c>
      <c r="O69" s="48">
        <f t="shared" ref="O69:O100" si="12">(N69/O$120)</f>
        <v>92.105426697557746</v>
      </c>
      <c r="P69" s="9"/>
    </row>
    <row r="70" spans="1:16">
      <c r="A70" s="12"/>
      <c r="B70" s="25">
        <v>343.4</v>
      </c>
      <c r="C70" s="20" t="s">
        <v>74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84646574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84646574</v>
      </c>
      <c r="O70" s="48">
        <f t="shared" si="12"/>
        <v>92.157803626798596</v>
      </c>
      <c r="P70" s="9"/>
    </row>
    <row r="71" spans="1:16">
      <c r="A71" s="12"/>
      <c r="B71" s="25">
        <v>343.5</v>
      </c>
      <c r="C71" s="20" t="s">
        <v>75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55642341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55642341</v>
      </c>
      <c r="O71" s="48">
        <f t="shared" si="12"/>
        <v>60.579840304149393</v>
      </c>
      <c r="P71" s="9"/>
    </row>
    <row r="72" spans="1:16">
      <c r="A72" s="12"/>
      <c r="B72" s="25">
        <v>343.7</v>
      </c>
      <c r="C72" s="20" t="s">
        <v>76</v>
      </c>
      <c r="D72" s="47">
        <v>375207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375207</v>
      </c>
      <c r="O72" s="48">
        <f t="shared" si="12"/>
        <v>0.40850150681113473</v>
      </c>
      <c r="P72" s="9"/>
    </row>
    <row r="73" spans="1:16">
      <c r="A73" s="12"/>
      <c r="B73" s="25">
        <v>343.9</v>
      </c>
      <c r="C73" s="20" t="s">
        <v>77</v>
      </c>
      <c r="D73" s="47">
        <v>408092</v>
      </c>
      <c r="E73" s="47">
        <v>0</v>
      </c>
      <c r="F73" s="47">
        <v>0</v>
      </c>
      <c r="G73" s="47">
        <v>25040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433132</v>
      </c>
      <c r="O73" s="48">
        <f t="shared" si="12"/>
        <v>0.47156656098665645</v>
      </c>
      <c r="P73" s="9"/>
    </row>
    <row r="74" spans="1:16">
      <c r="A74" s="12"/>
      <c r="B74" s="25">
        <v>344.1</v>
      </c>
      <c r="C74" s="20" t="s">
        <v>78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9260272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9260272</v>
      </c>
      <c r="O74" s="48">
        <f t="shared" si="12"/>
        <v>10.081994913423683</v>
      </c>
      <c r="P74" s="9"/>
    </row>
    <row r="75" spans="1:16">
      <c r="A75" s="12"/>
      <c r="B75" s="25">
        <v>344.9</v>
      </c>
      <c r="C75" s="20" t="s">
        <v>79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309</v>
      </c>
      <c r="N75" s="47">
        <f t="shared" si="11"/>
        <v>309</v>
      </c>
      <c r="O75" s="48">
        <f t="shared" si="12"/>
        <v>3.3641953802738389E-4</v>
      </c>
      <c r="P75" s="9"/>
    </row>
    <row r="76" spans="1:16">
      <c r="A76" s="12"/>
      <c r="B76" s="25">
        <v>345.9</v>
      </c>
      <c r="C76" s="20" t="s">
        <v>80</v>
      </c>
      <c r="D76" s="47">
        <v>7435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7435</v>
      </c>
      <c r="O76" s="48">
        <f t="shared" si="12"/>
        <v>8.0947549036686061E-3</v>
      </c>
      <c r="P76" s="9"/>
    </row>
    <row r="77" spans="1:16">
      <c r="A77" s="12"/>
      <c r="B77" s="25">
        <v>346.3</v>
      </c>
      <c r="C77" s="20" t="s">
        <v>81</v>
      </c>
      <c r="D77" s="47">
        <v>488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488</v>
      </c>
      <c r="O77" s="48">
        <f t="shared" si="12"/>
        <v>5.3130334808208204E-4</v>
      </c>
      <c r="P77" s="9"/>
    </row>
    <row r="78" spans="1:16">
      <c r="A78" s="12"/>
      <c r="B78" s="25">
        <v>346.4</v>
      </c>
      <c r="C78" s="20" t="s">
        <v>82</v>
      </c>
      <c r="D78" s="47">
        <v>2221643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2221643</v>
      </c>
      <c r="O78" s="48">
        <f t="shared" si="12"/>
        <v>2.4187835330801657</v>
      </c>
      <c r="P78" s="9"/>
    </row>
    <row r="79" spans="1:16">
      <c r="A79" s="12"/>
      <c r="B79" s="25">
        <v>347.2</v>
      </c>
      <c r="C79" s="20" t="s">
        <v>84</v>
      </c>
      <c r="D79" s="47">
        <v>3005537</v>
      </c>
      <c r="E79" s="47">
        <v>303568</v>
      </c>
      <c r="F79" s="47">
        <v>0</v>
      </c>
      <c r="G79" s="47">
        <v>0</v>
      </c>
      <c r="H79" s="47">
        <v>0</v>
      </c>
      <c r="I79" s="47">
        <v>541693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3850798</v>
      </c>
      <c r="O79" s="48">
        <f t="shared" si="12"/>
        <v>4.1925038323520187</v>
      </c>
      <c r="P79" s="9"/>
    </row>
    <row r="80" spans="1:16">
      <c r="A80" s="12"/>
      <c r="B80" s="25">
        <v>347.3</v>
      </c>
      <c r="C80" s="20" t="s">
        <v>85</v>
      </c>
      <c r="D80" s="47">
        <v>45576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45576</v>
      </c>
      <c r="O80" s="48">
        <f t="shared" si="12"/>
        <v>4.9620248754485591E-2</v>
      </c>
      <c r="P80" s="9"/>
    </row>
    <row r="81" spans="1:16">
      <c r="A81" s="12"/>
      <c r="B81" s="25">
        <v>347.4</v>
      </c>
      <c r="C81" s="20" t="s">
        <v>86</v>
      </c>
      <c r="D81" s="47">
        <v>8735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8735</v>
      </c>
      <c r="O81" s="48">
        <f t="shared" si="12"/>
        <v>9.5101121833954631E-3</v>
      </c>
      <c r="P81" s="9"/>
    </row>
    <row r="82" spans="1:16">
      <c r="A82" s="12"/>
      <c r="B82" s="25">
        <v>348.92099999999999</v>
      </c>
      <c r="C82" s="20" t="s">
        <v>87</v>
      </c>
      <c r="D82" s="47">
        <v>285386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285386</v>
      </c>
      <c r="O82" s="48">
        <f t="shared" si="12"/>
        <v>0.31071011740933002</v>
      </c>
      <c r="P82" s="9"/>
    </row>
    <row r="83" spans="1:16">
      <c r="A83" s="12"/>
      <c r="B83" s="25">
        <v>348.92200000000003</v>
      </c>
      <c r="C83" s="20" t="s">
        <v>88</v>
      </c>
      <c r="D83" s="47">
        <v>285380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285380</v>
      </c>
      <c r="O83" s="48">
        <f t="shared" si="12"/>
        <v>0.31070358499111589</v>
      </c>
      <c r="P83" s="9"/>
    </row>
    <row r="84" spans="1:16">
      <c r="A84" s="12"/>
      <c r="B84" s="25">
        <v>348.923</v>
      </c>
      <c r="C84" s="20" t="s">
        <v>89</v>
      </c>
      <c r="D84" s="47">
        <v>285396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285396</v>
      </c>
      <c r="O84" s="48">
        <f t="shared" si="12"/>
        <v>0.31072100477302023</v>
      </c>
      <c r="P84" s="9"/>
    </row>
    <row r="85" spans="1:16">
      <c r="A85" s="12"/>
      <c r="B85" s="25">
        <v>348.92399999999998</v>
      </c>
      <c r="C85" s="20" t="s">
        <v>90</v>
      </c>
      <c r="D85" s="47">
        <v>285342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285342</v>
      </c>
      <c r="O85" s="48">
        <f t="shared" si="12"/>
        <v>0.31066221300909314</v>
      </c>
      <c r="P85" s="9"/>
    </row>
    <row r="86" spans="1:16">
      <c r="A86" s="12"/>
      <c r="B86" s="25">
        <v>348.93</v>
      </c>
      <c r="C86" s="20" t="s">
        <v>164</v>
      </c>
      <c r="D86" s="47">
        <v>2349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2349</v>
      </c>
      <c r="O86" s="48">
        <f t="shared" si="12"/>
        <v>2.5574417308295298E-3</v>
      </c>
      <c r="P86" s="9"/>
    </row>
    <row r="87" spans="1:16">
      <c r="A87" s="12"/>
      <c r="B87" s="25">
        <v>348.93299999999999</v>
      </c>
      <c r="C87" s="20" t="s">
        <v>156</v>
      </c>
      <c r="D87" s="47">
        <v>2349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2349</v>
      </c>
      <c r="O87" s="48">
        <f t="shared" si="12"/>
        <v>2.5574417308295298E-3</v>
      </c>
      <c r="P87" s="9"/>
    </row>
    <row r="88" spans="1:16">
      <c r="A88" s="12"/>
      <c r="B88" s="25">
        <v>348.99</v>
      </c>
      <c r="C88" s="20" t="s">
        <v>157</v>
      </c>
      <c r="D88" s="47">
        <v>3630984</v>
      </c>
      <c r="E88" s="47">
        <v>48629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3679613</v>
      </c>
      <c r="O88" s="48">
        <f t="shared" si="12"/>
        <v>4.0061284970212174</v>
      </c>
      <c r="P88" s="9"/>
    </row>
    <row r="89" spans="1:16">
      <c r="A89" s="12"/>
      <c r="B89" s="25">
        <v>349</v>
      </c>
      <c r="C89" s="20" t="s">
        <v>1</v>
      </c>
      <c r="D89" s="47">
        <v>2305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9703314</v>
      </c>
      <c r="K89" s="47">
        <v>0</v>
      </c>
      <c r="L89" s="47">
        <v>0</v>
      </c>
      <c r="M89" s="47">
        <v>1107909</v>
      </c>
      <c r="N89" s="47">
        <f t="shared" si="11"/>
        <v>10813528</v>
      </c>
      <c r="O89" s="48">
        <f t="shared" si="12"/>
        <v>11.773081211023237</v>
      </c>
      <c r="P89" s="9"/>
    </row>
    <row r="90" spans="1:16" ht="15.75">
      <c r="A90" s="29" t="s">
        <v>62</v>
      </c>
      <c r="B90" s="30"/>
      <c r="C90" s="31"/>
      <c r="D90" s="32">
        <f>SUM(D91:D100)</f>
        <v>2902938</v>
      </c>
      <c r="E90" s="32">
        <f t="shared" ref="E90:M90" si="13">SUM(E91:E100)</f>
        <v>2466109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5369047</v>
      </c>
      <c r="O90" s="46">
        <f t="shared" si="12"/>
        <v>5.8454767358812667</v>
      </c>
      <c r="P90" s="10"/>
    </row>
    <row r="91" spans="1:16">
      <c r="A91" s="13"/>
      <c r="B91" s="40">
        <v>351.1</v>
      </c>
      <c r="C91" s="21" t="s">
        <v>112</v>
      </c>
      <c r="D91" s="47">
        <v>80218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80218</v>
      </c>
      <c r="O91" s="48">
        <f t="shared" si="12"/>
        <v>8.7336254050099288E-2</v>
      </c>
      <c r="P91" s="9"/>
    </row>
    <row r="92" spans="1:16">
      <c r="A92" s="13"/>
      <c r="B92" s="40">
        <v>351.2</v>
      </c>
      <c r="C92" s="21" t="s">
        <v>115</v>
      </c>
      <c r="D92" s="47">
        <v>14635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0" si="14">SUM(D92:M92)</f>
        <v>14635</v>
      </c>
      <c r="O92" s="48">
        <f t="shared" si="12"/>
        <v>1.5933656760617358E-2</v>
      </c>
      <c r="P92" s="9"/>
    </row>
    <row r="93" spans="1:16">
      <c r="A93" s="13"/>
      <c r="B93" s="40">
        <v>351.5</v>
      </c>
      <c r="C93" s="21" t="s">
        <v>116</v>
      </c>
      <c r="D93" s="47">
        <v>236050</v>
      </c>
      <c r="E93" s="47">
        <v>11795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247845</v>
      </c>
      <c r="O93" s="48">
        <f t="shared" si="12"/>
        <v>0.26983786537992543</v>
      </c>
      <c r="P93" s="9"/>
    </row>
    <row r="94" spans="1:16">
      <c r="A94" s="13"/>
      <c r="B94" s="40">
        <v>351.6</v>
      </c>
      <c r="C94" s="21" t="s">
        <v>117</v>
      </c>
      <c r="D94" s="47">
        <v>149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149</v>
      </c>
      <c r="O94" s="48">
        <f t="shared" si="12"/>
        <v>1.6222171898407832E-4</v>
      </c>
      <c r="P94" s="9"/>
    </row>
    <row r="95" spans="1:16">
      <c r="A95" s="13"/>
      <c r="B95" s="40">
        <v>351.7</v>
      </c>
      <c r="C95" s="21" t="s">
        <v>113</v>
      </c>
      <c r="D95" s="47">
        <v>0</v>
      </c>
      <c r="E95" s="47">
        <v>830602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830602</v>
      </c>
      <c r="O95" s="48">
        <f t="shared" si="12"/>
        <v>0.90430660558129816</v>
      </c>
      <c r="P95" s="9"/>
    </row>
    <row r="96" spans="1:16">
      <c r="A96" s="13"/>
      <c r="B96" s="40">
        <v>351.8</v>
      </c>
      <c r="C96" s="21" t="s">
        <v>114</v>
      </c>
      <c r="D96" s="47">
        <v>0</v>
      </c>
      <c r="E96" s="47">
        <v>1236478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1236478</v>
      </c>
      <c r="O96" s="48">
        <f t="shared" si="12"/>
        <v>1.3461985680939275</v>
      </c>
      <c r="P96" s="9"/>
    </row>
    <row r="97" spans="1:16">
      <c r="A97" s="13"/>
      <c r="B97" s="40">
        <v>353</v>
      </c>
      <c r="C97" s="21" t="s">
        <v>118</v>
      </c>
      <c r="D97" s="47">
        <v>105021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105021</v>
      </c>
      <c r="O97" s="48">
        <f t="shared" si="12"/>
        <v>0.11434018221091873</v>
      </c>
      <c r="P97" s="9"/>
    </row>
    <row r="98" spans="1:16">
      <c r="A98" s="13"/>
      <c r="B98" s="40">
        <v>354</v>
      </c>
      <c r="C98" s="21" t="s">
        <v>119</v>
      </c>
      <c r="D98" s="47">
        <v>452710</v>
      </c>
      <c r="E98" s="47">
        <v>190906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643616</v>
      </c>
      <c r="O98" s="48">
        <f t="shared" si="12"/>
        <v>0.70072814688360097</v>
      </c>
      <c r="P98" s="9"/>
    </row>
    <row r="99" spans="1:16">
      <c r="A99" s="13"/>
      <c r="B99" s="40">
        <v>358.2</v>
      </c>
      <c r="C99" s="21" t="s">
        <v>120</v>
      </c>
      <c r="D99" s="47">
        <v>2014155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2014155</v>
      </c>
      <c r="O99" s="48">
        <f t="shared" si="12"/>
        <v>2.1928838013448071</v>
      </c>
      <c r="P99" s="9"/>
    </row>
    <row r="100" spans="1:16">
      <c r="A100" s="13"/>
      <c r="B100" s="40">
        <v>359</v>
      </c>
      <c r="C100" s="21" t="s">
        <v>121</v>
      </c>
      <c r="D100" s="47">
        <v>0</v>
      </c>
      <c r="E100" s="47">
        <v>196328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196328</v>
      </c>
      <c r="O100" s="48">
        <f t="shared" si="12"/>
        <v>0.21374943385708811</v>
      </c>
      <c r="P100" s="9"/>
    </row>
    <row r="101" spans="1:16" ht="15.75">
      <c r="A101" s="29" t="s">
        <v>4</v>
      </c>
      <c r="B101" s="30"/>
      <c r="C101" s="31"/>
      <c r="D101" s="32">
        <f t="shared" ref="D101:M101" si="15">SUM(D102:D109)</f>
        <v>27983068</v>
      </c>
      <c r="E101" s="32">
        <f t="shared" si="15"/>
        <v>11168631</v>
      </c>
      <c r="F101" s="32">
        <f t="shared" si="15"/>
        <v>0</v>
      </c>
      <c r="G101" s="32">
        <f t="shared" si="15"/>
        <v>6958011</v>
      </c>
      <c r="H101" s="32">
        <f t="shared" si="15"/>
        <v>0</v>
      </c>
      <c r="I101" s="32">
        <f t="shared" si="15"/>
        <v>4902538</v>
      </c>
      <c r="J101" s="32">
        <f t="shared" si="15"/>
        <v>6972892</v>
      </c>
      <c r="K101" s="32">
        <f t="shared" si="15"/>
        <v>0</v>
      </c>
      <c r="L101" s="32">
        <f t="shared" si="15"/>
        <v>0</v>
      </c>
      <c r="M101" s="32">
        <f t="shared" si="15"/>
        <v>8103776</v>
      </c>
      <c r="N101" s="32">
        <f>SUM(D101:M101)</f>
        <v>66088916</v>
      </c>
      <c r="O101" s="46">
        <f t="shared" ref="O101:O118" si="16">(N101/O$120)</f>
        <v>71.953406438351394</v>
      </c>
      <c r="P101" s="10"/>
    </row>
    <row r="102" spans="1:16">
      <c r="A102" s="12"/>
      <c r="B102" s="25">
        <v>361.1</v>
      </c>
      <c r="C102" s="20" t="s">
        <v>122</v>
      </c>
      <c r="D102" s="47">
        <v>1131251</v>
      </c>
      <c r="E102" s="47">
        <v>608313</v>
      </c>
      <c r="F102" s="47">
        <v>0</v>
      </c>
      <c r="G102" s="47">
        <v>212606</v>
      </c>
      <c r="H102" s="47">
        <v>0</v>
      </c>
      <c r="I102" s="47">
        <v>4305038</v>
      </c>
      <c r="J102" s="47">
        <v>1039629</v>
      </c>
      <c r="K102" s="47">
        <v>0</v>
      </c>
      <c r="L102" s="47">
        <v>0</v>
      </c>
      <c r="M102" s="47">
        <v>8103776</v>
      </c>
      <c r="N102" s="47">
        <f>SUM(D102:M102)</f>
        <v>15400613</v>
      </c>
      <c r="O102" s="48">
        <f t="shared" si="16"/>
        <v>16.767207478312372</v>
      </c>
      <c r="P102" s="9"/>
    </row>
    <row r="103" spans="1:16">
      <c r="A103" s="12"/>
      <c r="B103" s="25">
        <v>361.3</v>
      </c>
      <c r="C103" s="20" t="s">
        <v>123</v>
      </c>
      <c r="D103" s="47">
        <v>-204430</v>
      </c>
      <c r="E103" s="47">
        <v>-118679</v>
      </c>
      <c r="F103" s="47">
        <v>0</v>
      </c>
      <c r="G103" s="47">
        <v>-80252</v>
      </c>
      <c r="H103" s="47">
        <v>0</v>
      </c>
      <c r="I103" s="47">
        <v>-457231</v>
      </c>
      <c r="J103" s="47">
        <v>-146340</v>
      </c>
      <c r="K103" s="47">
        <v>0</v>
      </c>
      <c r="L103" s="47">
        <v>0</v>
      </c>
      <c r="M103" s="47">
        <v>0</v>
      </c>
      <c r="N103" s="47">
        <f t="shared" ref="N103:N109" si="17">SUM(D103:M103)</f>
        <v>-1006932</v>
      </c>
      <c r="O103" s="48">
        <f t="shared" si="16"/>
        <v>-1.096283489530711</v>
      </c>
      <c r="P103" s="9"/>
    </row>
    <row r="104" spans="1:16">
      <c r="A104" s="12"/>
      <c r="B104" s="25">
        <v>362</v>
      </c>
      <c r="C104" s="20" t="s">
        <v>124</v>
      </c>
      <c r="D104" s="47">
        <v>1843309</v>
      </c>
      <c r="E104" s="47">
        <v>3831756</v>
      </c>
      <c r="F104" s="47">
        <v>0</v>
      </c>
      <c r="G104" s="47">
        <v>0</v>
      </c>
      <c r="H104" s="47">
        <v>0</v>
      </c>
      <c r="I104" s="47">
        <v>65494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5740559</v>
      </c>
      <c r="O104" s="48">
        <f t="shared" si="16"/>
        <v>6.2499553618088699</v>
      </c>
      <c r="P104" s="9"/>
    </row>
    <row r="105" spans="1:16">
      <c r="A105" s="12"/>
      <c r="B105" s="25">
        <v>364</v>
      </c>
      <c r="C105" s="20" t="s">
        <v>125</v>
      </c>
      <c r="D105" s="47">
        <v>54068</v>
      </c>
      <c r="E105" s="47">
        <v>109431</v>
      </c>
      <c r="F105" s="47">
        <v>0</v>
      </c>
      <c r="G105" s="47">
        <v>6772108</v>
      </c>
      <c r="H105" s="47">
        <v>0</v>
      </c>
      <c r="I105" s="47">
        <v>36900</v>
      </c>
      <c r="J105" s="47">
        <v>1155472</v>
      </c>
      <c r="K105" s="47">
        <v>0</v>
      </c>
      <c r="L105" s="47">
        <v>0</v>
      </c>
      <c r="M105" s="47">
        <v>0</v>
      </c>
      <c r="N105" s="47">
        <f t="shared" si="17"/>
        <v>8127979</v>
      </c>
      <c r="O105" s="48">
        <f t="shared" si="16"/>
        <v>8.8492263439361736</v>
      </c>
      <c r="P105" s="9"/>
    </row>
    <row r="106" spans="1:16">
      <c r="A106" s="12"/>
      <c r="B106" s="25">
        <v>365</v>
      </c>
      <c r="C106" s="20" t="s">
        <v>126</v>
      </c>
      <c r="D106" s="47">
        <v>29695</v>
      </c>
      <c r="E106" s="47">
        <v>5997</v>
      </c>
      <c r="F106" s="47">
        <v>0</v>
      </c>
      <c r="G106" s="47">
        <v>0</v>
      </c>
      <c r="H106" s="47">
        <v>0</v>
      </c>
      <c r="I106" s="47">
        <v>706591</v>
      </c>
      <c r="J106" s="47">
        <v>6629</v>
      </c>
      <c r="K106" s="47">
        <v>0</v>
      </c>
      <c r="L106" s="47">
        <v>0</v>
      </c>
      <c r="M106" s="47">
        <v>0</v>
      </c>
      <c r="N106" s="47">
        <f t="shared" si="17"/>
        <v>748912</v>
      </c>
      <c r="O106" s="48">
        <f t="shared" si="16"/>
        <v>0.8153677315960004</v>
      </c>
      <c r="P106" s="9"/>
    </row>
    <row r="107" spans="1:16">
      <c r="A107" s="12"/>
      <c r="B107" s="25">
        <v>366</v>
      </c>
      <c r="C107" s="20" t="s">
        <v>127</v>
      </c>
      <c r="D107" s="47">
        <v>24707</v>
      </c>
      <c r="E107" s="47">
        <v>151243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175950</v>
      </c>
      <c r="O107" s="48">
        <f t="shared" si="16"/>
        <v>0.19156316412918512</v>
      </c>
      <c r="P107" s="9"/>
    </row>
    <row r="108" spans="1:16">
      <c r="A108" s="12"/>
      <c r="B108" s="25">
        <v>369.3</v>
      </c>
      <c r="C108" s="20" t="s">
        <v>165</v>
      </c>
      <c r="D108" s="47">
        <v>156120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156120</v>
      </c>
      <c r="O108" s="48">
        <f t="shared" si="16"/>
        <v>0.16997352193150542</v>
      </c>
      <c r="P108" s="9"/>
    </row>
    <row r="109" spans="1:16">
      <c r="A109" s="12"/>
      <c r="B109" s="25">
        <v>369.9</v>
      </c>
      <c r="C109" s="20" t="s">
        <v>129</v>
      </c>
      <c r="D109" s="47">
        <v>24948348</v>
      </c>
      <c r="E109" s="47">
        <v>6580570</v>
      </c>
      <c r="F109" s="47">
        <v>0</v>
      </c>
      <c r="G109" s="47">
        <v>53549</v>
      </c>
      <c r="H109" s="47">
        <v>0</v>
      </c>
      <c r="I109" s="47">
        <v>245746</v>
      </c>
      <c r="J109" s="47">
        <v>4917502</v>
      </c>
      <c r="K109" s="47">
        <v>0</v>
      </c>
      <c r="L109" s="47">
        <v>0</v>
      </c>
      <c r="M109" s="47">
        <v>0</v>
      </c>
      <c r="N109" s="47">
        <f t="shared" si="17"/>
        <v>36745715</v>
      </c>
      <c r="O109" s="48">
        <f t="shared" si="16"/>
        <v>40.006396326167994</v>
      </c>
      <c r="P109" s="9"/>
    </row>
    <row r="110" spans="1:16" ht="15.75">
      <c r="A110" s="29" t="s">
        <v>63</v>
      </c>
      <c r="B110" s="30"/>
      <c r="C110" s="31"/>
      <c r="D110" s="32">
        <f t="shared" ref="D110:M110" si="18">SUM(D111:D117)</f>
        <v>0</v>
      </c>
      <c r="E110" s="32">
        <f t="shared" si="18"/>
        <v>2480368</v>
      </c>
      <c r="F110" s="32">
        <f t="shared" si="18"/>
        <v>0</v>
      </c>
      <c r="G110" s="32">
        <f t="shared" si="18"/>
        <v>11551136</v>
      </c>
      <c r="H110" s="32">
        <f t="shared" si="18"/>
        <v>0</v>
      </c>
      <c r="I110" s="32">
        <f t="shared" si="18"/>
        <v>4409706</v>
      </c>
      <c r="J110" s="32">
        <f t="shared" si="18"/>
        <v>2358375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>SUM(D110:M110)</f>
        <v>20799585</v>
      </c>
      <c r="O110" s="46">
        <f t="shared" si="16"/>
        <v>22.64526465003658</v>
      </c>
      <c r="P110" s="9"/>
    </row>
    <row r="111" spans="1:16">
      <c r="A111" s="12"/>
      <c r="B111" s="25">
        <v>381</v>
      </c>
      <c r="C111" s="20" t="s">
        <v>130</v>
      </c>
      <c r="D111" s="47">
        <v>0</v>
      </c>
      <c r="E111" s="47">
        <v>2480368</v>
      </c>
      <c r="F111" s="47">
        <v>0</v>
      </c>
      <c r="G111" s="47">
        <v>11551136</v>
      </c>
      <c r="H111" s="47">
        <v>0</v>
      </c>
      <c r="I111" s="47">
        <v>0</v>
      </c>
      <c r="J111" s="47">
        <v>2001200</v>
      </c>
      <c r="K111" s="47">
        <v>0</v>
      </c>
      <c r="L111" s="47">
        <v>0</v>
      </c>
      <c r="M111" s="47">
        <v>0</v>
      </c>
      <c r="N111" s="47">
        <f>SUM(D111:M111)</f>
        <v>16032704</v>
      </c>
      <c r="O111" s="48">
        <f t="shared" si="16"/>
        <v>17.455387938543009</v>
      </c>
      <c r="P111" s="9"/>
    </row>
    <row r="112" spans="1:16">
      <c r="A112" s="12"/>
      <c r="B112" s="25">
        <v>389.2</v>
      </c>
      <c r="C112" s="20" t="s">
        <v>138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76000</v>
      </c>
      <c r="J112" s="47">
        <v>357175</v>
      </c>
      <c r="K112" s="47">
        <v>0</v>
      </c>
      <c r="L112" s="47">
        <v>0</v>
      </c>
      <c r="M112" s="47">
        <v>0</v>
      </c>
      <c r="N112" s="47">
        <f t="shared" ref="N112:N117" si="19">SUM(D112:M112)</f>
        <v>433175</v>
      </c>
      <c r="O112" s="48">
        <f t="shared" si="16"/>
        <v>0.47161337665052433</v>
      </c>
      <c r="P112" s="9"/>
    </row>
    <row r="113" spans="1:119">
      <c r="A113" s="12"/>
      <c r="B113" s="25">
        <v>389.3</v>
      </c>
      <c r="C113" s="20" t="s">
        <v>139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25000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25000</v>
      </c>
      <c r="O113" s="48">
        <f t="shared" si="16"/>
        <v>2.7218409225516497E-2</v>
      </c>
      <c r="P113" s="9"/>
    </row>
    <row r="114" spans="1:119">
      <c r="A114" s="12"/>
      <c r="B114" s="25">
        <v>389.5</v>
      </c>
      <c r="C114" s="20" t="s">
        <v>140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1191243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1191243</v>
      </c>
      <c r="O114" s="48">
        <f t="shared" si="16"/>
        <v>1.2969495784412779</v>
      </c>
      <c r="P114" s="9"/>
    </row>
    <row r="115" spans="1:119">
      <c r="A115" s="12"/>
      <c r="B115" s="25">
        <v>389.6</v>
      </c>
      <c r="C115" s="20" t="s">
        <v>141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605661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605661</v>
      </c>
      <c r="O115" s="48">
        <f t="shared" si="16"/>
        <v>0.65940515799742183</v>
      </c>
      <c r="P115" s="9"/>
    </row>
    <row r="116" spans="1:119">
      <c r="A116" s="12"/>
      <c r="B116" s="25">
        <v>389.7</v>
      </c>
      <c r="C116" s="20" t="s">
        <v>142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1729189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1729189</v>
      </c>
      <c r="O116" s="48">
        <f t="shared" si="16"/>
        <v>1.8826309532104657</v>
      </c>
      <c r="P116" s="9"/>
    </row>
    <row r="117" spans="1:119" ht="15.75" thickBot="1">
      <c r="A117" s="12"/>
      <c r="B117" s="25">
        <v>389.8</v>
      </c>
      <c r="C117" s="20" t="s">
        <v>143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782613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782613</v>
      </c>
      <c r="O117" s="48">
        <f t="shared" si="16"/>
        <v>0.85205923596836564</v>
      </c>
      <c r="P117" s="9"/>
    </row>
    <row r="118" spans="1:119" ht="16.5" thickBot="1">
      <c r="A118" s="14" t="s">
        <v>91</v>
      </c>
      <c r="B118" s="23"/>
      <c r="C118" s="22"/>
      <c r="D118" s="15">
        <f t="shared" ref="D118:M118" si="20">SUM(D5,D13,D22,D58,D90,D101,D110)</f>
        <v>445922990</v>
      </c>
      <c r="E118" s="15">
        <f t="shared" si="20"/>
        <v>243752910</v>
      </c>
      <c r="F118" s="15">
        <f t="shared" si="20"/>
        <v>0</v>
      </c>
      <c r="G118" s="15">
        <f t="shared" si="20"/>
        <v>103817839</v>
      </c>
      <c r="H118" s="15">
        <f t="shared" si="20"/>
        <v>0</v>
      </c>
      <c r="I118" s="15">
        <f t="shared" si="20"/>
        <v>244211882</v>
      </c>
      <c r="J118" s="15">
        <f t="shared" si="20"/>
        <v>140017402</v>
      </c>
      <c r="K118" s="15">
        <f t="shared" si="20"/>
        <v>0</v>
      </c>
      <c r="L118" s="15">
        <f t="shared" si="20"/>
        <v>0</v>
      </c>
      <c r="M118" s="15">
        <f t="shared" si="20"/>
        <v>27992273</v>
      </c>
      <c r="N118" s="15">
        <f>SUM(D118:M118)</f>
        <v>1205715296</v>
      </c>
      <c r="O118" s="38">
        <f t="shared" si="16"/>
        <v>1312.7060934397102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52" t="s">
        <v>166</v>
      </c>
      <c r="M120" s="52"/>
      <c r="N120" s="52"/>
      <c r="O120" s="44">
        <v>918496</v>
      </c>
    </row>
    <row r="121" spans="1:119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  <row r="122" spans="1:119" ht="15.75" customHeight="1" thickBot="1">
      <c r="A122" s="56" t="s">
        <v>160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8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345165921</v>
      </c>
      <c r="E5" s="27">
        <f t="shared" si="0"/>
        <v>88125887</v>
      </c>
      <c r="F5" s="27">
        <f t="shared" si="0"/>
        <v>0</v>
      </c>
      <c r="G5" s="27">
        <f t="shared" si="0"/>
        <v>83261536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789020</v>
      </c>
      <c r="N5" s="28">
        <f>SUM(D5:M5)</f>
        <v>517342364</v>
      </c>
      <c r="O5" s="33">
        <f t="shared" ref="O5:O36" si="1">(N5/O$116)</f>
        <v>564.45025323443986</v>
      </c>
      <c r="P5" s="6"/>
    </row>
    <row r="6" spans="1:133">
      <c r="A6" s="12"/>
      <c r="B6" s="25">
        <v>311</v>
      </c>
      <c r="C6" s="20" t="s">
        <v>3</v>
      </c>
      <c r="D6" s="47">
        <v>334213161</v>
      </c>
      <c r="E6" s="47">
        <v>59816821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789020</v>
      </c>
      <c r="N6" s="47">
        <f>SUM(D6:M6)</f>
        <v>394819002</v>
      </c>
      <c r="O6" s="48">
        <f t="shared" si="1"/>
        <v>430.7702232958228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23751945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23751945</v>
      </c>
      <c r="O7" s="48">
        <f t="shared" si="1"/>
        <v>25.914737131522614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3824282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3824282</v>
      </c>
      <c r="O8" s="48">
        <f t="shared" si="1"/>
        <v>4.1725114615587717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569</v>
      </c>
      <c r="F9" s="47">
        <v>0</v>
      </c>
      <c r="G9" s="47">
        <v>12721886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12722455</v>
      </c>
      <c r="O9" s="48">
        <f t="shared" si="1"/>
        <v>13.880929624610765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70539650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70539650</v>
      </c>
      <c r="O10" s="48">
        <f t="shared" si="1"/>
        <v>76.962812397031456</v>
      </c>
      <c r="P10" s="9"/>
    </row>
    <row r="11" spans="1:133">
      <c r="A11" s="12"/>
      <c r="B11" s="25">
        <v>315</v>
      </c>
      <c r="C11" s="20" t="s">
        <v>15</v>
      </c>
      <c r="D11" s="47">
        <v>10952760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10952760</v>
      </c>
      <c r="O11" s="48">
        <f t="shared" si="1"/>
        <v>11.95009066687615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732270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732270</v>
      </c>
      <c r="O12" s="48">
        <f t="shared" si="1"/>
        <v>0.7989486570173544</v>
      </c>
      <c r="P12" s="9"/>
    </row>
    <row r="13" spans="1:133" ht="15.75">
      <c r="A13" s="29" t="s">
        <v>17</v>
      </c>
      <c r="B13" s="30"/>
      <c r="C13" s="31"/>
      <c r="D13" s="32">
        <f>SUM(D14:D21)</f>
        <v>873464</v>
      </c>
      <c r="E13" s="32">
        <f t="shared" ref="E13:M13" si="3">SUM(E14:E21)</f>
        <v>6110711</v>
      </c>
      <c r="F13" s="32">
        <f t="shared" si="3"/>
        <v>0</v>
      </c>
      <c r="G13" s="32">
        <f t="shared" si="3"/>
        <v>1178566</v>
      </c>
      <c r="H13" s="32">
        <f t="shared" si="3"/>
        <v>0</v>
      </c>
      <c r="I13" s="32">
        <f t="shared" si="3"/>
        <v>95820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8258561</v>
      </c>
      <c r="O13" s="46">
        <f t="shared" si="1"/>
        <v>9.0105647095277686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3267783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3267783</v>
      </c>
      <c r="O14" s="48">
        <f t="shared" si="1"/>
        <v>3.5653390679314203</v>
      </c>
      <c r="P14" s="9"/>
    </row>
    <row r="15" spans="1:133">
      <c r="A15" s="12"/>
      <c r="B15" s="25">
        <v>323.5</v>
      </c>
      <c r="C15" s="20" t="s">
        <v>18</v>
      </c>
      <c r="D15" s="47">
        <v>462614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462614</v>
      </c>
      <c r="O15" s="48">
        <f t="shared" si="1"/>
        <v>0.50473846261273347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0</v>
      </c>
      <c r="F16" s="47">
        <v>0</v>
      </c>
      <c r="G16" s="47">
        <v>175831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175831</v>
      </c>
      <c r="O16" s="48">
        <f t="shared" si="1"/>
        <v>0.19184172683848641</v>
      </c>
      <c r="P16" s="9"/>
    </row>
    <row r="17" spans="1:16">
      <c r="A17" s="12"/>
      <c r="B17" s="25">
        <v>324.32</v>
      </c>
      <c r="C17" s="20" t="s">
        <v>20</v>
      </c>
      <c r="D17" s="47">
        <v>0</v>
      </c>
      <c r="E17" s="47">
        <v>0</v>
      </c>
      <c r="F17" s="47">
        <v>0</v>
      </c>
      <c r="G17" s="47">
        <v>1002735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1002735</v>
      </c>
      <c r="O17" s="48">
        <f t="shared" si="1"/>
        <v>1.0940415169190283</v>
      </c>
      <c r="P17" s="9"/>
    </row>
    <row r="18" spans="1:16">
      <c r="A18" s="12"/>
      <c r="B18" s="25">
        <v>325.10000000000002</v>
      </c>
      <c r="C18" s="20" t="s">
        <v>21</v>
      </c>
      <c r="D18" s="47">
        <v>0</v>
      </c>
      <c r="E18" s="47">
        <v>41772</v>
      </c>
      <c r="F18" s="47">
        <v>0</v>
      </c>
      <c r="G18" s="47">
        <v>0</v>
      </c>
      <c r="H18" s="47">
        <v>0</v>
      </c>
      <c r="I18" s="47">
        <v>45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41817</v>
      </c>
      <c r="O18" s="48">
        <f t="shared" si="1"/>
        <v>4.5624750420602656E-2</v>
      </c>
      <c r="P18" s="9"/>
    </row>
    <row r="19" spans="1:16">
      <c r="A19" s="12"/>
      <c r="B19" s="25">
        <v>325.2</v>
      </c>
      <c r="C19" s="20" t="s">
        <v>22</v>
      </c>
      <c r="D19" s="47">
        <v>0</v>
      </c>
      <c r="E19" s="47">
        <v>2570719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2570719</v>
      </c>
      <c r="O19" s="48">
        <f t="shared" si="1"/>
        <v>2.8048021803692573</v>
      </c>
      <c r="P19" s="9"/>
    </row>
    <row r="20" spans="1:16">
      <c r="A20" s="12"/>
      <c r="B20" s="25">
        <v>329</v>
      </c>
      <c r="C20" s="20" t="s">
        <v>23</v>
      </c>
      <c r="D20" s="47">
        <v>344820</v>
      </c>
      <c r="E20" s="47">
        <v>230437</v>
      </c>
      <c r="F20" s="47">
        <v>0</v>
      </c>
      <c r="G20" s="47">
        <v>0</v>
      </c>
      <c r="H20" s="47">
        <v>0</v>
      </c>
      <c r="I20" s="47">
        <v>95775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671032</v>
      </c>
      <c r="O20" s="48">
        <f t="shared" si="1"/>
        <v>0.73213447938010479</v>
      </c>
      <c r="P20" s="9"/>
    </row>
    <row r="21" spans="1:16">
      <c r="A21" s="12"/>
      <c r="B21" s="25">
        <v>367</v>
      </c>
      <c r="C21" s="20" t="s">
        <v>128</v>
      </c>
      <c r="D21" s="47">
        <v>66030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66030</v>
      </c>
      <c r="O21" s="48">
        <f t="shared" si="1"/>
        <v>7.2042525056134912E-2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SUM(D23:D56)</f>
        <v>60587605</v>
      </c>
      <c r="E22" s="32">
        <f t="shared" si="5"/>
        <v>66273049</v>
      </c>
      <c r="F22" s="32">
        <f t="shared" si="5"/>
        <v>0</v>
      </c>
      <c r="G22" s="32">
        <f t="shared" si="5"/>
        <v>8698653</v>
      </c>
      <c r="H22" s="32">
        <f t="shared" si="5"/>
        <v>0</v>
      </c>
      <c r="I22" s="32">
        <f t="shared" si="5"/>
        <v>600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12581428</v>
      </c>
      <c r="N22" s="45">
        <f>SUM(D22:M22)</f>
        <v>148141335</v>
      </c>
      <c r="O22" s="46">
        <f t="shared" si="1"/>
        <v>161.63071086758708</v>
      </c>
      <c r="P22" s="10"/>
    </row>
    <row r="23" spans="1:16">
      <c r="A23" s="12"/>
      <c r="B23" s="25">
        <v>331.1</v>
      </c>
      <c r="C23" s="20" t="s">
        <v>153</v>
      </c>
      <c r="D23" s="47">
        <v>22012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22012</v>
      </c>
      <c r="O23" s="48">
        <f t="shared" si="1"/>
        <v>2.4016357133661088E-2</v>
      </c>
      <c r="P23" s="9"/>
    </row>
    <row r="24" spans="1:16">
      <c r="A24" s="12"/>
      <c r="B24" s="25">
        <v>331.2</v>
      </c>
      <c r="C24" s="20" t="s">
        <v>24</v>
      </c>
      <c r="D24" s="47">
        <v>5933935</v>
      </c>
      <c r="E24" s="47">
        <v>10217545</v>
      </c>
      <c r="F24" s="47">
        <v>0</v>
      </c>
      <c r="G24" s="47">
        <v>913600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17065080</v>
      </c>
      <c r="O24" s="48">
        <f t="shared" si="1"/>
        <v>18.618983090791257</v>
      </c>
      <c r="P24" s="9"/>
    </row>
    <row r="25" spans="1:16">
      <c r="A25" s="12"/>
      <c r="B25" s="25">
        <v>331.39</v>
      </c>
      <c r="C25" s="20" t="s">
        <v>30</v>
      </c>
      <c r="D25" s="47">
        <v>608564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608564</v>
      </c>
      <c r="O25" s="48">
        <f t="shared" si="1"/>
        <v>0.66397830104894262</v>
      </c>
      <c r="P25" s="9"/>
    </row>
    <row r="26" spans="1:16">
      <c r="A26" s="12"/>
      <c r="B26" s="25">
        <v>331.49</v>
      </c>
      <c r="C26" s="20" t="s">
        <v>31</v>
      </c>
      <c r="D26" s="47">
        <v>0</v>
      </c>
      <c r="E26" s="47">
        <v>89994</v>
      </c>
      <c r="F26" s="47">
        <v>0</v>
      </c>
      <c r="G26" s="47">
        <v>2771625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7612563</v>
      </c>
      <c r="N26" s="47">
        <f t="shared" si="6"/>
        <v>10474182</v>
      </c>
      <c r="O26" s="48">
        <f t="shared" si="1"/>
        <v>11.427934562736896</v>
      </c>
      <c r="P26" s="9"/>
    </row>
    <row r="27" spans="1:16">
      <c r="A27" s="12"/>
      <c r="B27" s="25">
        <v>331.5</v>
      </c>
      <c r="C27" s="20" t="s">
        <v>26</v>
      </c>
      <c r="D27" s="47">
        <v>1362557</v>
      </c>
      <c r="E27" s="47">
        <v>11281431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12643988</v>
      </c>
      <c r="O27" s="48">
        <f t="shared" si="1"/>
        <v>13.795317617741468</v>
      </c>
      <c r="P27" s="9"/>
    </row>
    <row r="28" spans="1:16">
      <c r="A28" s="12"/>
      <c r="B28" s="25">
        <v>331.62</v>
      </c>
      <c r="C28" s="20" t="s">
        <v>32</v>
      </c>
      <c r="D28" s="47">
        <v>363642</v>
      </c>
      <c r="E28" s="47">
        <v>424418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788060</v>
      </c>
      <c r="O28" s="48">
        <f t="shared" si="1"/>
        <v>0.85981875353229853</v>
      </c>
      <c r="P28" s="9"/>
    </row>
    <row r="29" spans="1:16">
      <c r="A29" s="12"/>
      <c r="B29" s="25">
        <v>331.69</v>
      </c>
      <c r="C29" s="20" t="s">
        <v>33</v>
      </c>
      <c r="D29" s="47">
        <v>681332</v>
      </c>
      <c r="E29" s="47">
        <v>1161895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1843227</v>
      </c>
      <c r="O29" s="48">
        <f t="shared" si="1"/>
        <v>2.0110665959661422</v>
      </c>
      <c r="P29" s="9"/>
    </row>
    <row r="30" spans="1:16">
      <c r="A30" s="12"/>
      <c r="B30" s="25">
        <v>331.7</v>
      </c>
      <c r="C30" s="20" t="s">
        <v>27</v>
      </c>
      <c r="D30" s="47">
        <v>0</v>
      </c>
      <c r="E30" s="47">
        <v>0</v>
      </c>
      <c r="F30" s="47">
        <v>0</v>
      </c>
      <c r="G30" s="47">
        <v>329830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329830</v>
      </c>
      <c r="O30" s="48">
        <f t="shared" si="1"/>
        <v>0.35986348688876235</v>
      </c>
      <c r="P30" s="9"/>
    </row>
    <row r="31" spans="1:16">
      <c r="A31" s="12"/>
      <c r="B31" s="25">
        <v>334.1</v>
      </c>
      <c r="C31" s="20" t="s">
        <v>28</v>
      </c>
      <c r="D31" s="47">
        <v>0</v>
      </c>
      <c r="E31" s="47">
        <v>206439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206439</v>
      </c>
      <c r="O31" s="48">
        <f t="shared" si="1"/>
        <v>0.22523681402488921</v>
      </c>
      <c r="P31" s="9"/>
    </row>
    <row r="32" spans="1:16">
      <c r="A32" s="12"/>
      <c r="B32" s="25">
        <v>334.2</v>
      </c>
      <c r="C32" s="20" t="s">
        <v>29</v>
      </c>
      <c r="D32" s="47">
        <v>860947</v>
      </c>
      <c r="E32" s="47">
        <v>886309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1747256</v>
      </c>
      <c r="O32" s="48">
        <f t="shared" si="1"/>
        <v>1.9063567190592465</v>
      </c>
      <c r="P32" s="9"/>
    </row>
    <row r="33" spans="1:16">
      <c r="A33" s="12"/>
      <c r="B33" s="25">
        <v>334.39</v>
      </c>
      <c r="C33" s="20" t="s">
        <v>34</v>
      </c>
      <c r="D33" s="47">
        <v>174525</v>
      </c>
      <c r="E33" s="47">
        <v>0</v>
      </c>
      <c r="F33" s="47">
        <v>0</v>
      </c>
      <c r="G33" s="47">
        <v>437626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612151</v>
      </c>
      <c r="O33" s="48">
        <f t="shared" si="1"/>
        <v>0.66789192421078358</v>
      </c>
      <c r="P33" s="9"/>
    </row>
    <row r="34" spans="1:16">
      <c r="A34" s="12"/>
      <c r="B34" s="25">
        <v>334.49</v>
      </c>
      <c r="C34" s="20" t="s">
        <v>35</v>
      </c>
      <c r="D34" s="47">
        <v>0</v>
      </c>
      <c r="E34" s="47">
        <v>0</v>
      </c>
      <c r="F34" s="47">
        <v>0</v>
      </c>
      <c r="G34" s="47">
        <v>748273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1735822</v>
      </c>
      <c r="N34" s="47">
        <f t="shared" si="7"/>
        <v>2484095</v>
      </c>
      <c r="O34" s="48">
        <f t="shared" si="1"/>
        <v>2.7102904176786224</v>
      </c>
      <c r="P34" s="9"/>
    </row>
    <row r="35" spans="1:16">
      <c r="A35" s="12"/>
      <c r="B35" s="25">
        <v>334.61</v>
      </c>
      <c r="C35" s="20" t="s">
        <v>36</v>
      </c>
      <c r="D35" s="47">
        <v>0</v>
      </c>
      <c r="E35" s="47">
        <v>37683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37683</v>
      </c>
      <c r="O35" s="48">
        <f t="shared" si="1"/>
        <v>4.1114318820086808E-2</v>
      </c>
      <c r="P35" s="9"/>
    </row>
    <row r="36" spans="1:16">
      <c r="A36" s="12"/>
      <c r="B36" s="25">
        <v>334.7</v>
      </c>
      <c r="C36" s="20" t="s">
        <v>37</v>
      </c>
      <c r="D36" s="47">
        <v>40033</v>
      </c>
      <c r="E36" s="47">
        <v>50000</v>
      </c>
      <c r="F36" s="47">
        <v>0</v>
      </c>
      <c r="G36" s="47">
        <v>1927363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2017396</v>
      </c>
      <c r="O36" s="48">
        <f t="shared" si="1"/>
        <v>2.2010949852816348</v>
      </c>
      <c r="P36" s="9"/>
    </row>
    <row r="37" spans="1:16">
      <c r="A37" s="12"/>
      <c r="B37" s="25">
        <v>335.12</v>
      </c>
      <c r="C37" s="20" t="s">
        <v>38</v>
      </c>
      <c r="D37" s="47">
        <v>13494178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13494178</v>
      </c>
      <c r="O37" s="48">
        <f t="shared" ref="O37:O68" si="8">(N37/O$116)</f>
        <v>14.72292377217847</v>
      </c>
      <c r="P37" s="9"/>
    </row>
    <row r="38" spans="1:16">
      <c r="A38" s="12"/>
      <c r="B38" s="25">
        <v>335.13</v>
      </c>
      <c r="C38" s="20" t="s">
        <v>39</v>
      </c>
      <c r="D38" s="47">
        <v>252284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252284</v>
      </c>
      <c r="O38" s="48">
        <f t="shared" si="8"/>
        <v>0.27525634395368681</v>
      </c>
      <c r="P38" s="9"/>
    </row>
    <row r="39" spans="1:16">
      <c r="A39" s="12"/>
      <c r="B39" s="25">
        <v>335.14</v>
      </c>
      <c r="C39" s="20" t="s">
        <v>40</v>
      </c>
      <c r="D39" s="47">
        <v>91660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91660</v>
      </c>
      <c r="O39" s="48">
        <f t="shared" si="8"/>
        <v>0.1000063281333534</v>
      </c>
      <c r="P39" s="9"/>
    </row>
    <row r="40" spans="1:16">
      <c r="A40" s="12"/>
      <c r="B40" s="25">
        <v>335.15</v>
      </c>
      <c r="C40" s="20" t="s">
        <v>41</v>
      </c>
      <c r="D40" s="47">
        <v>388448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388448</v>
      </c>
      <c r="O40" s="48">
        <f t="shared" si="8"/>
        <v>0.42381909394223066</v>
      </c>
      <c r="P40" s="9"/>
    </row>
    <row r="41" spans="1:16">
      <c r="A41" s="12"/>
      <c r="B41" s="25">
        <v>335.16</v>
      </c>
      <c r="C41" s="20" t="s">
        <v>42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223250</v>
      </c>
      <c r="O41" s="48">
        <f t="shared" si="8"/>
        <v>0.24357858123250217</v>
      </c>
      <c r="P41" s="9"/>
    </row>
    <row r="42" spans="1:16">
      <c r="A42" s="12"/>
      <c r="B42" s="25">
        <v>335.17</v>
      </c>
      <c r="C42" s="20" t="s">
        <v>43</v>
      </c>
      <c r="D42" s="47">
        <v>91131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91131</v>
      </c>
      <c r="O42" s="48">
        <f t="shared" si="8"/>
        <v>9.9429158729223532E-2</v>
      </c>
      <c r="P42" s="9"/>
    </row>
    <row r="43" spans="1:16">
      <c r="A43" s="12"/>
      <c r="B43" s="25">
        <v>335.18</v>
      </c>
      <c r="C43" s="20" t="s">
        <v>44</v>
      </c>
      <c r="D43" s="47">
        <v>34160660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34160660</v>
      </c>
      <c r="O43" s="48">
        <f t="shared" si="8"/>
        <v>37.271243434561647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600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600</v>
      </c>
      <c r="O44" s="48">
        <f t="shared" si="8"/>
        <v>6.5463448483539218E-4</v>
      </c>
      <c r="P44" s="9"/>
    </row>
    <row r="45" spans="1:16">
      <c r="A45" s="12"/>
      <c r="B45" s="25">
        <v>335.22</v>
      </c>
      <c r="C45" s="20" t="s">
        <v>46</v>
      </c>
      <c r="D45" s="47">
        <v>0</v>
      </c>
      <c r="E45" s="47">
        <v>5586479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5586479</v>
      </c>
      <c r="O45" s="48">
        <f t="shared" si="8"/>
        <v>6.0951696703478948</v>
      </c>
      <c r="P45" s="9"/>
    </row>
    <row r="46" spans="1:16">
      <c r="A46" s="12"/>
      <c r="B46" s="25">
        <v>335.39</v>
      </c>
      <c r="C46" s="20" t="s">
        <v>47</v>
      </c>
      <c r="D46" s="47">
        <v>0</v>
      </c>
      <c r="E46" s="47">
        <v>1113645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1113645</v>
      </c>
      <c r="O46" s="48">
        <f t="shared" si="8"/>
        <v>1.2150507014408505</v>
      </c>
      <c r="P46" s="9"/>
    </row>
    <row r="47" spans="1:16">
      <c r="A47" s="12"/>
      <c r="B47" s="25">
        <v>335.49</v>
      </c>
      <c r="C47" s="20" t="s">
        <v>48</v>
      </c>
      <c r="D47" s="47">
        <v>0</v>
      </c>
      <c r="E47" s="47">
        <v>10515920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10515920</v>
      </c>
      <c r="O47" s="48">
        <f t="shared" si="8"/>
        <v>11.473473119616996</v>
      </c>
      <c r="P47" s="9"/>
    </row>
    <row r="48" spans="1:16">
      <c r="A48" s="12"/>
      <c r="B48" s="25">
        <v>335.5</v>
      </c>
      <c r="C48" s="20" t="s">
        <v>49</v>
      </c>
      <c r="D48" s="47">
        <v>0</v>
      </c>
      <c r="E48" s="47">
        <v>442496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442496</v>
      </c>
      <c r="O48" s="48">
        <f t="shared" si="8"/>
        <v>0.48278856833620282</v>
      </c>
      <c r="P48" s="9"/>
    </row>
    <row r="49" spans="1:16">
      <c r="A49" s="12"/>
      <c r="B49" s="25">
        <v>335.8</v>
      </c>
      <c r="C49" s="20" t="s">
        <v>50</v>
      </c>
      <c r="D49" s="47">
        <v>0</v>
      </c>
      <c r="E49" s="47">
        <v>24258795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24258795</v>
      </c>
      <c r="O49" s="48">
        <f t="shared" si="8"/>
        <v>26.467739612587312</v>
      </c>
      <c r="P49" s="9"/>
    </row>
    <row r="50" spans="1:16">
      <c r="A50" s="12"/>
      <c r="B50" s="25">
        <v>337.1</v>
      </c>
      <c r="C50" s="20" t="s">
        <v>51</v>
      </c>
      <c r="D50" s="47">
        <v>-31657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8" si="9">SUM(D50:M50)</f>
        <v>-31657</v>
      </c>
      <c r="O50" s="48">
        <f t="shared" si="8"/>
        <v>-3.4539606477390017E-2</v>
      </c>
      <c r="P50" s="9"/>
    </row>
    <row r="51" spans="1:16">
      <c r="A51" s="12"/>
      <c r="B51" s="25">
        <v>337.3</v>
      </c>
      <c r="C51" s="20" t="s">
        <v>52</v>
      </c>
      <c r="D51" s="47">
        <v>190732</v>
      </c>
      <c r="E51" s="47">
        <v>0</v>
      </c>
      <c r="F51" s="47">
        <v>0</v>
      </c>
      <c r="G51" s="47">
        <v>1570336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1761068</v>
      </c>
      <c r="O51" s="48">
        <f t="shared" si="8"/>
        <v>1.9214264049001573</v>
      </c>
      <c r="P51" s="9"/>
    </row>
    <row r="52" spans="1:16">
      <c r="A52" s="12"/>
      <c r="B52" s="25">
        <v>337.4</v>
      </c>
      <c r="C52" s="20" t="s">
        <v>154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31657</v>
      </c>
      <c r="N52" s="47">
        <f t="shared" si="9"/>
        <v>31657</v>
      </c>
      <c r="O52" s="48">
        <f t="shared" si="8"/>
        <v>3.4539606477390017E-2</v>
      </c>
      <c r="P52" s="9"/>
    </row>
    <row r="53" spans="1:16">
      <c r="A53" s="12"/>
      <c r="B53" s="25">
        <v>337.5</v>
      </c>
      <c r="C53" s="20" t="s">
        <v>53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3201386</v>
      </c>
      <c r="N53" s="47">
        <f t="shared" si="9"/>
        <v>3201386</v>
      </c>
      <c r="O53" s="48">
        <f t="shared" si="8"/>
        <v>3.4928961247820611</v>
      </c>
      <c r="P53" s="9"/>
    </row>
    <row r="54" spans="1:16">
      <c r="A54" s="12"/>
      <c r="B54" s="25">
        <v>337.6</v>
      </c>
      <c r="C54" s="20" t="s">
        <v>54</v>
      </c>
      <c r="D54" s="47">
        <v>608048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608048</v>
      </c>
      <c r="O54" s="48">
        <f t="shared" si="8"/>
        <v>0.66341531539198417</v>
      </c>
      <c r="P54" s="9"/>
    </row>
    <row r="55" spans="1:16">
      <c r="A55" s="12"/>
      <c r="B55" s="25">
        <v>337.7</v>
      </c>
      <c r="C55" s="20" t="s">
        <v>55</v>
      </c>
      <c r="D55" s="47">
        <v>70600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70600</v>
      </c>
      <c r="O55" s="48">
        <f t="shared" si="8"/>
        <v>7.7028657715631138E-2</v>
      </c>
      <c r="P55" s="9"/>
    </row>
    <row r="56" spans="1:16">
      <c r="A56" s="12"/>
      <c r="B56" s="25">
        <v>338</v>
      </c>
      <c r="C56" s="20" t="s">
        <v>56</v>
      </c>
      <c r="D56" s="47">
        <v>1000724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1000724</v>
      </c>
      <c r="O56" s="48">
        <f t="shared" si="8"/>
        <v>1.0918474003373551</v>
      </c>
      <c r="P56" s="9"/>
    </row>
    <row r="57" spans="1:16" ht="15.75">
      <c r="A57" s="29" t="s">
        <v>61</v>
      </c>
      <c r="B57" s="30"/>
      <c r="C57" s="31"/>
      <c r="D57" s="32">
        <f>SUM(D58:D85)</f>
        <v>36775247</v>
      </c>
      <c r="E57" s="32">
        <f t="shared" ref="E57:M57" si="10">SUM(E58:E85)</f>
        <v>63624288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222826425</v>
      </c>
      <c r="J57" s="32">
        <f t="shared" si="10"/>
        <v>145285823</v>
      </c>
      <c r="K57" s="32">
        <f t="shared" si="10"/>
        <v>0</v>
      </c>
      <c r="L57" s="32">
        <f t="shared" si="10"/>
        <v>0</v>
      </c>
      <c r="M57" s="32">
        <f t="shared" si="10"/>
        <v>1443577</v>
      </c>
      <c r="N57" s="32">
        <f t="shared" si="9"/>
        <v>469955360</v>
      </c>
      <c r="O57" s="46">
        <f t="shared" si="8"/>
        <v>512.74830831538543</v>
      </c>
      <c r="P57" s="10"/>
    </row>
    <row r="58" spans="1:16">
      <c r="A58" s="12"/>
      <c r="B58" s="25">
        <v>341.1</v>
      </c>
      <c r="C58" s="20" t="s">
        <v>64</v>
      </c>
      <c r="D58" s="47">
        <v>0</v>
      </c>
      <c r="E58" s="47">
        <v>2605905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2605905</v>
      </c>
      <c r="O58" s="48">
        <f t="shared" si="8"/>
        <v>2.8431921286749544</v>
      </c>
      <c r="P58" s="9"/>
    </row>
    <row r="59" spans="1:16">
      <c r="A59" s="12"/>
      <c r="B59" s="25">
        <v>341.15</v>
      </c>
      <c r="C59" s="20" t="s">
        <v>155</v>
      </c>
      <c r="D59" s="47">
        <v>0</v>
      </c>
      <c r="E59" s="47">
        <v>1350745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85" si="11">SUM(D59:M59)</f>
        <v>1350745</v>
      </c>
      <c r="O59" s="48">
        <f t="shared" si="8"/>
        <v>1.4737404286983029</v>
      </c>
      <c r="P59" s="9"/>
    </row>
    <row r="60" spans="1:16">
      <c r="A60" s="12"/>
      <c r="B60" s="25">
        <v>341.16</v>
      </c>
      <c r="C60" s="20" t="s">
        <v>65</v>
      </c>
      <c r="D60" s="47">
        <v>1040296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1040296</v>
      </c>
      <c r="O60" s="48">
        <f t="shared" si="8"/>
        <v>1.1350227267271986</v>
      </c>
      <c r="P60" s="9"/>
    </row>
    <row r="61" spans="1:16">
      <c r="A61" s="12"/>
      <c r="B61" s="25">
        <v>341.2</v>
      </c>
      <c r="C61" s="20" t="s">
        <v>66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134457383</v>
      </c>
      <c r="K61" s="47">
        <v>0</v>
      </c>
      <c r="L61" s="47">
        <v>0</v>
      </c>
      <c r="M61" s="47">
        <v>0</v>
      </c>
      <c r="N61" s="47">
        <f t="shared" si="11"/>
        <v>134457383</v>
      </c>
      <c r="O61" s="48">
        <f t="shared" si="8"/>
        <v>146.70073275420003</v>
      </c>
      <c r="P61" s="9"/>
    </row>
    <row r="62" spans="1:16">
      <c r="A62" s="12"/>
      <c r="B62" s="25">
        <v>341.8</v>
      </c>
      <c r="C62" s="20" t="s">
        <v>67</v>
      </c>
      <c r="D62" s="47">
        <v>0</v>
      </c>
      <c r="E62" s="47">
        <v>12743828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12743828</v>
      </c>
      <c r="O62" s="48">
        <f t="shared" si="8"/>
        <v>13.904248796018077</v>
      </c>
      <c r="P62" s="9"/>
    </row>
    <row r="63" spans="1:16">
      <c r="A63" s="12"/>
      <c r="B63" s="25">
        <v>341.9</v>
      </c>
      <c r="C63" s="20" t="s">
        <v>68</v>
      </c>
      <c r="D63" s="47">
        <v>111479</v>
      </c>
      <c r="E63" s="47">
        <v>1831106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1942585</v>
      </c>
      <c r="O63" s="48">
        <f t="shared" si="8"/>
        <v>2.1194718845399336</v>
      </c>
      <c r="P63" s="9"/>
    </row>
    <row r="64" spans="1:16">
      <c r="A64" s="12"/>
      <c r="B64" s="25">
        <v>342.1</v>
      </c>
      <c r="C64" s="20" t="s">
        <v>69</v>
      </c>
      <c r="D64" s="47">
        <v>23912075</v>
      </c>
      <c r="E64" s="47">
        <v>3683699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27595774</v>
      </c>
      <c r="O64" s="48">
        <f t="shared" si="8"/>
        <v>30.108575493539849</v>
      </c>
      <c r="P64" s="9"/>
    </row>
    <row r="65" spans="1:16">
      <c r="A65" s="12"/>
      <c r="B65" s="25">
        <v>342.4</v>
      </c>
      <c r="C65" s="20" t="s">
        <v>70</v>
      </c>
      <c r="D65" s="47">
        <v>10793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10793</v>
      </c>
      <c r="O65" s="48">
        <f t="shared" si="8"/>
        <v>1.1775783324713979E-2</v>
      </c>
      <c r="P65" s="9"/>
    </row>
    <row r="66" spans="1:16">
      <c r="A66" s="12"/>
      <c r="B66" s="25">
        <v>342.6</v>
      </c>
      <c r="C66" s="20" t="s">
        <v>71</v>
      </c>
      <c r="D66" s="47">
        <v>0</v>
      </c>
      <c r="E66" s="47">
        <v>41002612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41002612</v>
      </c>
      <c r="O66" s="48">
        <f t="shared" si="8"/>
        <v>44.736206305875783</v>
      </c>
      <c r="P66" s="9"/>
    </row>
    <row r="67" spans="1:16">
      <c r="A67" s="12"/>
      <c r="B67" s="25">
        <v>342.9</v>
      </c>
      <c r="C67" s="20" t="s">
        <v>72</v>
      </c>
      <c r="D67" s="47">
        <v>762318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762318</v>
      </c>
      <c r="O67" s="48">
        <f t="shared" si="8"/>
        <v>0.83173275201791075</v>
      </c>
      <c r="P67" s="9"/>
    </row>
    <row r="68" spans="1:16">
      <c r="A68" s="12"/>
      <c r="B68" s="25">
        <v>343.3</v>
      </c>
      <c r="C68" s="20" t="s">
        <v>73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80135483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80135483</v>
      </c>
      <c r="O68" s="48">
        <f t="shared" si="8"/>
        <v>87.432417717900549</v>
      </c>
      <c r="P68" s="9"/>
    </row>
    <row r="69" spans="1:16">
      <c r="A69" s="12"/>
      <c r="B69" s="25">
        <v>343.4</v>
      </c>
      <c r="C69" s="20" t="s">
        <v>74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79122280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79122280</v>
      </c>
      <c r="O69" s="48">
        <f t="shared" ref="O69:O100" si="12">(N69/O$116)</f>
        <v>86.326955011336082</v>
      </c>
      <c r="P69" s="9"/>
    </row>
    <row r="70" spans="1:16">
      <c r="A70" s="12"/>
      <c r="B70" s="25">
        <v>343.5</v>
      </c>
      <c r="C70" s="20" t="s">
        <v>75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54093663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54093663</v>
      </c>
      <c r="O70" s="48">
        <f t="shared" si="12"/>
        <v>59.019295351440526</v>
      </c>
      <c r="P70" s="9"/>
    </row>
    <row r="71" spans="1:16">
      <c r="A71" s="12"/>
      <c r="B71" s="25">
        <v>343.7</v>
      </c>
      <c r="C71" s="20" t="s">
        <v>76</v>
      </c>
      <c r="D71" s="47">
        <v>313946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313946</v>
      </c>
      <c r="O71" s="48">
        <f t="shared" si="12"/>
        <v>0.34253312996022006</v>
      </c>
      <c r="P71" s="9"/>
    </row>
    <row r="72" spans="1:16">
      <c r="A72" s="12"/>
      <c r="B72" s="25">
        <v>343.9</v>
      </c>
      <c r="C72" s="20" t="s">
        <v>77</v>
      </c>
      <c r="D72" s="47">
        <v>332722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332722</v>
      </c>
      <c r="O72" s="48">
        <f t="shared" si="12"/>
        <v>0.36301882510566891</v>
      </c>
      <c r="P72" s="9"/>
    </row>
    <row r="73" spans="1:16">
      <c r="A73" s="12"/>
      <c r="B73" s="25">
        <v>344.1</v>
      </c>
      <c r="C73" s="20" t="s">
        <v>78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8635982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8635982</v>
      </c>
      <c r="O73" s="48">
        <f t="shared" si="12"/>
        <v>9.422352712696199</v>
      </c>
      <c r="P73" s="9"/>
    </row>
    <row r="74" spans="1:16">
      <c r="A74" s="12"/>
      <c r="B74" s="25">
        <v>345.9</v>
      </c>
      <c r="C74" s="20" t="s">
        <v>80</v>
      </c>
      <c r="D74" s="47">
        <v>2790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2790</v>
      </c>
      <c r="O74" s="48">
        <f t="shared" si="12"/>
        <v>3.0440503544845736E-3</v>
      </c>
      <c r="P74" s="9"/>
    </row>
    <row r="75" spans="1:16">
      <c r="A75" s="12"/>
      <c r="B75" s="25">
        <v>346.3</v>
      </c>
      <c r="C75" s="20" t="s">
        <v>81</v>
      </c>
      <c r="D75" s="47">
        <v>817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817</v>
      </c>
      <c r="O75" s="48">
        <f t="shared" si="12"/>
        <v>8.9139395685085894E-4</v>
      </c>
      <c r="P75" s="9"/>
    </row>
    <row r="76" spans="1:16">
      <c r="A76" s="12"/>
      <c r="B76" s="25">
        <v>346.4</v>
      </c>
      <c r="C76" s="20" t="s">
        <v>82</v>
      </c>
      <c r="D76" s="47">
        <v>1883834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1883834</v>
      </c>
      <c r="O76" s="48">
        <f t="shared" si="12"/>
        <v>2.0553711668423271</v>
      </c>
      <c r="P76" s="9"/>
    </row>
    <row r="77" spans="1:16">
      <c r="A77" s="12"/>
      <c r="B77" s="25">
        <v>347.2</v>
      </c>
      <c r="C77" s="20" t="s">
        <v>84</v>
      </c>
      <c r="D77" s="47">
        <v>2935937</v>
      </c>
      <c r="E77" s="47">
        <v>357812</v>
      </c>
      <c r="F77" s="47">
        <v>0</v>
      </c>
      <c r="G77" s="47">
        <v>0</v>
      </c>
      <c r="H77" s="47">
        <v>0</v>
      </c>
      <c r="I77" s="47">
        <v>839017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4132766</v>
      </c>
      <c r="O77" s="48">
        <f t="shared" si="12"/>
        <v>4.5090852355920408</v>
      </c>
      <c r="P77" s="9"/>
    </row>
    <row r="78" spans="1:16">
      <c r="A78" s="12"/>
      <c r="B78" s="25">
        <v>347.3</v>
      </c>
      <c r="C78" s="20" t="s">
        <v>85</v>
      </c>
      <c r="D78" s="47">
        <v>50437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50437</v>
      </c>
      <c r="O78" s="48">
        <f t="shared" si="12"/>
        <v>5.5029665852737789E-2</v>
      </c>
      <c r="P78" s="9"/>
    </row>
    <row r="79" spans="1:16">
      <c r="A79" s="12"/>
      <c r="B79" s="25">
        <v>348.92099999999999</v>
      </c>
      <c r="C79" s="20" t="s">
        <v>87</v>
      </c>
      <c r="D79" s="47">
        <v>265314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265314</v>
      </c>
      <c r="O79" s="48">
        <f t="shared" si="12"/>
        <v>0.28947282284936204</v>
      </c>
      <c r="P79" s="9"/>
    </row>
    <row r="80" spans="1:16">
      <c r="A80" s="12"/>
      <c r="B80" s="25">
        <v>348.92200000000003</v>
      </c>
      <c r="C80" s="20" t="s">
        <v>88</v>
      </c>
      <c r="D80" s="47">
        <v>265299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265299</v>
      </c>
      <c r="O80" s="48">
        <f t="shared" si="12"/>
        <v>0.28945645698724115</v>
      </c>
      <c r="P80" s="9"/>
    </row>
    <row r="81" spans="1:16">
      <c r="A81" s="12"/>
      <c r="B81" s="25">
        <v>348.923</v>
      </c>
      <c r="C81" s="20" t="s">
        <v>89</v>
      </c>
      <c r="D81" s="47">
        <v>265299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265299</v>
      </c>
      <c r="O81" s="48">
        <f t="shared" si="12"/>
        <v>0.28945645698724115</v>
      </c>
      <c r="P81" s="9"/>
    </row>
    <row r="82" spans="1:16">
      <c r="A82" s="12"/>
      <c r="B82" s="25">
        <v>348.92399999999998</v>
      </c>
      <c r="C82" s="20" t="s">
        <v>90</v>
      </c>
      <c r="D82" s="47">
        <v>265270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265270</v>
      </c>
      <c r="O82" s="48">
        <f t="shared" si="12"/>
        <v>0.28942481632047412</v>
      </c>
      <c r="P82" s="9"/>
    </row>
    <row r="83" spans="1:16">
      <c r="A83" s="12"/>
      <c r="B83" s="25">
        <v>348.93299999999999</v>
      </c>
      <c r="C83" s="20" t="s">
        <v>156</v>
      </c>
      <c r="D83" s="47">
        <v>3144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3144</v>
      </c>
      <c r="O83" s="48">
        <f t="shared" si="12"/>
        <v>3.4302847005374549E-3</v>
      </c>
      <c r="P83" s="9"/>
    </row>
    <row r="84" spans="1:16">
      <c r="A84" s="12"/>
      <c r="B84" s="25">
        <v>348.99</v>
      </c>
      <c r="C84" s="20" t="s">
        <v>157</v>
      </c>
      <c r="D84" s="47">
        <v>4347589</v>
      </c>
      <c r="E84" s="47">
        <v>48581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4396170</v>
      </c>
      <c r="O84" s="48">
        <f t="shared" si="12"/>
        <v>4.796474138664677</v>
      </c>
      <c r="P84" s="9"/>
    </row>
    <row r="85" spans="1:16">
      <c r="A85" s="12"/>
      <c r="B85" s="25">
        <v>349</v>
      </c>
      <c r="C85" s="20" t="s">
        <v>1</v>
      </c>
      <c r="D85" s="47">
        <v>5888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10828440</v>
      </c>
      <c r="K85" s="47">
        <v>0</v>
      </c>
      <c r="L85" s="47">
        <v>0</v>
      </c>
      <c r="M85" s="47">
        <v>1443577</v>
      </c>
      <c r="N85" s="47">
        <f t="shared" si="11"/>
        <v>12277905</v>
      </c>
      <c r="O85" s="48">
        <f t="shared" si="12"/>
        <v>13.395900024221476</v>
      </c>
      <c r="P85" s="9"/>
    </row>
    <row r="86" spans="1:16" ht="15.75">
      <c r="A86" s="29" t="s">
        <v>62</v>
      </c>
      <c r="B86" s="30"/>
      <c r="C86" s="31"/>
      <c r="D86" s="32">
        <f>SUM(D87:D96)</f>
        <v>904833</v>
      </c>
      <c r="E86" s="32">
        <f t="shared" ref="E86:M86" si="13">SUM(E87:E96)</f>
        <v>2403210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>SUM(D86:M86)</f>
        <v>3308043</v>
      </c>
      <c r="O86" s="46">
        <f t="shared" si="12"/>
        <v>3.6092650418638752</v>
      </c>
      <c r="P86" s="10"/>
    </row>
    <row r="87" spans="1:16">
      <c r="A87" s="13"/>
      <c r="B87" s="40">
        <v>351.1</v>
      </c>
      <c r="C87" s="21" t="s">
        <v>112</v>
      </c>
      <c r="D87" s="47">
        <v>69611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69611</v>
      </c>
      <c r="O87" s="48">
        <f t="shared" si="12"/>
        <v>7.5949601873127479E-2</v>
      </c>
      <c r="P87" s="9"/>
    </row>
    <row r="88" spans="1:16">
      <c r="A88" s="13"/>
      <c r="B88" s="40">
        <v>351.2</v>
      </c>
      <c r="C88" s="21" t="s">
        <v>115</v>
      </c>
      <c r="D88" s="47">
        <v>13766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6" si="14">SUM(D88:M88)</f>
        <v>13766</v>
      </c>
      <c r="O88" s="48">
        <f t="shared" si="12"/>
        <v>1.5019497197073347E-2</v>
      </c>
      <c r="P88" s="9"/>
    </row>
    <row r="89" spans="1:16">
      <c r="A89" s="13"/>
      <c r="B89" s="40">
        <v>351.5</v>
      </c>
      <c r="C89" s="21" t="s">
        <v>116</v>
      </c>
      <c r="D89" s="47">
        <v>0</v>
      </c>
      <c r="E89" s="47">
        <v>7135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7135</v>
      </c>
      <c r="O89" s="48">
        <f t="shared" si="12"/>
        <v>7.7846950821675387E-3</v>
      </c>
      <c r="P89" s="9"/>
    </row>
    <row r="90" spans="1:16">
      <c r="A90" s="13"/>
      <c r="B90" s="40">
        <v>351.6</v>
      </c>
      <c r="C90" s="21" t="s">
        <v>117</v>
      </c>
      <c r="D90" s="47">
        <v>253025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253025</v>
      </c>
      <c r="O90" s="48">
        <f t="shared" si="12"/>
        <v>0.27606481754245848</v>
      </c>
      <c r="P90" s="9"/>
    </row>
    <row r="91" spans="1:16">
      <c r="A91" s="13"/>
      <c r="B91" s="40">
        <v>351.7</v>
      </c>
      <c r="C91" s="21" t="s">
        <v>113</v>
      </c>
      <c r="D91" s="47">
        <v>0</v>
      </c>
      <c r="E91" s="47">
        <v>901961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901961</v>
      </c>
      <c r="O91" s="48">
        <f t="shared" si="12"/>
        <v>0.98409129096102521</v>
      </c>
      <c r="P91" s="9"/>
    </row>
    <row r="92" spans="1:16">
      <c r="A92" s="13"/>
      <c r="B92" s="40">
        <v>351.8</v>
      </c>
      <c r="C92" s="21" t="s">
        <v>114</v>
      </c>
      <c r="D92" s="47">
        <v>0</v>
      </c>
      <c r="E92" s="47">
        <v>1247064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1247064</v>
      </c>
      <c r="O92" s="48">
        <f t="shared" si="12"/>
        <v>1.3606184986612724</v>
      </c>
      <c r="P92" s="9"/>
    </row>
    <row r="93" spans="1:16">
      <c r="A93" s="13"/>
      <c r="B93" s="40">
        <v>353</v>
      </c>
      <c r="C93" s="21" t="s">
        <v>118</v>
      </c>
      <c r="D93" s="47">
        <v>175782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175782</v>
      </c>
      <c r="O93" s="48">
        <f t="shared" si="12"/>
        <v>0.19178826502222485</v>
      </c>
      <c r="P93" s="9"/>
    </row>
    <row r="94" spans="1:16">
      <c r="A94" s="13"/>
      <c r="B94" s="40">
        <v>354</v>
      </c>
      <c r="C94" s="21" t="s">
        <v>119</v>
      </c>
      <c r="D94" s="47">
        <v>155402</v>
      </c>
      <c r="E94" s="47">
        <v>131800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287202</v>
      </c>
      <c r="O94" s="48">
        <f t="shared" si="12"/>
        <v>0.31335388885615717</v>
      </c>
      <c r="P94" s="9"/>
    </row>
    <row r="95" spans="1:16">
      <c r="A95" s="13"/>
      <c r="B95" s="40">
        <v>358.2</v>
      </c>
      <c r="C95" s="21" t="s">
        <v>120</v>
      </c>
      <c r="D95" s="47">
        <v>237247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237247</v>
      </c>
      <c r="O95" s="48">
        <f t="shared" si="12"/>
        <v>0.25885011270623715</v>
      </c>
      <c r="P95" s="9"/>
    </row>
    <row r="96" spans="1:16">
      <c r="A96" s="13"/>
      <c r="B96" s="40">
        <v>359</v>
      </c>
      <c r="C96" s="21" t="s">
        <v>121</v>
      </c>
      <c r="D96" s="47">
        <v>0</v>
      </c>
      <c r="E96" s="47">
        <v>115250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115250</v>
      </c>
      <c r="O96" s="48">
        <f t="shared" si="12"/>
        <v>0.12574437396213159</v>
      </c>
      <c r="P96" s="9"/>
    </row>
    <row r="97" spans="1:16" ht="15.75">
      <c r="A97" s="29" t="s">
        <v>4</v>
      </c>
      <c r="B97" s="30"/>
      <c r="C97" s="31"/>
      <c r="D97" s="32">
        <f t="shared" ref="D97:M97" si="15">SUM(D98:D104)</f>
        <v>31755500</v>
      </c>
      <c r="E97" s="32">
        <f t="shared" si="15"/>
        <v>14392151</v>
      </c>
      <c r="F97" s="32">
        <f t="shared" si="15"/>
        <v>784</v>
      </c>
      <c r="G97" s="32">
        <f t="shared" si="15"/>
        <v>1446029</v>
      </c>
      <c r="H97" s="32">
        <f t="shared" si="15"/>
        <v>0</v>
      </c>
      <c r="I97" s="32">
        <f t="shared" si="15"/>
        <v>9871626</v>
      </c>
      <c r="J97" s="32">
        <f t="shared" si="15"/>
        <v>5457164</v>
      </c>
      <c r="K97" s="32">
        <f t="shared" si="15"/>
        <v>0</v>
      </c>
      <c r="L97" s="32">
        <f t="shared" si="15"/>
        <v>0</v>
      </c>
      <c r="M97" s="32">
        <f t="shared" si="15"/>
        <v>8056561</v>
      </c>
      <c r="N97" s="32">
        <f>SUM(D97:M97)</f>
        <v>70979815</v>
      </c>
      <c r="O97" s="46">
        <f t="shared" si="12"/>
        <v>77.443057710394072</v>
      </c>
      <c r="P97" s="10"/>
    </row>
    <row r="98" spans="1:16">
      <c r="A98" s="12"/>
      <c r="B98" s="25">
        <v>361.1</v>
      </c>
      <c r="C98" s="20" t="s">
        <v>122</v>
      </c>
      <c r="D98" s="47">
        <v>2445193</v>
      </c>
      <c r="E98" s="47">
        <v>1442549</v>
      </c>
      <c r="F98" s="47">
        <v>784</v>
      </c>
      <c r="G98" s="47">
        <v>155471</v>
      </c>
      <c r="H98" s="47">
        <v>0</v>
      </c>
      <c r="I98" s="47">
        <v>6843710</v>
      </c>
      <c r="J98" s="47">
        <v>1752112</v>
      </c>
      <c r="K98" s="47">
        <v>0</v>
      </c>
      <c r="L98" s="47">
        <v>0</v>
      </c>
      <c r="M98" s="47">
        <v>8056561</v>
      </c>
      <c r="N98" s="47">
        <f>SUM(D98:M98)</f>
        <v>20696380</v>
      </c>
      <c r="O98" s="48">
        <f t="shared" si="12"/>
        <v>22.580940098762522</v>
      </c>
      <c r="P98" s="9"/>
    </row>
    <row r="99" spans="1:16">
      <c r="A99" s="12"/>
      <c r="B99" s="25">
        <v>361.3</v>
      </c>
      <c r="C99" s="20" t="s">
        <v>123</v>
      </c>
      <c r="D99" s="47">
        <v>-668061</v>
      </c>
      <c r="E99" s="47">
        <v>-483869</v>
      </c>
      <c r="F99" s="47">
        <v>0</v>
      </c>
      <c r="G99" s="47">
        <v>-13976</v>
      </c>
      <c r="H99" s="47">
        <v>0</v>
      </c>
      <c r="I99" s="47">
        <v>-1490454</v>
      </c>
      <c r="J99" s="47">
        <v>-518995</v>
      </c>
      <c r="K99" s="47">
        <v>0</v>
      </c>
      <c r="L99" s="47">
        <v>0</v>
      </c>
      <c r="M99" s="47">
        <v>0</v>
      </c>
      <c r="N99" s="47">
        <f t="shared" ref="N99:N104" si="16">SUM(D99:M99)</f>
        <v>-3175355</v>
      </c>
      <c r="O99" s="48">
        <f t="shared" si="12"/>
        <v>-3.464494807657478</v>
      </c>
      <c r="P99" s="9"/>
    </row>
    <row r="100" spans="1:16">
      <c r="A100" s="12"/>
      <c r="B100" s="25">
        <v>362</v>
      </c>
      <c r="C100" s="20" t="s">
        <v>124</v>
      </c>
      <c r="D100" s="47">
        <v>1540979</v>
      </c>
      <c r="E100" s="47">
        <v>4061828</v>
      </c>
      <c r="F100" s="47">
        <v>0</v>
      </c>
      <c r="G100" s="47">
        <v>0</v>
      </c>
      <c r="H100" s="47">
        <v>0</v>
      </c>
      <c r="I100" s="47">
        <v>50838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5653645</v>
      </c>
      <c r="O100" s="48">
        <f t="shared" si="12"/>
        <v>6.1684516366953179</v>
      </c>
      <c r="P100" s="9"/>
    </row>
    <row r="101" spans="1:16">
      <c r="A101" s="12"/>
      <c r="B101" s="25">
        <v>364</v>
      </c>
      <c r="C101" s="20" t="s">
        <v>125</v>
      </c>
      <c r="D101" s="47">
        <v>50034</v>
      </c>
      <c r="E101" s="47">
        <v>122585</v>
      </c>
      <c r="F101" s="47">
        <v>0</v>
      </c>
      <c r="G101" s="47">
        <v>730273</v>
      </c>
      <c r="H101" s="47">
        <v>0</v>
      </c>
      <c r="I101" s="47">
        <v>3788548</v>
      </c>
      <c r="J101" s="47">
        <v>560386</v>
      </c>
      <c r="K101" s="47">
        <v>0</v>
      </c>
      <c r="L101" s="47">
        <v>0</v>
      </c>
      <c r="M101" s="47">
        <v>0</v>
      </c>
      <c r="N101" s="47">
        <f t="shared" si="16"/>
        <v>5251826</v>
      </c>
      <c r="O101" s="48">
        <f t="shared" ref="O101:O114" si="17">(N101/O$116)</f>
        <v>5.7300440132585306</v>
      </c>
      <c r="P101" s="9"/>
    </row>
    <row r="102" spans="1:16">
      <c r="A102" s="12"/>
      <c r="B102" s="25">
        <v>365</v>
      </c>
      <c r="C102" s="20" t="s">
        <v>126</v>
      </c>
      <c r="D102" s="47">
        <v>51313</v>
      </c>
      <c r="E102" s="47">
        <v>56898</v>
      </c>
      <c r="F102" s="47">
        <v>0</v>
      </c>
      <c r="G102" s="47">
        <v>0</v>
      </c>
      <c r="H102" s="47">
        <v>0</v>
      </c>
      <c r="I102" s="47">
        <v>549185</v>
      </c>
      <c r="J102" s="47">
        <v>11586</v>
      </c>
      <c r="K102" s="47">
        <v>0</v>
      </c>
      <c r="L102" s="47">
        <v>0</v>
      </c>
      <c r="M102" s="47">
        <v>0</v>
      </c>
      <c r="N102" s="47">
        <f t="shared" si="16"/>
        <v>668982</v>
      </c>
      <c r="O102" s="48">
        <f t="shared" si="17"/>
        <v>0.72989781155691724</v>
      </c>
      <c r="P102" s="9"/>
    </row>
    <row r="103" spans="1:16">
      <c r="A103" s="12"/>
      <c r="B103" s="25">
        <v>366</v>
      </c>
      <c r="C103" s="20" t="s">
        <v>127</v>
      </c>
      <c r="D103" s="47">
        <v>45034</v>
      </c>
      <c r="E103" s="47">
        <v>184878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229912</v>
      </c>
      <c r="O103" s="48">
        <f t="shared" si="17"/>
        <v>0.25084720612912448</v>
      </c>
      <c r="P103" s="9"/>
    </row>
    <row r="104" spans="1:16">
      <c r="A104" s="12"/>
      <c r="B104" s="25">
        <v>369.9</v>
      </c>
      <c r="C104" s="20" t="s">
        <v>129</v>
      </c>
      <c r="D104" s="47">
        <v>28291008</v>
      </c>
      <c r="E104" s="47">
        <v>9007282</v>
      </c>
      <c r="F104" s="47">
        <v>0</v>
      </c>
      <c r="G104" s="47">
        <v>574261</v>
      </c>
      <c r="H104" s="47">
        <v>0</v>
      </c>
      <c r="I104" s="47">
        <v>129799</v>
      </c>
      <c r="J104" s="47">
        <v>3652075</v>
      </c>
      <c r="K104" s="47">
        <v>0</v>
      </c>
      <c r="L104" s="47">
        <v>0</v>
      </c>
      <c r="M104" s="47">
        <v>0</v>
      </c>
      <c r="N104" s="47">
        <f t="shared" si="16"/>
        <v>41654425</v>
      </c>
      <c r="O104" s="48">
        <f t="shared" si="17"/>
        <v>45.447371751649136</v>
      </c>
      <c r="P104" s="9"/>
    </row>
    <row r="105" spans="1:16" ht="15.75">
      <c r="A105" s="29" t="s">
        <v>63</v>
      </c>
      <c r="B105" s="30"/>
      <c r="C105" s="31"/>
      <c r="D105" s="32">
        <f t="shared" ref="D105:M105" si="18">SUM(D106:D113)</f>
        <v>3631748</v>
      </c>
      <c r="E105" s="32">
        <f t="shared" si="18"/>
        <v>17171460</v>
      </c>
      <c r="F105" s="32">
        <f t="shared" si="18"/>
        <v>22990273</v>
      </c>
      <c r="G105" s="32">
        <f t="shared" si="18"/>
        <v>64337171</v>
      </c>
      <c r="H105" s="32">
        <f t="shared" si="18"/>
        <v>0</v>
      </c>
      <c r="I105" s="32">
        <f t="shared" si="18"/>
        <v>10811699</v>
      </c>
      <c r="J105" s="32">
        <f t="shared" si="18"/>
        <v>2000000</v>
      </c>
      <c r="K105" s="32">
        <f t="shared" si="18"/>
        <v>0</v>
      </c>
      <c r="L105" s="32">
        <f t="shared" si="18"/>
        <v>0</v>
      </c>
      <c r="M105" s="32">
        <f t="shared" si="18"/>
        <v>0</v>
      </c>
      <c r="N105" s="32">
        <f>SUM(D105:M105)</f>
        <v>120942351</v>
      </c>
      <c r="O105" s="46">
        <f t="shared" si="17"/>
        <v>131.95505606944363</v>
      </c>
      <c r="P105" s="9"/>
    </row>
    <row r="106" spans="1:16">
      <c r="A106" s="12"/>
      <c r="B106" s="25">
        <v>381</v>
      </c>
      <c r="C106" s="20" t="s">
        <v>130</v>
      </c>
      <c r="D106" s="47">
        <v>3631748</v>
      </c>
      <c r="E106" s="47">
        <v>17171460</v>
      </c>
      <c r="F106" s="47">
        <v>22990273</v>
      </c>
      <c r="G106" s="47">
        <v>64337171</v>
      </c>
      <c r="H106" s="47">
        <v>0</v>
      </c>
      <c r="I106" s="47">
        <v>0</v>
      </c>
      <c r="J106" s="47">
        <v>2000000</v>
      </c>
      <c r="K106" s="47">
        <v>0</v>
      </c>
      <c r="L106" s="47">
        <v>0</v>
      </c>
      <c r="M106" s="47">
        <v>0</v>
      </c>
      <c r="N106" s="47">
        <f>SUM(D106:M106)</f>
        <v>110130652</v>
      </c>
      <c r="O106" s="48">
        <f t="shared" si="17"/>
        <v>120.15887106100975</v>
      </c>
      <c r="P106" s="9"/>
    </row>
    <row r="107" spans="1:16">
      <c r="A107" s="12"/>
      <c r="B107" s="25">
        <v>389.2</v>
      </c>
      <c r="C107" s="20" t="s">
        <v>138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88542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3" si="19">SUM(D107:M107)</f>
        <v>88542</v>
      </c>
      <c r="O107" s="48">
        <f t="shared" si="17"/>
        <v>9.6604410927158824E-2</v>
      </c>
      <c r="P107" s="9"/>
    </row>
    <row r="108" spans="1:16">
      <c r="A108" s="12"/>
      <c r="B108" s="25">
        <v>389.3</v>
      </c>
      <c r="C108" s="20" t="s">
        <v>139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39771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9"/>
        <v>39771</v>
      </c>
      <c r="O108" s="48">
        <f t="shared" si="17"/>
        <v>4.3392446827313969E-2</v>
      </c>
      <c r="P108" s="9"/>
    </row>
    <row r="109" spans="1:16">
      <c r="A109" s="12"/>
      <c r="B109" s="25">
        <v>389.4</v>
      </c>
      <c r="C109" s="20" t="s">
        <v>158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-965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9"/>
        <v>-965</v>
      </c>
      <c r="O109" s="48">
        <f t="shared" si="17"/>
        <v>-1.0528704631102557E-3</v>
      </c>
      <c r="P109" s="9"/>
    </row>
    <row r="110" spans="1:16">
      <c r="A110" s="12"/>
      <c r="B110" s="25">
        <v>389.5</v>
      </c>
      <c r="C110" s="20" t="s">
        <v>140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6438313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6438313</v>
      </c>
      <c r="O110" s="48">
        <f t="shared" si="17"/>
        <v>7.0245695232733469</v>
      </c>
      <c r="P110" s="9"/>
    </row>
    <row r="111" spans="1:16">
      <c r="A111" s="12"/>
      <c r="B111" s="25">
        <v>389.6</v>
      </c>
      <c r="C111" s="20" t="s">
        <v>141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847729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847729</v>
      </c>
      <c r="O111" s="48">
        <f t="shared" si="17"/>
        <v>0.92492106199170365</v>
      </c>
      <c r="P111" s="9"/>
    </row>
    <row r="112" spans="1:16">
      <c r="A112" s="12"/>
      <c r="B112" s="25">
        <v>389.7</v>
      </c>
      <c r="C112" s="20" t="s">
        <v>142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2003210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2003210</v>
      </c>
      <c r="O112" s="48">
        <f t="shared" si="17"/>
        <v>2.1856172439451766</v>
      </c>
      <c r="P112" s="9"/>
    </row>
    <row r="113" spans="1:119" ht="15.75" thickBot="1">
      <c r="A113" s="12"/>
      <c r="B113" s="25">
        <v>389.8</v>
      </c>
      <c r="C113" s="20" t="s">
        <v>143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1395099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1395099</v>
      </c>
      <c r="O113" s="48">
        <f t="shared" si="17"/>
        <v>1.5221331919322847</v>
      </c>
      <c r="P113" s="9"/>
    </row>
    <row r="114" spans="1:119" ht="16.5" thickBot="1">
      <c r="A114" s="14" t="s">
        <v>91</v>
      </c>
      <c r="B114" s="23"/>
      <c r="C114" s="22"/>
      <c r="D114" s="15">
        <f t="shared" ref="D114:M114" si="20">SUM(D5,D13,D22,D57,D86,D97,D105)</f>
        <v>479694318</v>
      </c>
      <c r="E114" s="15">
        <f t="shared" si="20"/>
        <v>258100756</v>
      </c>
      <c r="F114" s="15">
        <f t="shared" si="20"/>
        <v>22991057</v>
      </c>
      <c r="G114" s="15">
        <f t="shared" si="20"/>
        <v>158921955</v>
      </c>
      <c r="H114" s="15">
        <f t="shared" si="20"/>
        <v>0</v>
      </c>
      <c r="I114" s="15">
        <f t="shared" si="20"/>
        <v>243606170</v>
      </c>
      <c r="J114" s="15">
        <f t="shared" si="20"/>
        <v>152742987</v>
      </c>
      <c r="K114" s="15">
        <f t="shared" si="20"/>
        <v>0</v>
      </c>
      <c r="L114" s="15">
        <f t="shared" si="20"/>
        <v>0</v>
      </c>
      <c r="M114" s="15">
        <f t="shared" si="20"/>
        <v>22870586</v>
      </c>
      <c r="N114" s="15">
        <f>SUM(D114:M114)</f>
        <v>1338927829</v>
      </c>
      <c r="O114" s="38">
        <f t="shared" si="17"/>
        <v>1460.8472159486416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52" t="s">
        <v>159</v>
      </c>
      <c r="M116" s="52"/>
      <c r="N116" s="52"/>
      <c r="O116" s="44">
        <v>916542</v>
      </c>
    </row>
    <row r="117" spans="1:119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  <row r="118" spans="1:119" ht="15.75" thickBot="1">
      <c r="A118" s="56" t="s">
        <v>160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8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389143720</v>
      </c>
      <c r="E5" s="27">
        <f t="shared" si="0"/>
        <v>95706973</v>
      </c>
      <c r="F5" s="27">
        <f t="shared" si="0"/>
        <v>0</v>
      </c>
      <c r="G5" s="27">
        <f t="shared" si="0"/>
        <v>79652112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1210730</v>
      </c>
      <c r="N5" s="28">
        <f>SUM(D5:M5)</f>
        <v>565713535</v>
      </c>
      <c r="O5" s="33">
        <f t="shared" ref="O5:O36" si="1">(N5/O$139)</f>
        <v>607.56700314569764</v>
      </c>
      <c r="P5" s="6"/>
    </row>
    <row r="6" spans="1:133">
      <c r="A6" s="12"/>
      <c r="B6" s="25">
        <v>311</v>
      </c>
      <c r="C6" s="20" t="s">
        <v>3</v>
      </c>
      <c r="D6" s="47">
        <v>377300133</v>
      </c>
      <c r="E6" s="47">
        <v>66855959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1210730</v>
      </c>
      <c r="N6" s="47">
        <f>SUM(D6:M6)</f>
        <v>445366822</v>
      </c>
      <c r="O6" s="48">
        <f t="shared" si="1"/>
        <v>478.31661892810001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24252579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24252579</v>
      </c>
      <c r="O7" s="48">
        <f t="shared" si="1"/>
        <v>26.046869713987455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3859989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3859989</v>
      </c>
      <c r="O8" s="48">
        <f t="shared" si="1"/>
        <v>4.1455645018381224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580</v>
      </c>
      <c r="F9" s="47">
        <v>0</v>
      </c>
      <c r="G9" s="47">
        <v>12778407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12778987</v>
      </c>
      <c r="O9" s="48">
        <f t="shared" si="1"/>
        <v>13.724421203441473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66873705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66873705</v>
      </c>
      <c r="O10" s="48">
        <f t="shared" si="1"/>
        <v>71.821255851867605</v>
      </c>
      <c r="P10" s="9"/>
    </row>
    <row r="11" spans="1:133">
      <c r="A11" s="12"/>
      <c r="B11" s="25">
        <v>315</v>
      </c>
      <c r="C11" s="20" t="s">
        <v>15</v>
      </c>
      <c r="D11" s="47">
        <v>11843587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11843587</v>
      </c>
      <c r="O11" s="48">
        <f t="shared" si="1"/>
        <v>12.71981703617069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737866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737866</v>
      </c>
      <c r="O12" s="48">
        <f t="shared" si="1"/>
        <v>0.79245591029230611</v>
      </c>
      <c r="P12" s="9"/>
    </row>
    <row r="13" spans="1:133" ht="15.75">
      <c r="A13" s="29" t="s">
        <v>17</v>
      </c>
      <c r="B13" s="30"/>
      <c r="C13" s="31"/>
      <c r="D13" s="32">
        <f>SUM(D14:D20)</f>
        <v>3574097</v>
      </c>
      <c r="E13" s="32">
        <f t="shared" ref="E13:M13" si="3">SUM(E14:E20)</f>
        <v>2476732</v>
      </c>
      <c r="F13" s="32">
        <f t="shared" si="3"/>
        <v>0</v>
      </c>
      <c r="G13" s="32">
        <f t="shared" si="3"/>
        <v>1040877</v>
      </c>
      <c r="H13" s="32">
        <f t="shared" si="3"/>
        <v>0</v>
      </c>
      <c r="I13" s="32">
        <f t="shared" si="3"/>
        <v>95178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7186884</v>
      </c>
      <c r="O13" s="46">
        <f t="shared" si="1"/>
        <v>7.7185948429460227</v>
      </c>
      <c r="P13" s="10"/>
    </row>
    <row r="14" spans="1:133">
      <c r="A14" s="12"/>
      <c r="B14" s="25">
        <v>322</v>
      </c>
      <c r="C14" s="20" t="s">
        <v>0</v>
      </c>
      <c r="D14" s="47">
        <v>2563425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2563425</v>
      </c>
      <c r="O14" s="48">
        <f t="shared" si="1"/>
        <v>2.7530761572440725</v>
      </c>
      <c r="P14" s="9"/>
    </row>
    <row r="15" spans="1:133">
      <c r="A15" s="12"/>
      <c r="B15" s="25">
        <v>323.5</v>
      </c>
      <c r="C15" s="20" t="s">
        <v>18</v>
      </c>
      <c r="D15" s="47">
        <v>557960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557960</v>
      </c>
      <c r="O15" s="48">
        <f t="shared" si="1"/>
        <v>0.59923983447766271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0</v>
      </c>
      <c r="F16" s="47">
        <v>0</v>
      </c>
      <c r="G16" s="47">
        <v>334009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334009</v>
      </c>
      <c r="O16" s="48">
        <f t="shared" si="1"/>
        <v>0.35872015534097368</v>
      </c>
      <c r="P16" s="9"/>
    </row>
    <row r="17" spans="1:16">
      <c r="A17" s="12"/>
      <c r="B17" s="25">
        <v>324.32</v>
      </c>
      <c r="C17" s="20" t="s">
        <v>20</v>
      </c>
      <c r="D17" s="47">
        <v>0</v>
      </c>
      <c r="E17" s="47">
        <v>0</v>
      </c>
      <c r="F17" s="47">
        <v>0</v>
      </c>
      <c r="G17" s="47">
        <v>706868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706868</v>
      </c>
      <c r="O17" s="48">
        <f t="shared" si="1"/>
        <v>0.75916456971388002</v>
      </c>
      <c r="P17" s="9"/>
    </row>
    <row r="18" spans="1:16">
      <c r="A18" s="12"/>
      <c r="B18" s="25">
        <v>325.10000000000002</v>
      </c>
      <c r="C18" s="20" t="s">
        <v>21</v>
      </c>
      <c r="D18" s="47">
        <v>0</v>
      </c>
      <c r="E18" s="47">
        <v>51762</v>
      </c>
      <c r="F18" s="47">
        <v>0</v>
      </c>
      <c r="G18" s="47">
        <v>0</v>
      </c>
      <c r="H18" s="47">
        <v>0</v>
      </c>
      <c r="I18" s="47">
        <v>3928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55690</v>
      </c>
      <c r="O18" s="48">
        <f t="shared" si="1"/>
        <v>5.981014119661094E-2</v>
      </c>
      <c r="P18" s="9"/>
    </row>
    <row r="19" spans="1:16">
      <c r="A19" s="12"/>
      <c r="B19" s="25">
        <v>325.2</v>
      </c>
      <c r="C19" s="20" t="s">
        <v>22</v>
      </c>
      <c r="D19" s="47">
        <v>0</v>
      </c>
      <c r="E19" s="47">
        <v>2387175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2387175</v>
      </c>
      <c r="O19" s="48">
        <f t="shared" si="1"/>
        <v>2.563786565110787</v>
      </c>
      <c r="P19" s="9"/>
    </row>
    <row r="20" spans="1:16">
      <c r="A20" s="12"/>
      <c r="B20" s="25">
        <v>329</v>
      </c>
      <c r="C20" s="20" t="s">
        <v>23</v>
      </c>
      <c r="D20" s="47">
        <v>452712</v>
      </c>
      <c r="E20" s="47">
        <v>37795</v>
      </c>
      <c r="F20" s="47">
        <v>0</v>
      </c>
      <c r="G20" s="47">
        <v>0</v>
      </c>
      <c r="H20" s="47">
        <v>0</v>
      </c>
      <c r="I20" s="47">
        <v>91250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581757</v>
      </c>
      <c r="O20" s="48">
        <f t="shared" si="1"/>
        <v>0.62479741986203607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SUM(D22:D53)</f>
        <v>56626952</v>
      </c>
      <c r="E21" s="32">
        <f t="shared" si="5"/>
        <v>47774288</v>
      </c>
      <c r="F21" s="32">
        <f t="shared" si="5"/>
        <v>0</v>
      </c>
      <c r="G21" s="32">
        <f t="shared" si="5"/>
        <v>6795129</v>
      </c>
      <c r="H21" s="32">
        <f t="shared" si="5"/>
        <v>0</v>
      </c>
      <c r="I21" s="32">
        <f t="shared" si="5"/>
        <v>600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13565095</v>
      </c>
      <c r="N21" s="45">
        <f>SUM(D21:M21)</f>
        <v>124762064</v>
      </c>
      <c r="O21" s="46">
        <f t="shared" si="1"/>
        <v>133.99239834477663</v>
      </c>
      <c r="P21" s="10"/>
    </row>
    <row r="22" spans="1:16">
      <c r="A22" s="12"/>
      <c r="B22" s="25">
        <v>331.2</v>
      </c>
      <c r="C22" s="20" t="s">
        <v>24</v>
      </c>
      <c r="D22" s="47">
        <v>2401501</v>
      </c>
      <c r="E22" s="47">
        <v>9561414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11962915</v>
      </c>
      <c r="O22" s="48">
        <f t="shared" si="1"/>
        <v>12.84797333943356</v>
      </c>
      <c r="P22" s="9"/>
    </row>
    <row r="23" spans="1:16">
      <c r="A23" s="12"/>
      <c r="B23" s="25">
        <v>331.39</v>
      </c>
      <c r="C23" s="20" t="s">
        <v>30</v>
      </c>
      <c r="D23" s="47">
        <v>563756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0" si="6">SUM(D23:M23)</f>
        <v>563756</v>
      </c>
      <c r="O23" s="48">
        <f t="shared" si="1"/>
        <v>0.60546464285215651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829425</v>
      </c>
      <c r="F24" s="47">
        <v>0</v>
      </c>
      <c r="G24" s="47">
        <v>2725970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8520368</v>
      </c>
      <c r="N24" s="47">
        <f t="shared" si="6"/>
        <v>12075763</v>
      </c>
      <c r="O24" s="48">
        <f t="shared" si="1"/>
        <v>12.969170229606933</v>
      </c>
      <c r="P24" s="9"/>
    </row>
    <row r="25" spans="1:16">
      <c r="A25" s="12"/>
      <c r="B25" s="25">
        <v>331.5</v>
      </c>
      <c r="C25" s="20" t="s">
        <v>26</v>
      </c>
      <c r="D25" s="47">
        <v>30500</v>
      </c>
      <c r="E25" s="47">
        <v>6302239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6332739</v>
      </c>
      <c r="O25" s="48">
        <f t="shared" si="1"/>
        <v>6.8012572050868156</v>
      </c>
      <c r="P25" s="9"/>
    </row>
    <row r="26" spans="1:16">
      <c r="A26" s="12"/>
      <c r="B26" s="25">
        <v>331.62</v>
      </c>
      <c r="C26" s="20" t="s">
        <v>32</v>
      </c>
      <c r="D26" s="47">
        <v>352000</v>
      </c>
      <c r="E26" s="47">
        <v>445141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797141</v>
      </c>
      <c r="O26" s="48">
        <f t="shared" si="1"/>
        <v>0.8561162823416707</v>
      </c>
      <c r="P26" s="9"/>
    </row>
    <row r="27" spans="1:16">
      <c r="A27" s="12"/>
      <c r="B27" s="25">
        <v>331.69</v>
      </c>
      <c r="C27" s="20" t="s">
        <v>33</v>
      </c>
      <c r="D27" s="47">
        <v>467863</v>
      </c>
      <c r="E27" s="47">
        <v>1089643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1557506</v>
      </c>
      <c r="O27" s="48">
        <f t="shared" si="1"/>
        <v>1.6727357474334479</v>
      </c>
      <c r="P27" s="9"/>
    </row>
    <row r="28" spans="1:16">
      <c r="A28" s="12"/>
      <c r="B28" s="25">
        <v>331.7</v>
      </c>
      <c r="C28" s="20" t="s">
        <v>27</v>
      </c>
      <c r="D28" s="47">
        <v>0</v>
      </c>
      <c r="E28" s="47">
        <v>102200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102200</v>
      </c>
      <c r="O28" s="48">
        <f t="shared" si="1"/>
        <v>0.10976111384976904</v>
      </c>
      <c r="P28" s="9"/>
    </row>
    <row r="29" spans="1:16">
      <c r="A29" s="12"/>
      <c r="B29" s="25">
        <v>334.1</v>
      </c>
      <c r="C29" s="20" t="s">
        <v>28</v>
      </c>
      <c r="D29" s="47">
        <v>0</v>
      </c>
      <c r="E29" s="47">
        <v>151404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151404</v>
      </c>
      <c r="O29" s="48">
        <f t="shared" si="1"/>
        <v>0.16260539805587507</v>
      </c>
      <c r="P29" s="9"/>
    </row>
    <row r="30" spans="1:16">
      <c r="A30" s="12"/>
      <c r="B30" s="25">
        <v>334.2</v>
      </c>
      <c r="C30" s="20" t="s">
        <v>29</v>
      </c>
      <c r="D30" s="47">
        <v>668117</v>
      </c>
      <c r="E30" s="47">
        <v>310679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978796</v>
      </c>
      <c r="O30" s="48">
        <f t="shared" si="1"/>
        <v>1.0512107553003771</v>
      </c>
      <c r="P30" s="9"/>
    </row>
    <row r="31" spans="1:16">
      <c r="A31" s="12"/>
      <c r="B31" s="25">
        <v>334.39</v>
      </c>
      <c r="C31" s="20" t="s">
        <v>34</v>
      </c>
      <c r="D31" s="47">
        <v>224388</v>
      </c>
      <c r="E31" s="47">
        <v>0</v>
      </c>
      <c r="F31" s="47">
        <v>0</v>
      </c>
      <c r="G31" s="47">
        <v>511706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2" si="7">SUM(D31:M31)</f>
        <v>736094</v>
      </c>
      <c r="O31" s="48">
        <f t="shared" si="1"/>
        <v>0.79055281152770929</v>
      </c>
      <c r="P31" s="9"/>
    </row>
    <row r="32" spans="1:16">
      <c r="A32" s="12"/>
      <c r="B32" s="25">
        <v>334.49</v>
      </c>
      <c r="C32" s="20" t="s">
        <v>35</v>
      </c>
      <c r="D32" s="47">
        <v>0</v>
      </c>
      <c r="E32" s="47">
        <v>0</v>
      </c>
      <c r="F32" s="47">
        <v>0</v>
      </c>
      <c r="G32" s="47">
        <v>1293026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40746</v>
      </c>
      <c r="N32" s="47">
        <f t="shared" si="7"/>
        <v>1333772</v>
      </c>
      <c r="O32" s="48">
        <f t="shared" si="1"/>
        <v>1.4324491227165768</v>
      </c>
      <c r="P32" s="9"/>
    </row>
    <row r="33" spans="1:16">
      <c r="A33" s="12"/>
      <c r="B33" s="25">
        <v>334.61</v>
      </c>
      <c r="C33" s="20" t="s">
        <v>36</v>
      </c>
      <c r="D33" s="47">
        <v>0</v>
      </c>
      <c r="E33" s="47">
        <v>37023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37023</v>
      </c>
      <c r="O33" s="48">
        <f t="shared" si="1"/>
        <v>3.9762091174755376E-2</v>
      </c>
      <c r="P33" s="9"/>
    </row>
    <row r="34" spans="1:16">
      <c r="A34" s="12"/>
      <c r="B34" s="25">
        <v>334.7</v>
      </c>
      <c r="C34" s="20" t="s">
        <v>37</v>
      </c>
      <c r="D34" s="47">
        <v>68353</v>
      </c>
      <c r="E34" s="47">
        <v>150000</v>
      </c>
      <c r="F34" s="47">
        <v>0</v>
      </c>
      <c r="G34" s="47">
        <v>200000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418353</v>
      </c>
      <c r="O34" s="48">
        <f t="shared" si="1"/>
        <v>0.4493042197885756</v>
      </c>
      <c r="P34" s="9"/>
    </row>
    <row r="35" spans="1:16">
      <c r="A35" s="12"/>
      <c r="B35" s="25">
        <v>335.12</v>
      </c>
      <c r="C35" s="20" t="s">
        <v>38</v>
      </c>
      <c r="D35" s="47">
        <v>13396547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13396547</v>
      </c>
      <c r="O35" s="48">
        <f t="shared" si="1"/>
        <v>14.387670454606477</v>
      </c>
      <c r="P35" s="9"/>
    </row>
    <row r="36" spans="1:16">
      <c r="A36" s="12"/>
      <c r="B36" s="25">
        <v>335.13</v>
      </c>
      <c r="C36" s="20" t="s">
        <v>39</v>
      </c>
      <c r="D36" s="47">
        <v>273945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273945</v>
      </c>
      <c r="O36" s="48">
        <f t="shared" si="1"/>
        <v>0.29421241030895284</v>
      </c>
      <c r="P36" s="9"/>
    </row>
    <row r="37" spans="1:16">
      <c r="A37" s="12"/>
      <c r="B37" s="25">
        <v>335.14</v>
      </c>
      <c r="C37" s="20" t="s">
        <v>40</v>
      </c>
      <c r="D37" s="47">
        <v>105400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105400</v>
      </c>
      <c r="O37" s="48">
        <f t="shared" ref="O37:O68" si="8">(N37/O$139)</f>
        <v>0.11319786105445848</v>
      </c>
      <c r="P37" s="9"/>
    </row>
    <row r="38" spans="1:16">
      <c r="A38" s="12"/>
      <c r="B38" s="25">
        <v>335.15</v>
      </c>
      <c r="C38" s="20" t="s">
        <v>41</v>
      </c>
      <c r="D38" s="47">
        <v>392362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392362</v>
      </c>
      <c r="O38" s="48">
        <f t="shared" si="8"/>
        <v>0.42139031460198706</v>
      </c>
      <c r="P38" s="9"/>
    </row>
    <row r="39" spans="1:16">
      <c r="A39" s="12"/>
      <c r="B39" s="25">
        <v>335.16</v>
      </c>
      <c r="C39" s="20" t="s">
        <v>42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0.23976681670216182</v>
      </c>
      <c r="P39" s="9"/>
    </row>
    <row r="40" spans="1:16">
      <c r="A40" s="12"/>
      <c r="B40" s="25">
        <v>335.17</v>
      </c>
      <c r="C40" s="20" t="s">
        <v>43</v>
      </c>
      <c r="D40" s="47">
        <v>91363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91363</v>
      </c>
      <c r="O40" s="48">
        <f t="shared" si="8"/>
        <v>9.8122354644387955E-2</v>
      </c>
      <c r="P40" s="9"/>
    </row>
    <row r="41" spans="1:16">
      <c r="A41" s="12"/>
      <c r="B41" s="25">
        <v>335.18</v>
      </c>
      <c r="C41" s="20" t="s">
        <v>44</v>
      </c>
      <c r="D41" s="47">
        <v>34379304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34379304</v>
      </c>
      <c r="O41" s="48">
        <f t="shared" si="8"/>
        <v>36.922805287865167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600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600</v>
      </c>
      <c r="O42" s="48">
        <f t="shared" si="8"/>
        <v>6.4439010087927033E-4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5095963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5" si="9">SUM(D43:M43)</f>
        <v>5095963</v>
      </c>
      <c r="O43" s="48">
        <f t="shared" si="8"/>
        <v>5.4729801860783818</v>
      </c>
      <c r="P43" s="9"/>
    </row>
    <row r="44" spans="1:16">
      <c r="A44" s="12"/>
      <c r="B44" s="25">
        <v>335.39</v>
      </c>
      <c r="C44" s="20" t="s">
        <v>47</v>
      </c>
      <c r="D44" s="47">
        <v>0</v>
      </c>
      <c r="E44" s="47">
        <v>1164366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1164366</v>
      </c>
      <c r="O44" s="48">
        <f t="shared" si="8"/>
        <v>1.2505098736673208</v>
      </c>
      <c r="P44" s="9"/>
    </row>
    <row r="45" spans="1:16">
      <c r="A45" s="12"/>
      <c r="B45" s="25">
        <v>335.49</v>
      </c>
      <c r="C45" s="20" t="s">
        <v>48</v>
      </c>
      <c r="D45" s="47">
        <v>0</v>
      </c>
      <c r="E45" s="47">
        <v>10551273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10551273</v>
      </c>
      <c r="O45" s="48">
        <f t="shared" si="8"/>
        <v>11.331893121457869</v>
      </c>
      <c r="P45" s="9"/>
    </row>
    <row r="46" spans="1:16">
      <c r="A46" s="12"/>
      <c r="B46" s="25">
        <v>335.5</v>
      </c>
      <c r="C46" s="20" t="s">
        <v>49</v>
      </c>
      <c r="D46" s="47">
        <v>0</v>
      </c>
      <c r="E46" s="47">
        <v>4208770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4208770</v>
      </c>
      <c r="O46" s="48">
        <f t="shared" si="8"/>
        <v>4.5201495414627439</v>
      </c>
      <c r="P46" s="9"/>
    </row>
    <row r="47" spans="1:16">
      <c r="A47" s="12"/>
      <c r="B47" s="25">
        <v>335.8</v>
      </c>
      <c r="C47" s="20" t="s">
        <v>50</v>
      </c>
      <c r="D47" s="47">
        <v>0</v>
      </c>
      <c r="E47" s="47">
        <v>5811418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5811418</v>
      </c>
      <c r="O47" s="48">
        <f t="shared" si="8"/>
        <v>6.2413670521193456</v>
      </c>
      <c r="P47" s="9"/>
    </row>
    <row r="48" spans="1:16">
      <c r="A48" s="12"/>
      <c r="B48" s="25">
        <v>337.1</v>
      </c>
      <c r="C48" s="20" t="s">
        <v>51</v>
      </c>
      <c r="D48" s="47">
        <v>1159254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1159254</v>
      </c>
      <c r="O48" s="48">
        <f t="shared" si="8"/>
        <v>1.2450196700078293</v>
      </c>
      <c r="P48" s="9"/>
    </row>
    <row r="49" spans="1:16">
      <c r="A49" s="12"/>
      <c r="B49" s="25">
        <v>337.3</v>
      </c>
      <c r="C49" s="20" t="s">
        <v>52</v>
      </c>
      <c r="D49" s="47">
        <v>186397</v>
      </c>
      <c r="E49" s="47">
        <v>0</v>
      </c>
      <c r="F49" s="47">
        <v>0</v>
      </c>
      <c r="G49" s="47">
        <v>2064427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2250824</v>
      </c>
      <c r="O49" s="48">
        <f t="shared" si="8"/>
        <v>2.4173478407024711</v>
      </c>
      <c r="P49" s="9"/>
    </row>
    <row r="50" spans="1:16">
      <c r="A50" s="12"/>
      <c r="B50" s="25">
        <v>337.5</v>
      </c>
      <c r="C50" s="20" t="s">
        <v>53</v>
      </c>
      <c r="D50" s="47">
        <v>0</v>
      </c>
      <c r="E50" s="47">
        <v>1818119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5003981</v>
      </c>
      <c r="N50" s="47">
        <f t="shared" si="9"/>
        <v>6822100</v>
      </c>
      <c r="O50" s="48">
        <f t="shared" si="8"/>
        <v>7.3268228453474498</v>
      </c>
      <c r="P50" s="9"/>
    </row>
    <row r="51" spans="1:16">
      <c r="A51" s="12"/>
      <c r="B51" s="25">
        <v>337.6</v>
      </c>
      <c r="C51" s="20" t="s">
        <v>54</v>
      </c>
      <c r="D51" s="47">
        <v>572121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572121</v>
      </c>
      <c r="O51" s="48">
        <f t="shared" si="8"/>
        <v>0.61444851484191498</v>
      </c>
      <c r="P51" s="9"/>
    </row>
    <row r="52" spans="1:16">
      <c r="A52" s="12"/>
      <c r="B52" s="25">
        <v>337.7</v>
      </c>
      <c r="C52" s="20" t="s">
        <v>55</v>
      </c>
      <c r="D52" s="47">
        <v>26500</v>
      </c>
      <c r="E52" s="47">
        <v>145211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171711</v>
      </c>
      <c r="O52" s="48">
        <f t="shared" si="8"/>
        <v>0.18441478102013398</v>
      </c>
      <c r="P52" s="9"/>
    </row>
    <row r="53" spans="1:16">
      <c r="A53" s="12"/>
      <c r="B53" s="25">
        <v>338</v>
      </c>
      <c r="C53" s="20" t="s">
        <v>56</v>
      </c>
      <c r="D53" s="47">
        <v>1044031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1044031</v>
      </c>
      <c r="O53" s="48">
        <f t="shared" si="8"/>
        <v>1.1212720690184756</v>
      </c>
      <c r="P53" s="9"/>
    </row>
    <row r="54" spans="1:16" ht="15.75">
      <c r="A54" s="29" t="s">
        <v>61</v>
      </c>
      <c r="B54" s="30"/>
      <c r="C54" s="31"/>
      <c r="D54" s="32">
        <f t="shared" ref="D54:M54" si="10">SUM(D55:D101)</f>
        <v>77215354</v>
      </c>
      <c r="E54" s="32">
        <f t="shared" si="10"/>
        <v>35430826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209022667</v>
      </c>
      <c r="J54" s="32">
        <f t="shared" si="10"/>
        <v>155956752</v>
      </c>
      <c r="K54" s="32">
        <f t="shared" si="10"/>
        <v>0</v>
      </c>
      <c r="L54" s="32">
        <f t="shared" si="10"/>
        <v>0</v>
      </c>
      <c r="M54" s="32">
        <f t="shared" si="10"/>
        <v>1422029</v>
      </c>
      <c r="N54" s="32">
        <f t="shared" si="9"/>
        <v>479047628</v>
      </c>
      <c r="O54" s="46">
        <f t="shared" si="8"/>
        <v>514.48924888815861</v>
      </c>
      <c r="P54" s="10"/>
    </row>
    <row r="55" spans="1:16">
      <c r="A55" s="12"/>
      <c r="B55" s="25">
        <v>341.1</v>
      </c>
      <c r="C55" s="20" t="s">
        <v>64</v>
      </c>
      <c r="D55" s="47">
        <v>0</v>
      </c>
      <c r="E55" s="47">
        <v>3887097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3887097</v>
      </c>
      <c r="O55" s="48">
        <f t="shared" si="8"/>
        <v>4.1746780465958482</v>
      </c>
      <c r="P55" s="9"/>
    </row>
    <row r="56" spans="1:16">
      <c r="A56" s="12"/>
      <c r="B56" s="25">
        <v>341.16</v>
      </c>
      <c r="C56" s="20" t="s">
        <v>65</v>
      </c>
      <c r="D56" s="47">
        <v>1062766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101" si="11">SUM(D56:M56)</f>
        <v>1062766</v>
      </c>
      <c r="O56" s="48">
        <f t="shared" si="8"/>
        <v>1.1413931499184309</v>
      </c>
      <c r="P56" s="9"/>
    </row>
    <row r="57" spans="1:16">
      <c r="A57" s="12"/>
      <c r="B57" s="25">
        <v>341.2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144078519</v>
      </c>
      <c r="K57" s="47">
        <v>0</v>
      </c>
      <c r="L57" s="47">
        <v>0</v>
      </c>
      <c r="M57" s="47">
        <v>0</v>
      </c>
      <c r="N57" s="47">
        <f t="shared" si="11"/>
        <v>144078519</v>
      </c>
      <c r="O57" s="48">
        <f t="shared" si="8"/>
        <v>154.73795232157644</v>
      </c>
      <c r="P57" s="9"/>
    </row>
    <row r="58" spans="1:16">
      <c r="A58" s="12"/>
      <c r="B58" s="25">
        <v>341.8</v>
      </c>
      <c r="C58" s="20" t="s">
        <v>67</v>
      </c>
      <c r="D58" s="47">
        <v>0</v>
      </c>
      <c r="E58" s="47">
        <v>14745878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14745878</v>
      </c>
      <c r="O58" s="48">
        <f t="shared" si="8"/>
        <v>15.836829686622353</v>
      </c>
      <c r="P58" s="9"/>
    </row>
    <row r="59" spans="1:16">
      <c r="A59" s="12"/>
      <c r="B59" s="25">
        <v>341.9</v>
      </c>
      <c r="C59" s="20" t="s">
        <v>68</v>
      </c>
      <c r="D59" s="47">
        <v>412608</v>
      </c>
      <c r="E59" s="47">
        <v>1384815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1413</v>
      </c>
      <c r="N59" s="47">
        <f t="shared" si="11"/>
        <v>1798836</v>
      </c>
      <c r="O59" s="48">
        <f t="shared" si="8"/>
        <v>1.9319201858421051</v>
      </c>
      <c r="P59" s="9"/>
    </row>
    <row r="60" spans="1:16">
      <c r="A60" s="12"/>
      <c r="B60" s="25">
        <v>342.1</v>
      </c>
      <c r="C60" s="20" t="s">
        <v>69</v>
      </c>
      <c r="D60" s="47">
        <v>23182716</v>
      </c>
      <c r="E60" s="47">
        <v>1406184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24588900</v>
      </c>
      <c r="O60" s="48">
        <f t="shared" si="8"/>
        <v>26.408072919183816</v>
      </c>
      <c r="P60" s="9"/>
    </row>
    <row r="61" spans="1:16">
      <c r="A61" s="12"/>
      <c r="B61" s="25">
        <v>342.4</v>
      </c>
      <c r="C61" s="20" t="s">
        <v>70</v>
      </c>
      <c r="D61" s="47">
        <v>9820</v>
      </c>
      <c r="E61" s="47">
        <v>2412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12232</v>
      </c>
      <c r="O61" s="48">
        <f t="shared" si="8"/>
        <v>1.313696618992539E-2</v>
      </c>
      <c r="P61" s="9"/>
    </row>
    <row r="62" spans="1:16">
      <c r="A62" s="12"/>
      <c r="B62" s="25">
        <v>342.6</v>
      </c>
      <c r="C62" s="20" t="s">
        <v>71</v>
      </c>
      <c r="D62" s="47">
        <v>42256154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42256154</v>
      </c>
      <c r="O62" s="48">
        <f t="shared" si="8"/>
        <v>45.382412231383299</v>
      </c>
      <c r="P62" s="9"/>
    </row>
    <row r="63" spans="1:16">
      <c r="A63" s="12"/>
      <c r="B63" s="25">
        <v>342.9</v>
      </c>
      <c r="C63" s="20" t="s">
        <v>72</v>
      </c>
      <c r="D63" s="47">
        <v>721867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721867</v>
      </c>
      <c r="O63" s="48">
        <f t="shared" si="8"/>
        <v>0.77527324825236033</v>
      </c>
      <c r="P63" s="9"/>
    </row>
    <row r="64" spans="1:16">
      <c r="A64" s="12"/>
      <c r="B64" s="25">
        <v>343.3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77679186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77679186</v>
      </c>
      <c r="O64" s="48">
        <f t="shared" si="8"/>
        <v>83.426164171265995</v>
      </c>
      <c r="P64" s="9"/>
    </row>
    <row r="65" spans="1:16">
      <c r="A65" s="12"/>
      <c r="B65" s="25">
        <v>343.4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68062263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68062263</v>
      </c>
      <c r="O65" s="48">
        <f t="shared" si="8"/>
        <v>73.097747534402373</v>
      </c>
      <c r="P65" s="9"/>
    </row>
    <row r="66" spans="1:16">
      <c r="A66" s="12"/>
      <c r="B66" s="25">
        <v>343.5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53705665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53705665</v>
      </c>
      <c r="O66" s="48">
        <f t="shared" si="8"/>
        <v>57.678998145230494</v>
      </c>
      <c r="P66" s="9"/>
    </row>
    <row r="67" spans="1:16">
      <c r="A67" s="12"/>
      <c r="B67" s="25">
        <v>343.7</v>
      </c>
      <c r="C67" s="20" t="s">
        <v>76</v>
      </c>
      <c r="D67" s="47">
        <v>275301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275301</v>
      </c>
      <c r="O67" s="48">
        <f t="shared" si="8"/>
        <v>0.29566873193693999</v>
      </c>
      <c r="P67" s="9"/>
    </row>
    <row r="68" spans="1:16">
      <c r="A68" s="12"/>
      <c r="B68" s="25">
        <v>343.9</v>
      </c>
      <c r="C68" s="20" t="s">
        <v>77</v>
      </c>
      <c r="D68" s="47">
        <v>258844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258844</v>
      </c>
      <c r="O68" s="48">
        <f t="shared" si="8"/>
        <v>0.27799418545332305</v>
      </c>
      <c r="P68" s="9"/>
    </row>
    <row r="69" spans="1:16">
      <c r="A69" s="12"/>
      <c r="B69" s="25">
        <v>344.1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8538208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8538208</v>
      </c>
      <c r="O69" s="48">
        <f t="shared" ref="O69:O100" si="12">(N69/O$139)</f>
        <v>9.1698945240803216</v>
      </c>
      <c r="P69" s="9"/>
    </row>
    <row r="70" spans="1:16">
      <c r="A70" s="12"/>
      <c r="B70" s="25">
        <v>344.9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35</v>
      </c>
      <c r="N70" s="47">
        <f t="shared" si="11"/>
        <v>35</v>
      </c>
      <c r="O70" s="48">
        <f t="shared" si="12"/>
        <v>3.7589422551290767E-5</v>
      </c>
      <c r="P70" s="9"/>
    </row>
    <row r="71" spans="1:16">
      <c r="A71" s="12"/>
      <c r="B71" s="25">
        <v>345.9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1415581</v>
      </c>
      <c r="N71" s="47">
        <f t="shared" si="11"/>
        <v>1415581</v>
      </c>
      <c r="O71" s="48">
        <f t="shared" si="12"/>
        <v>1.5203106389879639</v>
      </c>
      <c r="P71" s="9"/>
    </row>
    <row r="72" spans="1:16">
      <c r="A72" s="12"/>
      <c r="B72" s="25">
        <v>346.3</v>
      </c>
      <c r="C72" s="20" t="s">
        <v>81</v>
      </c>
      <c r="D72" s="47">
        <v>379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379</v>
      </c>
      <c r="O72" s="48">
        <f t="shared" si="12"/>
        <v>4.0703974705540575E-4</v>
      </c>
      <c r="P72" s="9"/>
    </row>
    <row r="73" spans="1:16">
      <c r="A73" s="12"/>
      <c r="B73" s="25">
        <v>346.4</v>
      </c>
      <c r="C73" s="20" t="s">
        <v>82</v>
      </c>
      <c r="D73" s="47">
        <v>1387779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1387779</v>
      </c>
      <c r="O73" s="48">
        <f t="shared" si="12"/>
        <v>1.4904517496802214</v>
      </c>
      <c r="P73" s="9"/>
    </row>
    <row r="74" spans="1:16">
      <c r="A74" s="12"/>
      <c r="B74" s="25">
        <v>346.9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5000</v>
      </c>
      <c r="N74" s="47">
        <f t="shared" si="11"/>
        <v>5000</v>
      </c>
      <c r="O74" s="48">
        <f t="shared" si="12"/>
        <v>5.3699175073272523E-3</v>
      </c>
      <c r="P74" s="9"/>
    </row>
    <row r="75" spans="1:16">
      <c r="A75" s="12"/>
      <c r="B75" s="25">
        <v>347.2</v>
      </c>
      <c r="C75" s="20" t="s">
        <v>84</v>
      </c>
      <c r="D75" s="47">
        <v>2923827</v>
      </c>
      <c r="E75" s="47">
        <v>407136</v>
      </c>
      <c r="F75" s="47">
        <v>0</v>
      </c>
      <c r="G75" s="47">
        <v>0</v>
      </c>
      <c r="H75" s="47">
        <v>0</v>
      </c>
      <c r="I75" s="47">
        <v>1037345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4368308</v>
      </c>
      <c r="O75" s="48">
        <f t="shared" si="12"/>
        <v>4.6914907213195391</v>
      </c>
      <c r="P75" s="9"/>
    </row>
    <row r="76" spans="1:16">
      <c r="A76" s="12"/>
      <c r="B76" s="25">
        <v>347.3</v>
      </c>
      <c r="C76" s="20" t="s">
        <v>85</v>
      </c>
      <c r="D76" s="47">
        <v>53089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53089</v>
      </c>
      <c r="O76" s="48">
        <f t="shared" si="12"/>
        <v>5.7016710109299304E-2</v>
      </c>
      <c r="P76" s="9"/>
    </row>
    <row r="77" spans="1:16">
      <c r="A77" s="12"/>
      <c r="B77" s="25">
        <v>347.4</v>
      </c>
      <c r="C77" s="20" t="s">
        <v>86</v>
      </c>
      <c r="D77" s="47">
        <v>8596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8596</v>
      </c>
      <c r="O77" s="48">
        <f t="shared" si="12"/>
        <v>9.231962178597012E-3</v>
      </c>
      <c r="P77" s="9"/>
    </row>
    <row r="78" spans="1:16">
      <c r="A78" s="12"/>
      <c r="B78" s="25">
        <v>348.11</v>
      </c>
      <c r="C78" s="39" t="s">
        <v>92</v>
      </c>
      <c r="D78" s="47">
        <v>0</v>
      </c>
      <c r="E78" s="47">
        <v>68540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93" si="13">SUM(D78:M78)</f>
        <v>68540</v>
      </c>
      <c r="O78" s="48">
        <f t="shared" si="12"/>
        <v>7.361082919044197E-2</v>
      </c>
      <c r="P78" s="9"/>
    </row>
    <row r="79" spans="1:16">
      <c r="A79" s="12"/>
      <c r="B79" s="25">
        <v>348.12</v>
      </c>
      <c r="C79" s="39" t="s">
        <v>93</v>
      </c>
      <c r="D79" s="47">
        <v>0</v>
      </c>
      <c r="E79" s="47">
        <v>161115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161115</v>
      </c>
      <c r="O79" s="48">
        <f t="shared" si="12"/>
        <v>0.17303485183860606</v>
      </c>
      <c r="P79" s="9"/>
    </row>
    <row r="80" spans="1:16">
      <c r="A80" s="12"/>
      <c r="B80" s="25">
        <v>348.13</v>
      </c>
      <c r="C80" s="39" t="s">
        <v>94</v>
      </c>
      <c r="D80" s="47">
        <v>204189</v>
      </c>
      <c r="E80" s="47">
        <v>288307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492496</v>
      </c>
      <c r="O80" s="48">
        <f t="shared" si="12"/>
        <v>0.52893257853772846</v>
      </c>
      <c r="P80" s="9"/>
    </row>
    <row r="81" spans="1:16">
      <c r="A81" s="12"/>
      <c r="B81" s="25">
        <v>348.22</v>
      </c>
      <c r="C81" s="39" t="s">
        <v>95</v>
      </c>
      <c r="D81" s="47">
        <v>0</v>
      </c>
      <c r="E81" s="47">
        <v>167878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167878</v>
      </c>
      <c r="O81" s="48">
        <f t="shared" si="12"/>
        <v>0.18029820225901691</v>
      </c>
      <c r="P81" s="9"/>
    </row>
    <row r="82" spans="1:16">
      <c r="A82" s="12"/>
      <c r="B82" s="25">
        <v>348.23</v>
      </c>
      <c r="C82" s="39" t="s">
        <v>96</v>
      </c>
      <c r="D82" s="47">
        <v>225406</v>
      </c>
      <c r="E82" s="47">
        <v>509819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735225</v>
      </c>
      <c r="O82" s="48">
        <f t="shared" si="12"/>
        <v>0.78961951986493584</v>
      </c>
      <c r="P82" s="9"/>
    </row>
    <row r="83" spans="1:16">
      <c r="A83" s="12"/>
      <c r="B83" s="25">
        <v>348.31</v>
      </c>
      <c r="C83" s="39" t="s">
        <v>97</v>
      </c>
      <c r="D83" s="47">
        <v>0</v>
      </c>
      <c r="E83" s="47">
        <v>2838161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2838161</v>
      </c>
      <c r="O83" s="48">
        <f t="shared" si="12"/>
        <v>3.0481380885026845</v>
      </c>
      <c r="P83" s="9"/>
    </row>
    <row r="84" spans="1:16">
      <c r="A84" s="12"/>
      <c r="B84" s="25">
        <v>348.32</v>
      </c>
      <c r="C84" s="39" t="s">
        <v>98</v>
      </c>
      <c r="D84" s="47">
        <v>0</v>
      </c>
      <c r="E84" s="47">
        <v>50744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50744</v>
      </c>
      <c r="O84" s="48">
        <f t="shared" si="12"/>
        <v>5.4498218798362821E-2</v>
      </c>
      <c r="P84" s="9"/>
    </row>
    <row r="85" spans="1:16">
      <c r="A85" s="12"/>
      <c r="B85" s="25">
        <v>348.33</v>
      </c>
      <c r="C85" s="39" t="s">
        <v>99</v>
      </c>
      <c r="D85" s="47">
        <v>0</v>
      </c>
      <c r="E85" s="47">
        <v>1030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1030</v>
      </c>
      <c r="O85" s="48">
        <f t="shared" si="12"/>
        <v>1.1062030065094139E-3</v>
      </c>
      <c r="P85" s="9"/>
    </row>
    <row r="86" spans="1:16">
      <c r="A86" s="12"/>
      <c r="B86" s="25">
        <v>348.41</v>
      </c>
      <c r="C86" s="39" t="s">
        <v>100</v>
      </c>
      <c r="D86" s="47">
        <v>0</v>
      </c>
      <c r="E86" s="47">
        <v>3970192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3970192</v>
      </c>
      <c r="O86" s="48">
        <f t="shared" si="12"/>
        <v>4.2639207056501194</v>
      </c>
      <c r="P86" s="9"/>
    </row>
    <row r="87" spans="1:16">
      <c r="A87" s="12"/>
      <c r="B87" s="25">
        <v>348.42</v>
      </c>
      <c r="C87" s="39" t="s">
        <v>101</v>
      </c>
      <c r="D87" s="47">
        <v>0</v>
      </c>
      <c r="E87" s="47">
        <v>722082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722082</v>
      </c>
      <c r="O87" s="48">
        <f t="shared" si="12"/>
        <v>0.77550415470517542</v>
      </c>
      <c r="P87" s="9"/>
    </row>
    <row r="88" spans="1:16">
      <c r="A88" s="12"/>
      <c r="B88" s="25">
        <v>348.48</v>
      </c>
      <c r="C88" s="39" t="s">
        <v>102</v>
      </c>
      <c r="D88" s="47">
        <v>0</v>
      </c>
      <c r="E88" s="47">
        <v>218082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218082</v>
      </c>
      <c r="O88" s="48">
        <f t="shared" si="12"/>
        <v>0.23421646996658838</v>
      </c>
      <c r="P88" s="9"/>
    </row>
    <row r="89" spans="1:16">
      <c r="A89" s="12"/>
      <c r="B89" s="25">
        <v>348.51</v>
      </c>
      <c r="C89" s="39" t="s">
        <v>103</v>
      </c>
      <c r="D89" s="47">
        <v>0</v>
      </c>
      <c r="E89" s="47">
        <v>38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38</v>
      </c>
      <c r="O89" s="48">
        <f t="shared" si="12"/>
        <v>4.0811373055687117E-5</v>
      </c>
      <c r="P89" s="9"/>
    </row>
    <row r="90" spans="1:16">
      <c r="A90" s="12"/>
      <c r="B90" s="25">
        <v>348.52</v>
      </c>
      <c r="C90" s="39" t="s">
        <v>104</v>
      </c>
      <c r="D90" s="47">
        <v>1836486</v>
      </c>
      <c r="E90" s="47">
        <v>1131465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2967951</v>
      </c>
      <c r="O90" s="48">
        <f t="shared" si="12"/>
        <v>3.1875304071578854</v>
      </c>
      <c r="P90" s="9"/>
    </row>
    <row r="91" spans="1:16">
      <c r="A91" s="12"/>
      <c r="B91" s="25">
        <v>348.53</v>
      </c>
      <c r="C91" s="39" t="s">
        <v>105</v>
      </c>
      <c r="D91" s="47">
        <v>1171438</v>
      </c>
      <c r="E91" s="47">
        <v>2620316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3791754</v>
      </c>
      <c r="O91" s="48">
        <f t="shared" si="12"/>
        <v>4.0722812376156279</v>
      </c>
      <c r="P91" s="9"/>
    </row>
    <row r="92" spans="1:16">
      <c r="A92" s="12"/>
      <c r="B92" s="25">
        <v>348.61</v>
      </c>
      <c r="C92" s="39" t="s">
        <v>106</v>
      </c>
      <c r="D92" s="47">
        <v>0</v>
      </c>
      <c r="E92" s="47">
        <v>1175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1175</v>
      </c>
      <c r="O92" s="48">
        <f t="shared" si="12"/>
        <v>1.2619306142219043E-3</v>
      </c>
      <c r="P92" s="9"/>
    </row>
    <row r="93" spans="1:16">
      <c r="A93" s="12"/>
      <c r="B93" s="25">
        <v>348.62</v>
      </c>
      <c r="C93" s="39" t="s">
        <v>107</v>
      </c>
      <c r="D93" s="47">
        <v>0</v>
      </c>
      <c r="E93" s="47">
        <v>976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976</v>
      </c>
      <c r="O93" s="48">
        <f t="shared" si="12"/>
        <v>1.0482078974302796E-3</v>
      </c>
      <c r="P93" s="9"/>
    </row>
    <row r="94" spans="1:16">
      <c r="A94" s="12"/>
      <c r="B94" s="25">
        <v>348.71</v>
      </c>
      <c r="C94" s="39" t="s">
        <v>108</v>
      </c>
      <c r="D94" s="47">
        <v>0</v>
      </c>
      <c r="E94" s="47">
        <v>704206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0" si="14">SUM(D94:M94)</f>
        <v>704206</v>
      </c>
      <c r="O94" s="48">
        <f t="shared" si="12"/>
        <v>0.75630562563297898</v>
      </c>
      <c r="P94" s="9"/>
    </row>
    <row r="95" spans="1:16">
      <c r="A95" s="12"/>
      <c r="B95" s="25">
        <v>348.72</v>
      </c>
      <c r="C95" s="39" t="s">
        <v>109</v>
      </c>
      <c r="D95" s="47">
        <v>0</v>
      </c>
      <c r="E95" s="47">
        <v>143178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143178</v>
      </c>
      <c r="O95" s="48">
        <f t="shared" si="12"/>
        <v>0.15377080977282026</v>
      </c>
      <c r="P95" s="9"/>
    </row>
    <row r="96" spans="1:16">
      <c r="A96" s="12"/>
      <c r="B96" s="25">
        <v>348.73</v>
      </c>
      <c r="C96" s="39" t="s">
        <v>110</v>
      </c>
      <c r="D96" s="47">
        <v>1850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1850</v>
      </c>
      <c r="O96" s="48">
        <f t="shared" si="12"/>
        <v>1.9868694777110834E-3</v>
      </c>
      <c r="P96" s="9"/>
    </row>
    <row r="97" spans="1:16">
      <c r="A97" s="12"/>
      <c r="B97" s="25">
        <v>348.92099999999999</v>
      </c>
      <c r="C97" s="20" t="s">
        <v>87</v>
      </c>
      <c r="D97" s="47">
        <v>303885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303885</v>
      </c>
      <c r="O97" s="48">
        <f t="shared" si="12"/>
        <v>0.32636747634282842</v>
      </c>
      <c r="P97" s="9"/>
    </row>
    <row r="98" spans="1:16">
      <c r="A98" s="12"/>
      <c r="B98" s="25">
        <v>348.92200000000003</v>
      </c>
      <c r="C98" s="20" t="s">
        <v>88</v>
      </c>
      <c r="D98" s="47">
        <v>303884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303884</v>
      </c>
      <c r="O98" s="48">
        <f t="shared" si="12"/>
        <v>0.32636640235932696</v>
      </c>
      <c r="P98" s="9"/>
    </row>
    <row r="99" spans="1:16">
      <c r="A99" s="12"/>
      <c r="B99" s="25">
        <v>348.923</v>
      </c>
      <c r="C99" s="20" t="s">
        <v>89</v>
      </c>
      <c r="D99" s="47">
        <v>303901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303901</v>
      </c>
      <c r="O99" s="48">
        <f t="shared" si="12"/>
        <v>0.32638466007885186</v>
      </c>
      <c r="P99" s="9"/>
    </row>
    <row r="100" spans="1:16">
      <c r="A100" s="12"/>
      <c r="B100" s="25">
        <v>348.92399999999998</v>
      </c>
      <c r="C100" s="20" t="s">
        <v>90</v>
      </c>
      <c r="D100" s="47">
        <v>303840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303840</v>
      </c>
      <c r="O100" s="48">
        <f t="shared" si="12"/>
        <v>0.3263191470852625</v>
      </c>
      <c r="P100" s="9"/>
    </row>
    <row r="101" spans="1:16">
      <c r="A101" s="12"/>
      <c r="B101" s="25">
        <v>349</v>
      </c>
      <c r="C101" s="20" t="s">
        <v>1</v>
      </c>
      <c r="D101" s="47">
        <v>6729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11878233</v>
      </c>
      <c r="K101" s="47">
        <v>0</v>
      </c>
      <c r="L101" s="47">
        <v>0</v>
      </c>
      <c r="M101" s="47">
        <v>0</v>
      </c>
      <c r="N101" s="47">
        <f t="shared" si="11"/>
        <v>11884962</v>
      </c>
      <c r="O101" s="48">
        <f t="shared" ref="O101:O132" si="15">(N101/O$139)</f>
        <v>12.764253103543822</v>
      </c>
      <c r="P101" s="9"/>
    </row>
    <row r="102" spans="1:16" ht="15.75">
      <c r="A102" s="29" t="s">
        <v>62</v>
      </c>
      <c r="B102" s="30"/>
      <c r="C102" s="31"/>
      <c r="D102" s="32">
        <f>SUM(D103:D112)</f>
        <v>938091</v>
      </c>
      <c r="E102" s="32">
        <f t="shared" ref="E102:M102" si="16">SUM(E103:E112)</f>
        <v>5677826</v>
      </c>
      <c r="F102" s="32">
        <f t="shared" si="16"/>
        <v>0</v>
      </c>
      <c r="G102" s="32">
        <f t="shared" si="16"/>
        <v>0</v>
      </c>
      <c r="H102" s="32">
        <f t="shared" si="16"/>
        <v>0</v>
      </c>
      <c r="I102" s="32">
        <f t="shared" si="16"/>
        <v>0</v>
      </c>
      <c r="J102" s="32">
        <f t="shared" si="16"/>
        <v>0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>SUM(D102:M102)</f>
        <v>6615917</v>
      </c>
      <c r="O102" s="46">
        <f t="shared" si="15"/>
        <v>7.1053857050647986</v>
      </c>
      <c r="P102" s="10"/>
    </row>
    <row r="103" spans="1:16">
      <c r="A103" s="13"/>
      <c r="B103" s="40">
        <v>351.1</v>
      </c>
      <c r="C103" s="21" t="s">
        <v>112</v>
      </c>
      <c r="D103" s="47">
        <v>58182</v>
      </c>
      <c r="E103" s="47">
        <v>937628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995810</v>
      </c>
      <c r="O103" s="48">
        <f t="shared" si="15"/>
        <v>1.0694835105943103</v>
      </c>
      <c r="P103" s="9"/>
    </row>
    <row r="104" spans="1:16">
      <c r="A104" s="13"/>
      <c r="B104" s="40">
        <v>351.2</v>
      </c>
      <c r="C104" s="21" t="s">
        <v>115</v>
      </c>
      <c r="D104" s="47">
        <v>18789</v>
      </c>
      <c r="E104" s="47">
        <v>526714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2" si="17">SUM(D104:M104)</f>
        <v>545503</v>
      </c>
      <c r="O104" s="48">
        <f t="shared" si="15"/>
        <v>0.58586122199990764</v>
      </c>
      <c r="P104" s="9"/>
    </row>
    <row r="105" spans="1:16">
      <c r="A105" s="13"/>
      <c r="B105" s="40">
        <v>351.5</v>
      </c>
      <c r="C105" s="21" t="s">
        <v>116</v>
      </c>
      <c r="D105" s="47">
        <v>0</v>
      </c>
      <c r="E105" s="47">
        <v>2528759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2528759</v>
      </c>
      <c r="O105" s="48">
        <f t="shared" si="15"/>
        <v>2.7158454451822709</v>
      </c>
      <c r="P105" s="9"/>
    </row>
    <row r="106" spans="1:16">
      <c r="A106" s="13"/>
      <c r="B106" s="40">
        <v>351.6</v>
      </c>
      <c r="C106" s="21" t="s">
        <v>117</v>
      </c>
      <c r="D106" s="47">
        <v>554</v>
      </c>
      <c r="E106" s="47">
        <v>1976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2530</v>
      </c>
      <c r="O106" s="48">
        <f t="shared" si="15"/>
        <v>2.7171782587075899E-3</v>
      </c>
      <c r="P106" s="9"/>
    </row>
    <row r="107" spans="1:16">
      <c r="A107" s="13"/>
      <c r="B107" s="40">
        <v>351.7</v>
      </c>
      <c r="C107" s="21" t="s">
        <v>113</v>
      </c>
      <c r="D107" s="47">
        <v>0</v>
      </c>
      <c r="E107" s="47">
        <v>963673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963673</v>
      </c>
      <c r="O107" s="48">
        <f t="shared" si="15"/>
        <v>1.0349689028077151</v>
      </c>
      <c r="P107" s="9"/>
    </row>
    <row r="108" spans="1:16">
      <c r="A108" s="13"/>
      <c r="B108" s="40">
        <v>351.8</v>
      </c>
      <c r="C108" s="21" t="s">
        <v>114</v>
      </c>
      <c r="D108" s="47">
        <v>0</v>
      </c>
      <c r="E108" s="47">
        <v>321773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321773</v>
      </c>
      <c r="O108" s="48">
        <f t="shared" si="15"/>
        <v>0.34557889321704238</v>
      </c>
      <c r="P108" s="9"/>
    </row>
    <row r="109" spans="1:16">
      <c r="A109" s="13"/>
      <c r="B109" s="40">
        <v>353</v>
      </c>
      <c r="C109" s="21" t="s">
        <v>118</v>
      </c>
      <c r="D109" s="47">
        <v>420356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420356</v>
      </c>
      <c r="O109" s="48">
        <f t="shared" si="15"/>
        <v>0.4514554087420109</v>
      </c>
      <c r="P109" s="9"/>
    </row>
    <row r="110" spans="1:16">
      <c r="A110" s="13"/>
      <c r="B110" s="40">
        <v>354</v>
      </c>
      <c r="C110" s="21" t="s">
        <v>119</v>
      </c>
      <c r="D110" s="47">
        <v>102795</v>
      </c>
      <c r="E110" s="47">
        <v>132143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234938</v>
      </c>
      <c r="O110" s="48">
        <f t="shared" si="15"/>
        <v>0.25231953586729</v>
      </c>
      <c r="P110" s="9"/>
    </row>
    <row r="111" spans="1:16">
      <c r="A111" s="13"/>
      <c r="B111" s="40">
        <v>358.2</v>
      </c>
      <c r="C111" s="21" t="s">
        <v>120</v>
      </c>
      <c r="D111" s="47">
        <v>337415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337415</v>
      </c>
      <c r="O111" s="48">
        <f t="shared" si="15"/>
        <v>0.36237814314696498</v>
      </c>
      <c r="P111" s="9"/>
    </row>
    <row r="112" spans="1:16">
      <c r="A112" s="13"/>
      <c r="B112" s="40">
        <v>359</v>
      </c>
      <c r="C112" s="21" t="s">
        <v>121</v>
      </c>
      <c r="D112" s="47">
        <v>0</v>
      </c>
      <c r="E112" s="47">
        <v>265160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265160</v>
      </c>
      <c r="O112" s="48">
        <f t="shared" si="15"/>
        <v>0.28477746524857883</v>
      </c>
      <c r="P112" s="9"/>
    </row>
    <row r="113" spans="1:16" ht="15.75">
      <c r="A113" s="29" t="s">
        <v>4</v>
      </c>
      <c r="B113" s="30"/>
      <c r="C113" s="31"/>
      <c r="D113" s="32">
        <f t="shared" ref="D113:M113" si="18">SUM(D114:D121)</f>
        <v>35014921</v>
      </c>
      <c r="E113" s="32">
        <f t="shared" si="18"/>
        <v>18969380</v>
      </c>
      <c r="F113" s="32">
        <f t="shared" si="18"/>
        <v>1874</v>
      </c>
      <c r="G113" s="32">
        <f t="shared" si="18"/>
        <v>1240170</v>
      </c>
      <c r="H113" s="32">
        <f t="shared" si="18"/>
        <v>0</v>
      </c>
      <c r="I113" s="32">
        <f t="shared" si="18"/>
        <v>16021482</v>
      </c>
      <c r="J113" s="32">
        <f t="shared" si="18"/>
        <v>7566721</v>
      </c>
      <c r="K113" s="32">
        <f t="shared" si="18"/>
        <v>0</v>
      </c>
      <c r="L113" s="32">
        <f t="shared" si="18"/>
        <v>0</v>
      </c>
      <c r="M113" s="32">
        <f t="shared" si="18"/>
        <v>15845697</v>
      </c>
      <c r="N113" s="32">
        <f>SUM(D113:M113)</f>
        <v>94660245</v>
      </c>
      <c r="O113" s="46">
        <f t="shared" si="15"/>
        <v>101.66354137467741</v>
      </c>
      <c r="P113" s="10"/>
    </row>
    <row r="114" spans="1:16">
      <c r="A114" s="12"/>
      <c r="B114" s="25">
        <v>361.1</v>
      </c>
      <c r="C114" s="20" t="s">
        <v>122</v>
      </c>
      <c r="D114" s="47">
        <v>4894112</v>
      </c>
      <c r="E114" s="47">
        <v>2246653</v>
      </c>
      <c r="F114" s="47">
        <v>1041</v>
      </c>
      <c r="G114" s="47">
        <v>602900</v>
      </c>
      <c r="H114" s="47">
        <v>0</v>
      </c>
      <c r="I114" s="47">
        <v>8816492</v>
      </c>
      <c r="J114" s="47">
        <v>2542046</v>
      </c>
      <c r="K114" s="47">
        <v>0</v>
      </c>
      <c r="L114" s="47">
        <v>0</v>
      </c>
      <c r="M114" s="47">
        <v>15845697</v>
      </c>
      <c r="N114" s="47">
        <f>SUM(D114:M114)</f>
        <v>34948941</v>
      </c>
      <c r="O114" s="48">
        <f t="shared" si="15"/>
        <v>37.534586027689443</v>
      </c>
      <c r="P114" s="9"/>
    </row>
    <row r="115" spans="1:16">
      <c r="A115" s="12"/>
      <c r="B115" s="25">
        <v>361.3</v>
      </c>
      <c r="C115" s="20" t="s">
        <v>123</v>
      </c>
      <c r="D115" s="47">
        <v>751976</v>
      </c>
      <c r="E115" s="47">
        <v>531363</v>
      </c>
      <c r="F115" s="47">
        <v>833</v>
      </c>
      <c r="G115" s="47">
        <v>110129</v>
      </c>
      <c r="H115" s="47">
        <v>0</v>
      </c>
      <c r="I115" s="47">
        <v>1399068</v>
      </c>
      <c r="J115" s="47">
        <v>490230</v>
      </c>
      <c r="K115" s="47">
        <v>0</v>
      </c>
      <c r="L115" s="47">
        <v>0</v>
      </c>
      <c r="M115" s="47">
        <v>0</v>
      </c>
      <c r="N115" s="47">
        <f t="shared" ref="N115:N121" si="19">SUM(D115:M115)</f>
        <v>3283599</v>
      </c>
      <c r="O115" s="48">
        <f t="shared" si="15"/>
        <v>3.5265311514284519</v>
      </c>
      <c r="P115" s="9"/>
    </row>
    <row r="116" spans="1:16">
      <c r="A116" s="12"/>
      <c r="B116" s="25">
        <v>362</v>
      </c>
      <c r="C116" s="20" t="s">
        <v>124</v>
      </c>
      <c r="D116" s="47">
        <v>1558778</v>
      </c>
      <c r="E116" s="47">
        <v>3642036</v>
      </c>
      <c r="F116" s="47">
        <v>0</v>
      </c>
      <c r="G116" s="47">
        <v>0</v>
      </c>
      <c r="H116" s="47">
        <v>0</v>
      </c>
      <c r="I116" s="47">
        <v>49279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5250093</v>
      </c>
      <c r="O116" s="48">
        <f t="shared" si="15"/>
        <v>5.6385132631592514</v>
      </c>
      <c r="P116" s="9"/>
    </row>
    <row r="117" spans="1:16">
      <c r="A117" s="12"/>
      <c r="B117" s="25">
        <v>364</v>
      </c>
      <c r="C117" s="20" t="s">
        <v>125</v>
      </c>
      <c r="D117" s="47">
        <v>58179</v>
      </c>
      <c r="E117" s="47">
        <v>106079</v>
      </c>
      <c r="F117" s="47">
        <v>0</v>
      </c>
      <c r="G117" s="47">
        <v>7635</v>
      </c>
      <c r="H117" s="47">
        <v>0</v>
      </c>
      <c r="I117" s="47">
        <v>5048414</v>
      </c>
      <c r="J117" s="47">
        <v>1610709</v>
      </c>
      <c r="K117" s="47">
        <v>0</v>
      </c>
      <c r="L117" s="47">
        <v>0</v>
      </c>
      <c r="M117" s="47">
        <v>0</v>
      </c>
      <c r="N117" s="47">
        <f t="shared" si="19"/>
        <v>6831016</v>
      </c>
      <c r="O117" s="48">
        <f t="shared" si="15"/>
        <v>7.3363984822465156</v>
      </c>
      <c r="P117" s="9"/>
    </row>
    <row r="118" spans="1:16">
      <c r="A118" s="12"/>
      <c r="B118" s="25">
        <v>365</v>
      </c>
      <c r="C118" s="20" t="s">
        <v>126</v>
      </c>
      <c r="D118" s="47">
        <v>25931</v>
      </c>
      <c r="E118" s="47">
        <v>338</v>
      </c>
      <c r="F118" s="47">
        <v>0</v>
      </c>
      <c r="G118" s="47">
        <v>0</v>
      </c>
      <c r="H118" s="47">
        <v>0</v>
      </c>
      <c r="I118" s="47">
        <v>625055</v>
      </c>
      <c r="J118" s="47">
        <v>36202</v>
      </c>
      <c r="K118" s="47">
        <v>0</v>
      </c>
      <c r="L118" s="47">
        <v>0</v>
      </c>
      <c r="M118" s="47">
        <v>0</v>
      </c>
      <c r="N118" s="47">
        <f t="shared" si="19"/>
        <v>687526</v>
      </c>
      <c r="O118" s="48">
        <f t="shared" si="15"/>
        <v>0.73839158082853529</v>
      </c>
      <c r="P118" s="9"/>
    </row>
    <row r="119" spans="1:16">
      <c r="A119" s="12"/>
      <c r="B119" s="25">
        <v>366</v>
      </c>
      <c r="C119" s="20" t="s">
        <v>127</v>
      </c>
      <c r="D119" s="47">
        <v>97389</v>
      </c>
      <c r="E119" s="47">
        <v>101842</v>
      </c>
      <c r="F119" s="47">
        <v>0</v>
      </c>
      <c r="G119" s="47">
        <v>1500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200731</v>
      </c>
      <c r="O119" s="48">
        <f t="shared" si="15"/>
        <v>0.21558178223266133</v>
      </c>
      <c r="P119" s="9"/>
    </row>
    <row r="120" spans="1:16">
      <c r="A120" s="12"/>
      <c r="B120" s="25">
        <v>367</v>
      </c>
      <c r="C120" s="20" t="s">
        <v>128</v>
      </c>
      <c r="D120" s="47">
        <v>70548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70548</v>
      </c>
      <c r="O120" s="48">
        <f t="shared" si="15"/>
        <v>7.5767388061384597E-2</v>
      </c>
      <c r="P120" s="9"/>
    </row>
    <row r="121" spans="1:16">
      <c r="A121" s="12"/>
      <c r="B121" s="25">
        <v>369.9</v>
      </c>
      <c r="C121" s="20" t="s">
        <v>129</v>
      </c>
      <c r="D121" s="47">
        <v>27558008</v>
      </c>
      <c r="E121" s="47">
        <v>12341069</v>
      </c>
      <c r="F121" s="47">
        <v>0</v>
      </c>
      <c r="G121" s="47">
        <v>518006</v>
      </c>
      <c r="H121" s="47">
        <v>0</v>
      </c>
      <c r="I121" s="47">
        <v>83174</v>
      </c>
      <c r="J121" s="47">
        <v>2887534</v>
      </c>
      <c r="K121" s="47">
        <v>0</v>
      </c>
      <c r="L121" s="47">
        <v>0</v>
      </c>
      <c r="M121" s="47">
        <v>0</v>
      </c>
      <c r="N121" s="47">
        <f t="shared" si="19"/>
        <v>43387791</v>
      </c>
      <c r="O121" s="48">
        <f t="shared" si="15"/>
        <v>46.597771699031156</v>
      </c>
      <c r="P121" s="9"/>
    </row>
    <row r="122" spans="1:16" ht="15.75">
      <c r="A122" s="29" t="s">
        <v>63</v>
      </c>
      <c r="B122" s="30"/>
      <c r="C122" s="31"/>
      <c r="D122" s="32">
        <f t="shared" ref="D122:M122" si="20">SUM(D123:D136)</f>
        <v>23680974</v>
      </c>
      <c r="E122" s="32">
        <f t="shared" si="20"/>
        <v>343282674</v>
      </c>
      <c r="F122" s="32">
        <f t="shared" si="20"/>
        <v>23061400</v>
      </c>
      <c r="G122" s="32">
        <f t="shared" si="20"/>
        <v>69049280</v>
      </c>
      <c r="H122" s="32">
        <f t="shared" si="20"/>
        <v>0</v>
      </c>
      <c r="I122" s="32">
        <f t="shared" si="20"/>
        <v>15711440</v>
      </c>
      <c r="J122" s="32">
        <f t="shared" si="20"/>
        <v>7841095</v>
      </c>
      <c r="K122" s="32">
        <f t="shared" si="20"/>
        <v>0</v>
      </c>
      <c r="L122" s="32">
        <f t="shared" si="20"/>
        <v>0</v>
      </c>
      <c r="M122" s="32">
        <f t="shared" si="20"/>
        <v>0</v>
      </c>
      <c r="N122" s="32">
        <f>SUM(D122:M122)</f>
        <v>482626863</v>
      </c>
      <c r="O122" s="46">
        <f t="shared" si="15"/>
        <v>518.3332882260263</v>
      </c>
      <c r="P122" s="9"/>
    </row>
    <row r="123" spans="1:16">
      <c r="A123" s="12"/>
      <c r="B123" s="25">
        <v>381</v>
      </c>
      <c r="C123" s="20" t="s">
        <v>130</v>
      </c>
      <c r="D123" s="47">
        <v>3704840</v>
      </c>
      <c r="E123" s="47">
        <v>16456840</v>
      </c>
      <c r="F123" s="47">
        <v>23061400</v>
      </c>
      <c r="G123" s="47">
        <v>69049280</v>
      </c>
      <c r="H123" s="47">
        <v>0</v>
      </c>
      <c r="I123" s="47">
        <v>0</v>
      </c>
      <c r="J123" s="47">
        <v>4000000</v>
      </c>
      <c r="K123" s="47">
        <v>0</v>
      </c>
      <c r="L123" s="47">
        <v>0</v>
      </c>
      <c r="M123" s="47">
        <v>0</v>
      </c>
      <c r="N123" s="47">
        <f>SUM(D123:M123)</f>
        <v>116272360</v>
      </c>
      <c r="O123" s="48">
        <f t="shared" si="15"/>
        <v>124.87459631645139</v>
      </c>
      <c r="P123" s="9"/>
    </row>
    <row r="124" spans="1:16">
      <c r="A124" s="12"/>
      <c r="B124" s="25">
        <v>384</v>
      </c>
      <c r="C124" s="20" t="s">
        <v>131</v>
      </c>
      <c r="D124" s="47">
        <v>0</v>
      </c>
      <c r="E124" s="47">
        <v>1210696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2" si="21">SUM(D124:M124)</f>
        <v>1210696</v>
      </c>
      <c r="O124" s="48">
        <f t="shared" si="15"/>
        <v>1.3002675292902151</v>
      </c>
      <c r="P124" s="9"/>
    </row>
    <row r="125" spans="1:16">
      <c r="A125" s="12"/>
      <c r="B125" s="25">
        <v>386.2</v>
      </c>
      <c r="C125" s="20" t="s">
        <v>132</v>
      </c>
      <c r="D125" s="47">
        <v>1187618</v>
      </c>
      <c r="E125" s="47">
        <v>12629460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1"/>
        <v>13817078</v>
      </c>
      <c r="O125" s="48">
        <f t="shared" si="15"/>
        <v>14.839313810461244</v>
      </c>
      <c r="P125" s="9"/>
    </row>
    <row r="126" spans="1:16">
      <c r="A126" s="12"/>
      <c r="B126" s="25">
        <v>386.4</v>
      </c>
      <c r="C126" s="20" t="s">
        <v>133</v>
      </c>
      <c r="D126" s="47">
        <v>5409321</v>
      </c>
      <c r="E126" s="47">
        <v>272243070</v>
      </c>
      <c r="F126" s="47">
        <v>0</v>
      </c>
      <c r="G126" s="47">
        <v>0</v>
      </c>
      <c r="H126" s="47">
        <v>0</v>
      </c>
      <c r="I126" s="47">
        <v>0</v>
      </c>
      <c r="J126" s="47">
        <v>3838413</v>
      </c>
      <c r="K126" s="47">
        <v>0</v>
      </c>
      <c r="L126" s="47">
        <v>0</v>
      </c>
      <c r="M126" s="47">
        <v>0</v>
      </c>
      <c r="N126" s="47">
        <f t="shared" si="21"/>
        <v>281490804</v>
      </c>
      <c r="O126" s="48">
        <f t="shared" si="15"/>
        <v>302.31647931024486</v>
      </c>
      <c r="P126" s="9"/>
    </row>
    <row r="127" spans="1:16">
      <c r="A127" s="12"/>
      <c r="B127" s="25">
        <v>386.6</v>
      </c>
      <c r="C127" s="20" t="s">
        <v>134</v>
      </c>
      <c r="D127" s="47">
        <v>344558</v>
      </c>
      <c r="E127" s="47">
        <v>10533869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1"/>
        <v>10878427</v>
      </c>
      <c r="O127" s="48">
        <f t="shared" si="15"/>
        <v>11.683251119896296</v>
      </c>
      <c r="P127" s="9"/>
    </row>
    <row r="128" spans="1:16">
      <c r="A128" s="12"/>
      <c r="B128" s="25">
        <v>386.7</v>
      </c>
      <c r="C128" s="20" t="s">
        <v>135</v>
      </c>
      <c r="D128" s="47">
        <v>12128043</v>
      </c>
      <c r="E128" s="47">
        <v>22732679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1"/>
        <v>34860722</v>
      </c>
      <c r="O128" s="48">
        <f t="shared" si="15"/>
        <v>37.439840277173666</v>
      </c>
      <c r="P128" s="9"/>
    </row>
    <row r="129" spans="1:119">
      <c r="A129" s="12"/>
      <c r="B129" s="25">
        <v>386.8</v>
      </c>
      <c r="C129" s="20" t="s">
        <v>136</v>
      </c>
      <c r="D129" s="47">
        <v>906594</v>
      </c>
      <c r="E129" s="47">
        <v>5889440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1"/>
        <v>6796034</v>
      </c>
      <c r="O129" s="48">
        <f t="shared" si="15"/>
        <v>7.298828391398251</v>
      </c>
      <c r="P129" s="9"/>
    </row>
    <row r="130" spans="1:119">
      <c r="A130" s="12"/>
      <c r="B130" s="25">
        <v>387.2</v>
      </c>
      <c r="C130" s="20" t="s">
        <v>137</v>
      </c>
      <c r="D130" s="47">
        <v>0</v>
      </c>
      <c r="E130" s="47">
        <v>1586620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21"/>
        <v>1586620</v>
      </c>
      <c r="O130" s="48">
        <f t="shared" si="15"/>
        <v>1.704003703095113</v>
      </c>
      <c r="P130" s="9"/>
    </row>
    <row r="131" spans="1:119">
      <c r="A131" s="12"/>
      <c r="B131" s="25">
        <v>389.2</v>
      </c>
      <c r="C131" s="20" t="s">
        <v>138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23835</v>
      </c>
      <c r="J131" s="47">
        <v>2682</v>
      </c>
      <c r="K131" s="47">
        <v>0</v>
      </c>
      <c r="L131" s="47">
        <v>0</v>
      </c>
      <c r="M131" s="47">
        <v>0</v>
      </c>
      <c r="N131" s="47">
        <f t="shared" si="21"/>
        <v>26517</v>
      </c>
      <c r="O131" s="48">
        <f t="shared" si="15"/>
        <v>2.847882050835935E-2</v>
      </c>
      <c r="P131" s="9"/>
    </row>
    <row r="132" spans="1:119">
      <c r="A132" s="12"/>
      <c r="B132" s="25">
        <v>389.3</v>
      </c>
      <c r="C132" s="20" t="s">
        <v>139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70602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1"/>
        <v>70602</v>
      </c>
      <c r="O132" s="48">
        <f t="shared" si="15"/>
        <v>7.5825383170463737E-2</v>
      </c>
      <c r="P132" s="9"/>
    </row>
    <row r="133" spans="1:119">
      <c r="A133" s="12"/>
      <c r="B133" s="25">
        <v>389.5</v>
      </c>
      <c r="C133" s="20" t="s">
        <v>140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8569121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8569121</v>
      </c>
      <c r="O133" s="48">
        <f>(N133/O$139)</f>
        <v>9.2030945760611225</v>
      </c>
      <c r="P133" s="9"/>
    </row>
    <row r="134" spans="1:119">
      <c r="A134" s="12"/>
      <c r="B134" s="25">
        <v>389.6</v>
      </c>
      <c r="C134" s="20" t="s">
        <v>141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199336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199336</v>
      </c>
      <c r="O134" s="48">
        <f>(N134/O$139)</f>
        <v>0.21408357524811703</v>
      </c>
      <c r="P134" s="9"/>
    </row>
    <row r="135" spans="1:119">
      <c r="A135" s="12"/>
      <c r="B135" s="25">
        <v>389.7</v>
      </c>
      <c r="C135" s="20" t="s">
        <v>142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5494093</v>
      </c>
      <c r="J135" s="47">
        <v>0</v>
      </c>
      <c r="K135" s="47">
        <v>0</v>
      </c>
      <c r="L135" s="47">
        <v>0</v>
      </c>
      <c r="M135" s="47">
        <v>0</v>
      </c>
      <c r="N135" s="47">
        <f>SUM(D135:M135)</f>
        <v>5494093</v>
      </c>
      <c r="O135" s="48">
        <f>(N135/O$139)</f>
        <v>5.9005652375168216</v>
      </c>
      <c r="P135" s="9"/>
    </row>
    <row r="136" spans="1:119" ht="15.75" thickBot="1">
      <c r="A136" s="12"/>
      <c r="B136" s="25">
        <v>389.8</v>
      </c>
      <c r="C136" s="20" t="s">
        <v>143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1354453</v>
      </c>
      <c r="J136" s="47">
        <v>0</v>
      </c>
      <c r="K136" s="47">
        <v>0</v>
      </c>
      <c r="L136" s="47">
        <v>0</v>
      </c>
      <c r="M136" s="47">
        <v>0</v>
      </c>
      <c r="N136" s="47">
        <f>SUM(D136:M136)</f>
        <v>1354453</v>
      </c>
      <c r="O136" s="48">
        <f>(N136/O$139)</f>
        <v>1.4546601755103838</v>
      </c>
      <c r="P136" s="9"/>
    </row>
    <row r="137" spans="1:119" ht="16.5" thickBot="1">
      <c r="A137" s="14" t="s">
        <v>91</v>
      </c>
      <c r="B137" s="23"/>
      <c r="C137" s="22"/>
      <c r="D137" s="15">
        <f t="shared" ref="D137:M137" si="22">SUM(D5,D13,D21,D54,D102,D113,D122)</f>
        <v>586194109</v>
      </c>
      <c r="E137" s="15">
        <f t="shared" si="22"/>
        <v>549318699</v>
      </c>
      <c r="F137" s="15">
        <f t="shared" si="22"/>
        <v>23063274</v>
      </c>
      <c r="G137" s="15">
        <f t="shared" si="22"/>
        <v>157777568</v>
      </c>
      <c r="H137" s="15">
        <f t="shared" si="22"/>
        <v>0</v>
      </c>
      <c r="I137" s="15">
        <f t="shared" si="22"/>
        <v>240851367</v>
      </c>
      <c r="J137" s="15">
        <f t="shared" si="22"/>
        <v>171364568</v>
      </c>
      <c r="K137" s="15">
        <f t="shared" si="22"/>
        <v>0</v>
      </c>
      <c r="L137" s="15">
        <f t="shared" si="22"/>
        <v>0</v>
      </c>
      <c r="M137" s="15">
        <f t="shared" si="22"/>
        <v>32043551</v>
      </c>
      <c r="N137" s="15">
        <f>SUM(D137:M137)</f>
        <v>1760613136</v>
      </c>
      <c r="O137" s="38">
        <f>(N137/O$139)</f>
        <v>1890.8694605273474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52" t="s">
        <v>150</v>
      </c>
      <c r="M139" s="52"/>
      <c r="N139" s="52"/>
      <c r="O139" s="44">
        <v>931113</v>
      </c>
    </row>
    <row r="140" spans="1:119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</row>
    <row r="141" spans="1:119" ht="15.75" thickBot="1">
      <c r="A141" s="56" t="s">
        <v>160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8"/>
    </row>
  </sheetData>
  <mergeCells count="10">
    <mergeCell ref="A141:O141"/>
    <mergeCell ref="A140:O140"/>
    <mergeCell ref="L139:N1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427316644</v>
      </c>
      <c r="E5" s="27">
        <f t="shared" si="0"/>
        <v>105304800</v>
      </c>
      <c r="F5" s="27">
        <f t="shared" si="0"/>
        <v>0</v>
      </c>
      <c r="G5" s="27">
        <f t="shared" si="0"/>
        <v>84878437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1323646</v>
      </c>
      <c r="N5" s="28">
        <f>SUM(D5:M5)</f>
        <v>618823527</v>
      </c>
      <c r="O5" s="33">
        <f t="shared" ref="O5:O36" si="1">(N5/O$134)</f>
        <v>659.40249728012134</v>
      </c>
      <c r="P5" s="6"/>
    </row>
    <row r="6" spans="1:133">
      <c r="A6" s="12"/>
      <c r="B6" s="25">
        <v>311</v>
      </c>
      <c r="C6" s="20" t="s">
        <v>3</v>
      </c>
      <c r="D6" s="47">
        <v>414249836</v>
      </c>
      <c r="E6" s="47">
        <v>73950548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1323646</v>
      </c>
      <c r="N6" s="47">
        <f>SUM(D6:M6)</f>
        <v>489524030</v>
      </c>
      <c r="O6" s="48">
        <f t="shared" si="1"/>
        <v>521.62426568605406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26353771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26353771</v>
      </c>
      <c r="O7" s="48">
        <f t="shared" si="1"/>
        <v>28.081903243714976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4219010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4219010</v>
      </c>
      <c r="O8" s="48">
        <f t="shared" si="1"/>
        <v>4.4956689729248209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1045</v>
      </c>
      <c r="F9" s="47">
        <v>0</v>
      </c>
      <c r="G9" s="47">
        <v>12745831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12746876</v>
      </c>
      <c r="O9" s="48">
        <f t="shared" si="1"/>
        <v>13.582744514689475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72132606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72132606</v>
      </c>
      <c r="O10" s="48">
        <f t="shared" si="1"/>
        <v>76.862657052344204</v>
      </c>
      <c r="P10" s="9"/>
    </row>
    <row r="11" spans="1:133">
      <c r="A11" s="12"/>
      <c r="B11" s="25">
        <v>315</v>
      </c>
      <c r="C11" s="20" t="s">
        <v>15</v>
      </c>
      <c r="D11" s="47">
        <v>13066808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13066808</v>
      </c>
      <c r="O11" s="48">
        <f t="shared" si="1"/>
        <v>13.923655857835328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780426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780426</v>
      </c>
      <c r="O12" s="48">
        <f t="shared" si="1"/>
        <v>0.83160195255849734</v>
      </c>
      <c r="P12" s="9"/>
    </row>
    <row r="13" spans="1:133" ht="15.75">
      <c r="A13" s="29" t="s">
        <v>168</v>
      </c>
      <c r="B13" s="30"/>
      <c r="C13" s="31"/>
      <c r="D13" s="32">
        <f t="shared" ref="D13:M13" si="3">SUM(D14:D16)</f>
        <v>4393727</v>
      </c>
      <c r="E13" s="32">
        <f t="shared" si="3"/>
        <v>47245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68557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4509529</v>
      </c>
      <c r="O13" s="46">
        <f t="shared" si="1"/>
        <v>4.8052385767762322</v>
      </c>
      <c r="P13" s="10"/>
    </row>
    <row r="14" spans="1:133">
      <c r="A14" s="12"/>
      <c r="B14" s="25">
        <v>322</v>
      </c>
      <c r="C14" s="20" t="s">
        <v>0</v>
      </c>
      <c r="D14" s="47">
        <v>3274619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3274619</v>
      </c>
      <c r="O14" s="48">
        <f t="shared" si="1"/>
        <v>3.4893501168402308</v>
      </c>
      <c r="P14" s="9"/>
    </row>
    <row r="15" spans="1:133">
      <c r="A15" s="12"/>
      <c r="B15" s="25">
        <v>323.5</v>
      </c>
      <c r="C15" s="20" t="s">
        <v>18</v>
      </c>
      <c r="D15" s="47">
        <v>541282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541282</v>
      </c>
      <c r="O15" s="48">
        <f t="shared" si="1"/>
        <v>0.57677623257652688</v>
      </c>
      <c r="P15" s="9"/>
    </row>
    <row r="16" spans="1:133">
      <c r="A16" s="12"/>
      <c r="B16" s="25">
        <v>329</v>
      </c>
      <c r="C16" s="20" t="s">
        <v>169</v>
      </c>
      <c r="D16" s="47">
        <v>577826</v>
      </c>
      <c r="E16" s="47">
        <v>47245</v>
      </c>
      <c r="F16" s="47">
        <v>0</v>
      </c>
      <c r="G16" s="47">
        <v>0</v>
      </c>
      <c r="H16" s="47">
        <v>0</v>
      </c>
      <c r="I16" s="47">
        <v>68557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693628</v>
      </c>
      <c r="O16" s="48">
        <f t="shared" si="1"/>
        <v>0.73911222735947468</v>
      </c>
      <c r="P16" s="9"/>
    </row>
    <row r="17" spans="1:16" ht="15.75">
      <c r="A17" s="29" t="s">
        <v>25</v>
      </c>
      <c r="B17" s="30"/>
      <c r="C17" s="31"/>
      <c r="D17" s="32">
        <f t="shared" ref="D17:M17" si="5">SUM(D18:D54)</f>
        <v>64044528</v>
      </c>
      <c r="E17" s="32">
        <f t="shared" si="5"/>
        <v>47327971</v>
      </c>
      <c r="F17" s="32">
        <f t="shared" si="5"/>
        <v>0</v>
      </c>
      <c r="G17" s="32">
        <f t="shared" si="5"/>
        <v>19216070</v>
      </c>
      <c r="H17" s="32">
        <f t="shared" si="5"/>
        <v>0</v>
      </c>
      <c r="I17" s="32">
        <f t="shared" si="5"/>
        <v>600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12367289</v>
      </c>
      <c r="N17" s="45">
        <f t="shared" si="4"/>
        <v>142956458</v>
      </c>
      <c r="O17" s="46">
        <f t="shared" si="1"/>
        <v>152.33073937009635</v>
      </c>
      <c r="P17" s="10"/>
    </row>
    <row r="18" spans="1:16">
      <c r="A18" s="12"/>
      <c r="B18" s="25">
        <v>331.1</v>
      </c>
      <c r="C18" s="20" t="s">
        <v>153</v>
      </c>
      <c r="D18" s="47">
        <v>2162000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2162000</v>
      </c>
      <c r="O18" s="48">
        <f t="shared" si="1"/>
        <v>2.3037718136395653</v>
      </c>
      <c r="P18" s="9"/>
    </row>
    <row r="19" spans="1:16">
      <c r="A19" s="12"/>
      <c r="B19" s="25">
        <v>331.2</v>
      </c>
      <c r="C19" s="20" t="s">
        <v>24</v>
      </c>
      <c r="D19" s="47">
        <v>1991614</v>
      </c>
      <c r="E19" s="47">
        <v>11195265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13186879</v>
      </c>
      <c r="O19" s="48">
        <f t="shared" si="1"/>
        <v>14.051600439442876</v>
      </c>
      <c r="P19" s="9"/>
    </row>
    <row r="20" spans="1:16">
      <c r="A20" s="12"/>
      <c r="B20" s="25">
        <v>331.39</v>
      </c>
      <c r="C20" s="20" t="s">
        <v>30</v>
      </c>
      <c r="D20" s="47">
        <v>723762</v>
      </c>
      <c r="E20" s="47">
        <v>0</v>
      </c>
      <c r="F20" s="47">
        <v>0</v>
      </c>
      <c r="G20" s="47">
        <v>820497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2500</v>
      </c>
      <c r="N20" s="47">
        <f t="shared" ref="N20:N27" si="6">SUM(D20:M20)</f>
        <v>1546759</v>
      </c>
      <c r="O20" s="48">
        <f t="shared" si="1"/>
        <v>1.6481867653530622</v>
      </c>
      <c r="P20" s="9"/>
    </row>
    <row r="21" spans="1:16">
      <c r="A21" s="12"/>
      <c r="B21" s="25">
        <v>331.49</v>
      </c>
      <c r="C21" s="20" t="s">
        <v>31</v>
      </c>
      <c r="D21" s="47">
        <v>0</v>
      </c>
      <c r="E21" s="47">
        <v>0</v>
      </c>
      <c r="F21" s="47">
        <v>0</v>
      </c>
      <c r="G21" s="47">
        <v>13973006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13973006</v>
      </c>
      <c r="O21" s="48">
        <f t="shared" si="1"/>
        <v>14.88927723155251</v>
      </c>
      <c r="P21" s="9"/>
    </row>
    <row r="22" spans="1:16">
      <c r="A22" s="12"/>
      <c r="B22" s="25">
        <v>331.5</v>
      </c>
      <c r="C22" s="20" t="s">
        <v>26</v>
      </c>
      <c r="D22" s="47">
        <v>0</v>
      </c>
      <c r="E22" s="47">
        <v>7943240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7943240</v>
      </c>
      <c r="O22" s="48">
        <f t="shared" si="1"/>
        <v>8.46411305317962</v>
      </c>
      <c r="P22" s="9"/>
    </row>
    <row r="23" spans="1:16">
      <c r="A23" s="12"/>
      <c r="B23" s="25">
        <v>331.62</v>
      </c>
      <c r="C23" s="20" t="s">
        <v>32</v>
      </c>
      <c r="D23" s="47">
        <v>332796</v>
      </c>
      <c r="E23" s="47">
        <v>504066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836862</v>
      </c>
      <c r="O23" s="48">
        <f t="shared" si="1"/>
        <v>0.89173870837466873</v>
      </c>
      <c r="P23" s="9"/>
    </row>
    <row r="24" spans="1:16">
      <c r="A24" s="12"/>
      <c r="B24" s="25">
        <v>331.69</v>
      </c>
      <c r="C24" s="20" t="s">
        <v>33</v>
      </c>
      <c r="D24" s="47">
        <v>612524</v>
      </c>
      <c r="E24" s="47">
        <v>1202493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1815017</v>
      </c>
      <c r="O24" s="48">
        <f t="shared" si="1"/>
        <v>1.934035617889289</v>
      </c>
      <c r="P24" s="9"/>
    </row>
    <row r="25" spans="1:16">
      <c r="A25" s="12"/>
      <c r="B25" s="25">
        <v>331.7</v>
      </c>
      <c r="C25" s="20" t="s">
        <v>27</v>
      </c>
      <c r="D25" s="47">
        <v>0</v>
      </c>
      <c r="E25" s="47">
        <v>145300</v>
      </c>
      <c r="F25" s="47">
        <v>0</v>
      </c>
      <c r="G25" s="47">
        <v>89415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234715</v>
      </c>
      <c r="O25" s="48">
        <f t="shared" si="1"/>
        <v>0.2501062910445932</v>
      </c>
      <c r="P25" s="9"/>
    </row>
    <row r="26" spans="1:16">
      <c r="A26" s="12"/>
      <c r="B26" s="25">
        <v>334.1</v>
      </c>
      <c r="C26" s="20" t="s">
        <v>28</v>
      </c>
      <c r="D26" s="47">
        <v>0</v>
      </c>
      <c r="E26" s="47">
        <v>23118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23118</v>
      </c>
      <c r="O26" s="48">
        <f t="shared" si="1"/>
        <v>2.463394856046229E-2</v>
      </c>
      <c r="P26" s="9"/>
    </row>
    <row r="27" spans="1:16">
      <c r="A27" s="12"/>
      <c r="B27" s="25">
        <v>334.2</v>
      </c>
      <c r="C27" s="20" t="s">
        <v>29</v>
      </c>
      <c r="D27" s="47">
        <v>813534</v>
      </c>
      <c r="E27" s="47">
        <v>453613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1267147</v>
      </c>
      <c r="O27" s="48">
        <f t="shared" si="1"/>
        <v>1.350239381284891</v>
      </c>
      <c r="P27" s="9"/>
    </row>
    <row r="28" spans="1:16">
      <c r="A28" s="12"/>
      <c r="B28" s="25">
        <v>334.33</v>
      </c>
      <c r="C28" s="20" t="s">
        <v>170</v>
      </c>
      <c r="D28" s="47">
        <v>0</v>
      </c>
      <c r="E28" s="47">
        <v>0</v>
      </c>
      <c r="F28" s="47">
        <v>0</v>
      </c>
      <c r="G28" s="47">
        <v>-2461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-2461</v>
      </c>
      <c r="O28" s="48">
        <f t="shared" si="1"/>
        <v>-2.6223785538237606E-3</v>
      </c>
      <c r="P28" s="9"/>
    </row>
    <row r="29" spans="1:16">
      <c r="A29" s="12"/>
      <c r="B29" s="25">
        <v>334.39</v>
      </c>
      <c r="C29" s="20" t="s">
        <v>34</v>
      </c>
      <c r="D29" s="47">
        <v>304590</v>
      </c>
      <c r="E29" s="47">
        <v>0</v>
      </c>
      <c r="F29" s="47">
        <v>0</v>
      </c>
      <c r="G29" s="47">
        <v>2175403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7" si="7">SUM(D29:M29)</f>
        <v>2479993</v>
      </c>
      <c r="O29" s="48">
        <f t="shared" si="1"/>
        <v>2.6426170080589388</v>
      </c>
      <c r="P29" s="9"/>
    </row>
    <row r="30" spans="1:16">
      <c r="A30" s="12"/>
      <c r="B30" s="25">
        <v>334.49</v>
      </c>
      <c r="C30" s="20" t="s">
        <v>35</v>
      </c>
      <c r="D30" s="47">
        <v>0</v>
      </c>
      <c r="E30" s="47">
        <v>0</v>
      </c>
      <c r="F30" s="47">
        <v>0</v>
      </c>
      <c r="G30" s="47">
        <v>1629628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7350543</v>
      </c>
      <c r="N30" s="47">
        <f t="shared" si="7"/>
        <v>8980171</v>
      </c>
      <c r="O30" s="48">
        <f t="shared" si="1"/>
        <v>9.5690401625640273</v>
      </c>
      <c r="P30" s="9"/>
    </row>
    <row r="31" spans="1:16">
      <c r="A31" s="12"/>
      <c r="B31" s="25">
        <v>334.5</v>
      </c>
      <c r="C31" s="20" t="s">
        <v>171</v>
      </c>
      <c r="D31" s="47">
        <v>3287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3287</v>
      </c>
      <c r="O31" s="48">
        <f t="shared" si="1"/>
        <v>3.5025429932623734E-3</v>
      </c>
      <c r="P31" s="9"/>
    </row>
    <row r="32" spans="1:16">
      <c r="A32" s="12"/>
      <c r="B32" s="25">
        <v>334.61</v>
      </c>
      <c r="C32" s="20" t="s">
        <v>36</v>
      </c>
      <c r="D32" s="47">
        <v>0</v>
      </c>
      <c r="E32" s="47">
        <v>37488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37488</v>
      </c>
      <c r="O32" s="48">
        <f t="shared" si="1"/>
        <v>3.994625242817762E-2</v>
      </c>
      <c r="P32" s="9"/>
    </row>
    <row r="33" spans="1:16">
      <c r="A33" s="12"/>
      <c r="B33" s="25">
        <v>334.7</v>
      </c>
      <c r="C33" s="20" t="s">
        <v>37</v>
      </c>
      <c r="D33" s="47">
        <v>99201</v>
      </c>
      <c r="E33" s="47">
        <v>300000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399201</v>
      </c>
      <c r="O33" s="48">
        <f t="shared" si="1"/>
        <v>0.42537835882364849</v>
      </c>
      <c r="P33" s="9"/>
    </row>
    <row r="34" spans="1:16">
      <c r="A34" s="12"/>
      <c r="B34" s="25">
        <v>334.82</v>
      </c>
      <c r="C34" s="20" t="s">
        <v>172</v>
      </c>
      <c r="D34" s="47">
        <v>0</v>
      </c>
      <c r="E34" s="47">
        <v>1760976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1760976</v>
      </c>
      <c r="O34" s="48">
        <f t="shared" si="1"/>
        <v>1.8764509127177369</v>
      </c>
      <c r="P34" s="9"/>
    </row>
    <row r="35" spans="1:16">
      <c r="A35" s="12"/>
      <c r="B35" s="25">
        <v>334.9</v>
      </c>
      <c r="C35" s="20" t="s">
        <v>173</v>
      </c>
      <c r="D35" s="47">
        <v>19200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19200</v>
      </c>
      <c r="O35" s="48">
        <f t="shared" si="1"/>
        <v>2.0459028132229256E-2</v>
      </c>
      <c r="P35" s="9"/>
    </row>
    <row r="36" spans="1:16">
      <c r="A36" s="12"/>
      <c r="B36" s="25">
        <v>335.12</v>
      </c>
      <c r="C36" s="20" t="s">
        <v>38</v>
      </c>
      <c r="D36" s="47">
        <v>15155737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15155737</v>
      </c>
      <c r="O36" s="48">
        <f t="shared" si="1"/>
        <v>16.149565085816032</v>
      </c>
      <c r="P36" s="9"/>
    </row>
    <row r="37" spans="1:16">
      <c r="A37" s="12"/>
      <c r="B37" s="25">
        <v>335.13</v>
      </c>
      <c r="C37" s="20" t="s">
        <v>39</v>
      </c>
      <c r="D37" s="47">
        <v>264037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264037</v>
      </c>
      <c r="O37" s="48">
        <f t="shared" ref="O37:O68" si="8">(N37/O$134)</f>
        <v>0.28135106307028207</v>
      </c>
      <c r="P37" s="9"/>
    </row>
    <row r="38" spans="1:16">
      <c r="A38" s="12"/>
      <c r="B38" s="25">
        <v>335.14</v>
      </c>
      <c r="C38" s="20" t="s">
        <v>40</v>
      </c>
      <c r="D38" s="47">
        <v>104044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104044</v>
      </c>
      <c r="O38" s="48">
        <f t="shared" si="8"/>
        <v>0.11086662098904483</v>
      </c>
      <c r="P38" s="9"/>
    </row>
    <row r="39" spans="1:16">
      <c r="A39" s="12"/>
      <c r="B39" s="25">
        <v>335.15</v>
      </c>
      <c r="C39" s="20" t="s">
        <v>41</v>
      </c>
      <c r="D39" s="47">
        <v>399330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399330</v>
      </c>
      <c r="O39" s="48">
        <f t="shared" si="8"/>
        <v>0.42551581791891191</v>
      </c>
      <c r="P39" s="9"/>
    </row>
    <row r="40" spans="1:16">
      <c r="A40" s="12"/>
      <c r="B40" s="25">
        <v>335.16</v>
      </c>
      <c r="C40" s="20" t="s">
        <v>42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0.23788948075625946</v>
      </c>
      <c r="P40" s="9"/>
    </row>
    <row r="41" spans="1:16">
      <c r="A41" s="12"/>
      <c r="B41" s="25">
        <v>335.17</v>
      </c>
      <c r="C41" s="20" t="s">
        <v>43</v>
      </c>
      <c r="D41" s="47">
        <v>95893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95893</v>
      </c>
      <c r="O41" s="48">
        <f t="shared" si="8"/>
        <v>0.10218112420228438</v>
      </c>
      <c r="P41" s="9"/>
    </row>
    <row r="42" spans="1:16">
      <c r="A42" s="12"/>
      <c r="B42" s="25">
        <v>335.18</v>
      </c>
      <c r="C42" s="20" t="s">
        <v>44</v>
      </c>
      <c r="D42" s="47">
        <v>38023656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38023656</v>
      </c>
      <c r="O42" s="48">
        <f t="shared" si="8"/>
        <v>40.517033739281651</v>
      </c>
      <c r="P42" s="9"/>
    </row>
    <row r="43" spans="1:16">
      <c r="A43" s="12"/>
      <c r="B43" s="25">
        <v>335.21</v>
      </c>
      <c r="C43" s="20" t="s">
        <v>45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600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600</v>
      </c>
      <c r="O43" s="48">
        <f t="shared" si="8"/>
        <v>6.3934462913216425E-4</v>
      </c>
      <c r="P43" s="9"/>
    </row>
    <row r="44" spans="1:16">
      <c r="A44" s="12"/>
      <c r="B44" s="25">
        <v>335.22</v>
      </c>
      <c r="C44" s="20" t="s">
        <v>46</v>
      </c>
      <c r="D44" s="47">
        <v>0</v>
      </c>
      <c r="E44" s="47">
        <v>5796354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5796354</v>
      </c>
      <c r="O44" s="48">
        <f t="shared" si="8"/>
        <v>6.1764463307478943</v>
      </c>
      <c r="P44" s="9"/>
    </row>
    <row r="45" spans="1:16">
      <c r="A45" s="12"/>
      <c r="B45" s="25">
        <v>335.39</v>
      </c>
      <c r="C45" s="20" t="s">
        <v>47</v>
      </c>
      <c r="D45" s="47">
        <v>0</v>
      </c>
      <c r="E45" s="47">
        <v>1211432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1211432</v>
      </c>
      <c r="O45" s="48">
        <f t="shared" si="8"/>
        <v>1.29087090459806</v>
      </c>
      <c r="P45" s="9"/>
    </row>
    <row r="46" spans="1:16">
      <c r="A46" s="12"/>
      <c r="B46" s="25">
        <v>335.49</v>
      </c>
      <c r="C46" s="20" t="s">
        <v>48</v>
      </c>
      <c r="D46" s="47">
        <v>0</v>
      </c>
      <c r="E46" s="47">
        <v>10481188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10481188</v>
      </c>
      <c r="O46" s="48">
        <f t="shared" si="8"/>
        <v>11.168485424540817</v>
      </c>
      <c r="P46" s="9"/>
    </row>
    <row r="47" spans="1:16">
      <c r="A47" s="12"/>
      <c r="B47" s="25">
        <v>335.5</v>
      </c>
      <c r="C47" s="20" t="s">
        <v>49</v>
      </c>
      <c r="D47" s="47">
        <v>0</v>
      </c>
      <c r="E47" s="47">
        <v>3904326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3904326</v>
      </c>
      <c r="O47" s="48">
        <f t="shared" si="8"/>
        <v>4.1603497641351108</v>
      </c>
      <c r="P47" s="9"/>
    </row>
    <row r="48" spans="1:16">
      <c r="A48" s="12"/>
      <c r="B48" s="25">
        <v>337.1</v>
      </c>
      <c r="C48" s="20" t="s">
        <v>51</v>
      </c>
      <c r="D48" s="47">
        <v>866755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6" si="9">SUM(D48:M48)</f>
        <v>866755</v>
      </c>
      <c r="O48" s="48">
        <f t="shared" si="8"/>
        <v>0.92359192337241502</v>
      </c>
      <c r="P48" s="9"/>
    </row>
    <row r="49" spans="1:16">
      <c r="A49" s="12"/>
      <c r="B49" s="25">
        <v>337.3</v>
      </c>
      <c r="C49" s="20" t="s">
        <v>52</v>
      </c>
      <c r="D49" s="47">
        <v>216128</v>
      </c>
      <c r="E49" s="47">
        <v>0</v>
      </c>
      <c r="F49" s="47">
        <v>0</v>
      </c>
      <c r="G49" s="47">
        <v>530582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746710</v>
      </c>
      <c r="O49" s="48">
        <f t="shared" si="8"/>
        <v>0.79567504669879729</v>
      </c>
      <c r="P49" s="9"/>
    </row>
    <row r="50" spans="1:16">
      <c r="A50" s="12"/>
      <c r="B50" s="25">
        <v>337.4</v>
      </c>
      <c r="C50" s="20" t="s">
        <v>154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14246</v>
      </c>
      <c r="N50" s="47">
        <f t="shared" si="9"/>
        <v>14246</v>
      </c>
      <c r="O50" s="48">
        <f t="shared" si="8"/>
        <v>1.5180172644361353E-2</v>
      </c>
      <c r="P50" s="9"/>
    </row>
    <row r="51" spans="1:16">
      <c r="A51" s="12"/>
      <c r="B51" s="25">
        <v>337.5</v>
      </c>
      <c r="C51" s="20" t="s">
        <v>53</v>
      </c>
      <c r="D51" s="47">
        <v>0</v>
      </c>
      <c r="E51" s="47">
        <v>2149112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5000000</v>
      </c>
      <c r="N51" s="47">
        <f t="shared" si="9"/>
        <v>7149112</v>
      </c>
      <c r="O51" s="48">
        <f t="shared" si="8"/>
        <v>7.6179106004405082</v>
      </c>
      <c r="P51" s="9"/>
    </row>
    <row r="52" spans="1:16">
      <c r="A52" s="12"/>
      <c r="B52" s="25">
        <v>337.6</v>
      </c>
      <c r="C52" s="20" t="s">
        <v>54</v>
      </c>
      <c r="D52" s="47">
        <v>646325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646325</v>
      </c>
      <c r="O52" s="48">
        <f t="shared" si="8"/>
        <v>0.68870736237307673</v>
      </c>
      <c r="P52" s="9"/>
    </row>
    <row r="53" spans="1:16">
      <c r="A53" s="12"/>
      <c r="B53" s="25">
        <v>337.7</v>
      </c>
      <c r="C53" s="20" t="s">
        <v>55</v>
      </c>
      <c r="D53" s="47">
        <v>54680</v>
      </c>
      <c r="E53" s="47">
        <v>220000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274680</v>
      </c>
      <c r="O53" s="48">
        <f t="shared" si="8"/>
        <v>0.29269197121670482</v>
      </c>
      <c r="P53" s="9"/>
    </row>
    <row r="54" spans="1:16">
      <c r="A54" s="12"/>
      <c r="B54" s="25">
        <v>338</v>
      </c>
      <c r="C54" s="20" t="s">
        <v>56</v>
      </c>
      <c r="D54" s="47">
        <v>932185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932185</v>
      </c>
      <c r="O54" s="48">
        <f t="shared" si="8"/>
        <v>0.99331245517927758</v>
      </c>
      <c r="P54" s="9"/>
    </row>
    <row r="55" spans="1:16" ht="15.75">
      <c r="A55" s="29" t="s">
        <v>61</v>
      </c>
      <c r="B55" s="30"/>
      <c r="C55" s="31"/>
      <c r="D55" s="32">
        <f t="shared" ref="D55:M55" si="10">SUM(D56:D96)</f>
        <v>30673342</v>
      </c>
      <c r="E55" s="32">
        <f t="shared" si="10"/>
        <v>78447352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208932186</v>
      </c>
      <c r="J55" s="32">
        <f t="shared" si="10"/>
        <v>131398526</v>
      </c>
      <c r="K55" s="32">
        <f t="shared" si="10"/>
        <v>0</v>
      </c>
      <c r="L55" s="32">
        <f t="shared" si="10"/>
        <v>0</v>
      </c>
      <c r="M55" s="32">
        <f t="shared" si="10"/>
        <v>822121</v>
      </c>
      <c r="N55" s="32">
        <f t="shared" si="9"/>
        <v>450273527</v>
      </c>
      <c r="O55" s="46">
        <f t="shared" si="8"/>
        <v>479.79993521307756</v>
      </c>
      <c r="P55" s="10"/>
    </row>
    <row r="56" spans="1:16">
      <c r="A56" s="12"/>
      <c r="B56" s="25">
        <v>341.1</v>
      </c>
      <c r="C56" s="20" t="s">
        <v>64</v>
      </c>
      <c r="D56" s="47">
        <v>1481621</v>
      </c>
      <c r="E56" s="47">
        <v>5248830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6730451</v>
      </c>
      <c r="O56" s="48">
        <f t="shared" si="8"/>
        <v>7.1717961641453405</v>
      </c>
      <c r="P56" s="9"/>
    </row>
    <row r="57" spans="1:16">
      <c r="A57" s="12"/>
      <c r="B57" s="25">
        <v>341.2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131398526</v>
      </c>
      <c r="K57" s="47">
        <v>0</v>
      </c>
      <c r="L57" s="47">
        <v>0</v>
      </c>
      <c r="M57" s="47">
        <v>0</v>
      </c>
      <c r="N57" s="47">
        <f t="shared" ref="N57:N96" si="11">SUM(D57:M57)</f>
        <v>131398526</v>
      </c>
      <c r="O57" s="48">
        <f t="shared" si="8"/>
        <v>140.01490312330506</v>
      </c>
      <c r="P57" s="9"/>
    </row>
    <row r="58" spans="1:16">
      <c r="A58" s="12"/>
      <c r="B58" s="25">
        <v>341.8</v>
      </c>
      <c r="C58" s="20" t="s">
        <v>67</v>
      </c>
      <c r="D58" s="47">
        <v>100</v>
      </c>
      <c r="E58" s="47">
        <v>15316798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15316898</v>
      </c>
      <c r="O58" s="48">
        <f t="shared" si="8"/>
        <v>16.321294118775313</v>
      </c>
      <c r="P58" s="9"/>
    </row>
    <row r="59" spans="1:16">
      <c r="A59" s="12"/>
      <c r="B59" s="25">
        <v>341.9</v>
      </c>
      <c r="C59" s="20" t="s">
        <v>68</v>
      </c>
      <c r="D59" s="47">
        <v>525127</v>
      </c>
      <c r="E59" s="47">
        <v>2087787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2612914</v>
      </c>
      <c r="O59" s="48">
        <f t="shared" si="8"/>
        <v>2.7842542204737333</v>
      </c>
      <c r="P59" s="9"/>
    </row>
    <row r="60" spans="1:16">
      <c r="A60" s="12"/>
      <c r="B60" s="25">
        <v>342.1</v>
      </c>
      <c r="C60" s="20" t="s">
        <v>69</v>
      </c>
      <c r="D60" s="47">
        <v>18109618</v>
      </c>
      <c r="E60" s="47">
        <v>1480699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19590317</v>
      </c>
      <c r="O60" s="48">
        <f t="shared" si="8"/>
        <v>20.874939928244221</v>
      </c>
      <c r="P60" s="9"/>
    </row>
    <row r="61" spans="1:16">
      <c r="A61" s="12"/>
      <c r="B61" s="25">
        <v>342.4</v>
      </c>
      <c r="C61" s="20" t="s">
        <v>70</v>
      </c>
      <c r="D61" s="47">
        <v>5651</v>
      </c>
      <c r="E61" s="47">
        <v>1404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7055</v>
      </c>
      <c r="O61" s="48">
        <f t="shared" si="8"/>
        <v>7.5176272642123645E-3</v>
      </c>
      <c r="P61" s="9"/>
    </row>
    <row r="62" spans="1:16">
      <c r="A62" s="12"/>
      <c r="B62" s="25">
        <v>342.6</v>
      </c>
      <c r="C62" s="20" t="s">
        <v>71</v>
      </c>
      <c r="D62" s="47">
        <v>0</v>
      </c>
      <c r="E62" s="47">
        <v>35153850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35153850</v>
      </c>
      <c r="O62" s="48">
        <f t="shared" si="8"/>
        <v>37.459041984696221</v>
      </c>
      <c r="P62" s="9"/>
    </row>
    <row r="63" spans="1:16">
      <c r="A63" s="12"/>
      <c r="B63" s="25">
        <v>342.9</v>
      </c>
      <c r="C63" s="20" t="s">
        <v>72</v>
      </c>
      <c r="D63" s="47">
        <v>712703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712703</v>
      </c>
      <c r="O63" s="48">
        <f t="shared" si="8"/>
        <v>0.75943805869396808</v>
      </c>
      <c r="P63" s="9"/>
    </row>
    <row r="64" spans="1:16">
      <c r="A64" s="12"/>
      <c r="B64" s="25">
        <v>343.3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80593656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80593656</v>
      </c>
      <c r="O64" s="48">
        <f t="shared" si="8"/>
        <v>85.878535176208715</v>
      </c>
      <c r="P64" s="9"/>
    </row>
    <row r="65" spans="1:16">
      <c r="A65" s="12"/>
      <c r="B65" s="25">
        <v>343.4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64645291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64645291</v>
      </c>
      <c r="O65" s="48">
        <f t="shared" si="8"/>
        <v>68.884365999226389</v>
      </c>
      <c r="P65" s="9"/>
    </row>
    <row r="66" spans="1:16">
      <c r="A66" s="12"/>
      <c r="B66" s="25">
        <v>343.5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53984625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53984625</v>
      </c>
      <c r="O66" s="48">
        <f t="shared" si="8"/>
        <v>57.524633415773273</v>
      </c>
      <c r="P66" s="9"/>
    </row>
    <row r="67" spans="1:16">
      <c r="A67" s="12"/>
      <c r="B67" s="25">
        <v>343.7</v>
      </c>
      <c r="C67" s="20" t="s">
        <v>76</v>
      </c>
      <c r="D67" s="47">
        <v>164849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164849</v>
      </c>
      <c r="O67" s="48">
        <f t="shared" si="8"/>
        <v>0.17565887127968025</v>
      </c>
      <c r="P67" s="9"/>
    </row>
    <row r="68" spans="1:16">
      <c r="A68" s="12"/>
      <c r="B68" s="25">
        <v>343.9</v>
      </c>
      <c r="C68" s="20" t="s">
        <v>77</v>
      </c>
      <c r="D68" s="47">
        <v>206547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206547</v>
      </c>
      <c r="O68" s="48">
        <f t="shared" si="8"/>
        <v>0.22009119185560189</v>
      </c>
      <c r="P68" s="9"/>
    </row>
    <row r="69" spans="1:16">
      <c r="A69" s="12"/>
      <c r="B69" s="25">
        <v>344.1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8454983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8454983</v>
      </c>
      <c r="O69" s="48">
        <f t="shared" ref="O69:O100" si="12">(N69/O$134)</f>
        <v>9.0094132840895895</v>
      </c>
      <c r="P69" s="9"/>
    </row>
    <row r="70" spans="1:16">
      <c r="A70" s="12"/>
      <c r="B70" s="25">
        <v>346.4</v>
      </c>
      <c r="C70" s="20" t="s">
        <v>82</v>
      </c>
      <c r="D70" s="47">
        <v>1578067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1578067</v>
      </c>
      <c r="O70" s="48">
        <f t="shared" si="12"/>
        <v>1.6815477681011783</v>
      </c>
      <c r="P70" s="9"/>
    </row>
    <row r="71" spans="1:16">
      <c r="A71" s="12"/>
      <c r="B71" s="25">
        <v>347.2</v>
      </c>
      <c r="C71" s="20" t="s">
        <v>84</v>
      </c>
      <c r="D71" s="47">
        <v>2610541</v>
      </c>
      <c r="E71" s="47">
        <v>467235</v>
      </c>
      <c r="F71" s="47">
        <v>0</v>
      </c>
      <c r="G71" s="47">
        <v>0</v>
      </c>
      <c r="H71" s="47">
        <v>0</v>
      </c>
      <c r="I71" s="47">
        <v>1253631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4331407</v>
      </c>
      <c r="O71" s="48">
        <f t="shared" si="12"/>
        <v>4.6154363367257671</v>
      </c>
      <c r="P71" s="9"/>
    </row>
    <row r="72" spans="1:16">
      <c r="A72" s="12"/>
      <c r="B72" s="25">
        <v>347.3</v>
      </c>
      <c r="C72" s="20" t="s">
        <v>85</v>
      </c>
      <c r="D72" s="47">
        <v>52221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52221</v>
      </c>
      <c r="O72" s="48">
        <f t="shared" si="12"/>
        <v>5.5645359796517919E-2</v>
      </c>
      <c r="P72" s="9"/>
    </row>
    <row r="73" spans="1:16">
      <c r="A73" s="12"/>
      <c r="B73" s="25">
        <v>347.4</v>
      </c>
      <c r="C73" s="20" t="s">
        <v>86</v>
      </c>
      <c r="D73" s="47">
        <v>13147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13147</v>
      </c>
      <c r="O73" s="48">
        <f t="shared" si="12"/>
        <v>1.4009106398667606E-2</v>
      </c>
      <c r="P73" s="9"/>
    </row>
    <row r="74" spans="1:16">
      <c r="A74" s="12"/>
      <c r="B74" s="25">
        <v>348.11</v>
      </c>
      <c r="C74" s="39" t="s">
        <v>92</v>
      </c>
      <c r="D74" s="47">
        <v>0</v>
      </c>
      <c r="E74" s="47">
        <v>61090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61090</v>
      </c>
      <c r="O74" s="48">
        <f t="shared" si="12"/>
        <v>6.509593898947319E-2</v>
      </c>
      <c r="P74" s="9"/>
    </row>
    <row r="75" spans="1:16">
      <c r="A75" s="12"/>
      <c r="B75" s="25">
        <v>348.12</v>
      </c>
      <c r="C75" s="39" t="s">
        <v>93</v>
      </c>
      <c r="D75" s="47">
        <v>0</v>
      </c>
      <c r="E75" s="47">
        <v>182473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182473</v>
      </c>
      <c r="O75" s="48">
        <f t="shared" si="12"/>
        <v>0.19443855418605568</v>
      </c>
      <c r="P75" s="9"/>
    </row>
    <row r="76" spans="1:16">
      <c r="A76" s="12"/>
      <c r="B76" s="25">
        <v>348.13</v>
      </c>
      <c r="C76" s="39" t="s">
        <v>94</v>
      </c>
      <c r="D76" s="47">
        <v>224338</v>
      </c>
      <c r="E76" s="47">
        <v>420221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644559</v>
      </c>
      <c r="O76" s="48">
        <f t="shared" si="12"/>
        <v>0.68682555801466438</v>
      </c>
      <c r="P76" s="9"/>
    </row>
    <row r="77" spans="1:16">
      <c r="A77" s="12"/>
      <c r="B77" s="25">
        <v>348.22</v>
      </c>
      <c r="C77" s="39" t="s">
        <v>95</v>
      </c>
      <c r="D77" s="47">
        <v>0</v>
      </c>
      <c r="E77" s="47">
        <v>198849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198849</v>
      </c>
      <c r="O77" s="48">
        <f t="shared" si="12"/>
        <v>0.21188840026383621</v>
      </c>
      <c r="P77" s="9"/>
    </row>
    <row r="78" spans="1:16">
      <c r="A78" s="12"/>
      <c r="B78" s="25">
        <v>348.23</v>
      </c>
      <c r="C78" s="39" t="s">
        <v>96</v>
      </c>
      <c r="D78" s="47">
        <v>259352</v>
      </c>
      <c r="E78" s="47">
        <v>728078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987430</v>
      </c>
      <c r="O78" s="48">
        <f t="shared" si="12"/>
        <v>1.0521801119066216</v>
      </c>
      <c r="P78" s="9"/>
    </row>
    <row r="79" spans="1:16">
      <c r="A79" s="12"/>
      <c r="B79" s="25">
        <v>348.31</v>
      </c>
      <c r="C79" s="39" t="s">
        <v>97</v>
      </c>
      <c r="D79" s="47">
        <v>0</v>
      </c>
      <c r="E79" s="47">
        <v>4032173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4032173</v>
      </c>
      <c r="O79" s="48">
        <f t="shared" si="12"/>
        <v>4.2965802521362102</v>
      </c>
      <c r="P79" s="9"/>
    </row>
    <row r="80" spans="1:16">
      <c r="A80" s="12"/>
      <c r="B80" s="25">
        <v>348.32</v>
      </c>
      <c r="C80" s="39" t="s">
        <v>98</v>
      </c>
      <c r="D80" s="47">
        <v>0</v>
      </c>
      <c r="E80" s="47">
        <v>73369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73369</v>
      </c>
      <c r="O80" s="48">
        <f t="shared" si="12"/>
        <v>7.8180126824662938E-2</v>
      </c>
      <c r="P80" s="9"/>
    </row>
    <row r="81" spans="1:16">
      <c r="A81" s="12"/>
      <c r="B81" s="25">
        <v>348.33</v>
      </c>
      <c r="C81" s="39" t="s">
        <v>99</v>
      </c>
      <c r="D81" s="47">
        <v>0</v>
      </c>
      <c r="E81" s="47">
        <v>1209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1209</v>
      </c>
      <c r="O81" s="48">
        <f t="shared" si="12"/>
        <v>1.288279427701311E-3</v>
      </c>
      <c r="P81" s="9"/>
    </row>
    <row r="82" spans="1:16">
      <c r="A82" s="12"/>
      <c r="B82" s="25">
        <v>348.41</v>
      </c>
      <c r="C82" s="39" t="s">
        <v>100</v>
      </c>
      <c r="D82" s="47">
        <v>0</v>
      </c>
      <c r="E82" s="47">
        <v>4782681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4782681</v>
      </c>
      <c r="O82" s="48">
        <f t="shared" si="12"/>
        <v>5.0963023503374139</v>
      </c>
      <c r="P82" s="9"/>
    </row>
    <row r="83" spans="1:16">
      <c r="A83" s="12"/>
      <c r="B83" s="25">
        <v>348.42</v>
      </c>
      <c r="C83" s="39" t="s">
        <v>101</v>
      </c>
      <c r="D83" s="47">
        <v>0</v>
      </c>
      <c r="E83" s="47">
        <v>854520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854520</v>
      </c>
      <c r="O83" s="48">
        <f t="shared" si="12"/>
        <v>0.91055462081002836</v>
      </c>
      <c r="P83" s="9"/>
    </row>
    <row r="84" spans="1:16">
      <c r="A84" s="12"/>
      <c r="B84" s="25">
        <v>348.48</v>
      </c>
      <c r="C84" s="39" t="s">
        <v>102</v>
      </c>
      <c r="D84" s="47">
        <v>0</v>
      </c>
      <c r="E84" s="47">
        <v>305310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305310</v>
      </c>
      <c r="O84" s="48">
        <f t="shared" si="12"/>
        <v>0.32533051453390177</v>
      </c>
      <c r="P84" s="9"/>
    </row>
    <row r="85" spans="1:16">
      <c r="A85" s="12"/>
      <c r="B85" s="25">
        <v>348.52</v>
      </c>
      <c r="C85" s="39" t="s">
        <v>104</v>
      </c>
      <c r="D85" s="47">
        <v>2061711</v>
      </c>
      <c r="E85" s="47">
        <v>1628236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3689947</v>
      </c>
      <c r="O85" s="48">
        <f t="shared" si="12"/>
        <v>3.9319129937205703</v>
      </c>
      <c r="P85" s="9"/>
    </row>
    <row r="86" spans="1:16">
      <c r="A86" s="12"/>
      <c r="B86" s="25">
        <v>348.53</v>
      </c>
      <c r="C86" s="39" t="s">
        <v>105</v>
      </c>
      <c r="D86" s="47">
        <v>1326676</v>
      </c>
      <c r="E86" s="47">
        <v>4253204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5579880</v>
      </c>
      <c r="O86" s="48">
        <f t="shared" si="12"/>
        <v>5.945777182003301</v>
      </c>
      <c r="P86" s="9"/>
    </row>
    <row r="87" spans="1:16">
      <c r="A87" s="12"/>
      <c r="B87" s="25">
        <v>348.61</v>
      </c>
      <c r="C87" s="39" t="s">
        <v>106</v>
      </c>
      <c r="D87" s="47">
        <v>0</v>
      </c>
      <c r="E87" s="47">
        <v>2975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2975</v>
      </c>
      <c r="O87" s="48">
        <f t="shared" si="12"/>
        <v>3.1700837861136479E-3</v>
      </c>
      <c r="P87" s="9"/>
    </row>
    <row r="88" spans="1:16">
      <c r="A88" s="12"/>
      <c r="B88" s="25">
        <v>348.62</v>
      </c>
      <c r="C88" s="39" t="s">
        <v>107</v>
      </c>
      <c r="D88" s="47">
        <v>0</v>
      </c>
      <c r="E88" s="47">
        <v>1615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1615</v>
      </c>
      <c r="O88" s="48">
        <f t="shared" si="12"/>
        <v>1.7209026267474088E-3</v>
      </c>
      <c r="P88" s="9"/>
    </row>
    <row r="89" spans="1:16">
      <c r="A89" s="12"/>
      <c r="B89" s="25">
        <v>348.71</v>
      </c>
      <c r="C89" s="39" t="s">
        <v>108</v>
      </c>
      <c r="D89" s="47">
        <v>0</v>
      </c>
      <c r="E89" s="47">
        <v>982261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5" si="13">SUM(D89:M89)</f>
        <v>982261</v>
      </c>
      <c r="O89" s="48">
        <f t="shared" si="12"/>
        <v>1.046672157926648</v>
      </c>
      <c r="P89" s="9"/>
    </row>
    <row r="90" spans="1:16">
      <c r="A90" s="12"/>
      <c r="B90" s="25">
        <v>348.72</v>
      </c>
      <c r="C90" s="39" t="s">
        <v>109</v>
      </c>
      <c r="D90" s="47">
        <v>0</v>
      </c>
      <c r="E90" s="47">
        <v>181460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181460</v>
      </c>
      <c r="O90" s="48">
        <f t="shared" si="12"/>
        <v>0.1933591273372042</v>
      </c>
      <c r="P90" s="9"/>
    </row>
    <row r="91" spans="1:16">
      <c r="A91" s="12"/>
      <c r="B91" s="25">
        <v>348.73</v>
      </c>
      <c r="C91" s="39" t="s">
        <v>110</v>
      </c>
      <c r="D91" s="47">
        <v>2925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2925</v>
      </c>
      <c r="O91" s="48">
        <f t="shared" si="12"/>
        <v>3.1168050670193005E-3</v>
      </c>
      <c r="P91" s="9"/>
    </row>
    <row r="92" spans="1:16">
      <c r="A92" s="12"/>
      <c r="B92" s="25">
        <v>348.92099999999999</v>
      </c>
      <c r="C92" s="20" t="s">
        <v>87</v>
      </c>
      <c r="D92" s="47">
        <v>331570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331570</v>
      </c>
      <c r="O92" s="48">
        <f t="shared" si="12"/>
        <v>0.35331249780225282</v>
      </c>
      <c r="P92" s="9"/>
    </row>
    <row r="93" spans="1:16">
      <c r="A93" s="12"/>
      <c r="B93" s="25">
        <v>348.92200000000003</v>
      </c>
      <c r="C93" s="20" t="s">
        <v>88</v>
      </c>
      <c r="D93" s="47">
        <v>331556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331556</v>
      </c>
      <c r="O93" s="48">
        <f t="shared" si="12"/>
        <v>0.35329757976090642</v>
      </c>
      <c r="P93" s="9"/>
    </row>
    <row r="94" spans="1:16">
      <c r="A94" s="12"/>
      <c r="B94" s="25">
        <v>348.923</v>
      </c>
      <c r="C94" s="20" t="s">
        <v>89</v>
      </c>
      <c r="D94" s="47">
        <v>331591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331591</v>
      </c>
      <c r="O94" s="48">
        <f t="shared" si="12"/>
        <v>0.35333487486427245</v>
      </c>
      <c r="P94" s="9"/>
    </row>
    <row r="95" spans="1:16">
      <c r="A95" s="12"/>
      <c r="B95" s="25">
        <v>348.92399999999998</v>
      </c>
      <c r="C95" s="20" t="s">
        <v>90</v>
      </c>
      <c r="D95" s="47">
        <v>331471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331471</v>
      </c>
      <c r="O95" s="48">
        <f t="shared" si="12"/>
        <v>0.35320700593844601</v>
      </c>
      <c r="P95" s="9"/>
    </row>
    <row r="96" spans="1:16">
      <c r="A96" s="12"/>
      <c r="B96" s="25">
        <v>349</v>
      </c>
      <c r="C96" s="20" t="s">
        <v>1</v>
      </c>
      <c r="D96" s="47">
        <v>11960</v>
      </c>
      <c r="E96" s="47">
        <v>1025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822121</v>
      </c>
      <c r="N96" s="47">
        <f t="shared" si="11"/>
        <v>835106</v>
      </c>
      <c r="O96" s="48">
        <f t="shared" si="12"/>
        <v>0.88986755976007526</v>
      </c>
      <c r="P96" s="9"/>
    </row>
    <row r="97" spans="1:16" ht="15.75">
      <c r="A97" s="29" t="s">
        <v>62</v>
      </c>
      <c r="B97" s="30"/>
      <c r="C97" s="31"/>
      <c r="D97" s="32">
        <f t="shared" ref="D97:M97" si="14">SUM(D98:D104)</f>
        <v>882028</v>
      </c>
      <c r="E97" s="32">
        <f t="shared" si="14"/>
        <v>6864626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0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>SUM(D97:M97)</f>
        <v>7746654</v>
      </c>
      <c r="O97" s="46">
        <f t="shared" si="12"/>
        <v>8.2546360477419949</v>
      </c>
      <c r="P97" s="10"/>
    </row>
    <row r="98" spans="1:16">
      <c r="A98" s="13"/>
      <c r="B98" s="40">
        <v>351.1</v>
      </c>
      <c r="C98" s="21" t="s">
        <v>112</v>
      </c>
      <c r="D98" s="47">
        <v>86404</v>
      </c>
      <c r="E98" s="47">
        <v>1065195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1151599</v>
      </c>
      <c r="O98" s="48">
        <f t="shared" si="12"/>
        <v>1.2271143926066188</v>
      </c>
      <c r="P98" s="9"/>
    </row>
    <row r="99" spans="1:16">
      <c r="A99" s="13"/>
      <c r="B99" s="40">
        <v>351.2</v>
      </c>
      <c r="C99" s="21" t="s">
        <v>115</v>
      </c>
      <c r="D99" s="47">
        <v>683846</v>
      </c>
      <c r="E99" s="47">
        <v>549033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5">SUM(D99:M99)</f>
        <v>1232879</v>
      </c>
      <c r="O99" s="48">
        <f t="shared" si="12"/>
        <v>1.3137242783663892</v>
      </c>
      <c r="P99" s="9"/>
    </row>
    <row r="100" spans="1:16">
      <c r="A100" s="13"/>
      <c r="B100" s="40">
        <v>351.5</v>
      </c>
      <c r="C100" s="21" t="s">
        <v>116</v>
      </c>
      <c r="D100" s="47">
        <v>0</v>
      </c>
      <c r="E100" s="47">
        <v>4890846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4890846</v>
      </c>
      <c r="O100" s="48">
        <f t="shared" si="12"/>
        <v>5.2115602033542148</v>
      </c>
      <c r="P100" s="9"/>
    </row>
    <row r="101" spans="1:16">
      <c r="A101" s="13"/>
      <c r="B101" s="40">
        <v>351.6</v>
      </c>
      <c r="C101" s="21" t="s">
        <v>117</v>
      </c>
      <c r="D101" s="47">
        <v>752</v>
      </c>
      <c r="E101" s="47">
        <v>2234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2986</v>
      </c>
      <c r="O101" s="48">
        <f t="shared" ref="O101:O132" si="16">(N101/O$134)</f>
        <v>3.1818051043144041E-3</v>
      </c>
      <c r="P101" s="9"/>
    </row>
    <row r="102" spans="1:16">
      <c r="A102" s="13"/>
      <c r="B102" s="40">
        <v>353</v>
      </c>
      <c r="C102" s="21" t="s">
        <v>118</v>
      </c>
      <c r="D102" s="47">
        <v>86582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86582</v>
      </c>
      <c r="O102" s="48">
        <f t="shared" si="16"/>
        <v>9.225956113253507E-2</v>
      </c>
      <c r="P102" s="9"/>
    </row>
    <row r="103" spans="1:16">
      <c r="A103" s="13"/>
      <c r="B103" s="40">
        <v>354</v>
      </c>
      <c r="C103" s="21" t="s">
        <v>119</v>
      </c>
      <c r="D103" s="47">
        <v>23294</v>
      </c>
      <c r="E103" s="47">
        <v>144135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167429</v>
      </c>
      <c r="O103" s="48">
        <f t="shared" si="16"/>
        <v>0.17840805318494854</v>
      </c>
      <c r="P103" s="9"/>
    </row>
    <row r="104" spans="1:16">
      <c r="A104" s="13"/>
      <c r="B104" s="40">
        <v>359</v>
      </c>
      <c r="C104" s="21" t="s">
        <v>121</v>
      </c>
      <c r="D104" s="47">
        <v>1150</v>
      </c>
      <c r="E104" s="47">
        <v>213183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214333</v>
      </c>
      <c r="O104" s="48">
        <f t="shared" si="16"/>
        <v>0.22838775399297359</v>
      </c>
      <c r="P104" s="9"/>
    </row>
    <row r="105" spans="1:16" ht="15.75">
      <c r="A105" s="29" t="s">
        <v>4</v>
      </c>
      <c r="B105" s="30"/>
      <c r="C105" s="31"/>
      <c r="D105" s="32">
        <f t="shared" ref="D105:M105" si="17">SUM(D106:D115)</f>
        <v>38608187</v>
      </c>
      <c r="E105" s="32">
        <f t="shared" si="17"/>
        <v>21305379</v>
      </c>
      <c r="F105" s="32">
        <f t="shared" si="17"/>
        <v>4010</v>
      </c>
      <c r="G105" s="32">
        <f t="shared" si="17"/>
        <v>12713563</v>
      </c>
      <c r="H105" s="32">
        <f t="shared" si="17"/>
        <v>0</v>
      </c>
      <c r="I105" s="32">
        <f t="shared" si="17"/>
        <v>4441399</v>
      </c>
      <c r="J105" s="32">
        <f t="shared" si="17"/>
        <v>4292941</v>
      </c>
      <c r="K105" s="32">
        <f t="shared" si="17"/>
        <v>0</v>
      </c>
      <c r="L105" s="32">
        <f t="shared" si="17"/>
        <v>0</v>
      </c>
      <c r="M105" s="32">
        <f t="shared" si="17"/>
        <v>15051116</v>
      </c>
      <c r="N105" s="32">
        <f>SUM(D105:M105)</f>
        <v>96416595</v>
      </c>
      <c r="O105" s="46">
        <f t="shared" si="16"/>
        <v>102.73905362076847</v>
      </c>
      <c r="P105" s="10"/>
    </row>
    <row r="106" spans="1:16">
      <c r="A106" s="12"/>
      <c r="B106" s="25">
        <v>361.1</v>
      </c>
      <c r="C106" s="20" t="s">
        <v>122</v>
      </c>
      <c r="D106" s="47">
        <v>9817068</v>
      </c>
      <c r="E106" s="47">
        <v>4532749</v>
      </c>
      <c r="F106" s="47">
        <v>4010</v>
      </c>
      <c r="G106" s="47">
        <v>2381338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15051116</v>
      </c>
      <c r="N106" s="47">
        <f>SUM(D106:M106)</f>
        <v>31786281</v>
      </c>
      <c r="O106" s="48">
        <f t="shared" si="16"/>
        <v>33.870646729059601</v>
      </c>
      <c r="P106" s="9"/>
    </row>
    <row r="107" spans="1:16">
      <c r="A107" s="12"/>
      <c r="B107" s="25">
        <v>361.3</v>
      </c>
      <c r="C107" s="20" t="s">
        <v>123</v>
      </c>
      <c r="D107" s="47">
        <v>243742</v>
      </c>
      <c r="E107" s="47">
        <v>106166</v>
      </c>
      <c r="F107" s="47">
        <v>0</v>
      </c>
      <c r="G107" s="47">
        <v>110307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5" si="18">SUM(D107:M107)</f>
        <v>460215</v>
      </c>
      <c r="O107" s="48">
        <f t="shared" si="16"/>
        <v>0.49039331416009829</v>
      </c>
      <c r="P107" s="9"/>
    </row>
    <row r="108" spans="1:16">
      <c r="A108" s="12"/>
      <c r="B108" s="25">
        <v>362</v>
      </c>
      <c r="C108" s="20" t="s">
        <v>124</v>
      </c>
      <c r="D108" s="47">
        <v>1393008</v>
      </c>
      <c r="E108" s="47">
        <v>3882150</v>
      </c>
      <c r="F108" s="47">
        <v>0</v>
      </c>
      <c r="G108" s="47">
        <v>0</v>
      </c>
      <c r="H108" s="47">
        <v>0</v>
      </c>
      <c r="I108" s="47">
        <v>37120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5312278</v>
      </c>
      <c r="O108" s="48">
        <f t="shared" si="16"/>
        <v>5.6606273462615917</v>
      </c>
      <c r="P108" s="9"/>
    </row>
    <row r="109" spans="1:16">
      <c r="A109" s="12"/>
      <c r="B109" s="25">
        <v>363.11</v>
      </c>
      <c r="C109" s="20" t="s">
        <v>21</v>
      </c>
      <c r="D109" s="47">
        <v>0</v>
      </c>
      <c r="E109" s="47">
        <v>51047</v>
      </c>
      <c r="F109" s="47">
        <v>0</v>
      </c>
      <c r="G109" s="47">
        <v>0</v>
      </c>
      <c r="H109" s="47">
        <v>0</v>
      </c>
      <c r="I109" s="47">
        <v>3555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54602</v>
      </c>
      <c r="O109" s="48">
        <f t="shared" si="16"/>
        <v>5.8182492399790724E-2</v>
      </c>
      <c r="P109" s="9"/>
    </row>
    <row r="110" spans="1:16">
      <c r="A110" s="12"/>
      <c r="B110" s="25">
        <v>363.12</v>
      </c>
      <c r="C110" s="20" t="s">
        <v>174</v>
      </c>
      <c r="D110" s="47">
        <v>0</v>
      </c>
      <c r="E110" s="47">
        <v>2233148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2233148</v>
      </c>
      <c r="O110" s="48">
        <f t="shared" si="16"/>
        <v>2.3795852997620575</v>
      </c>
      <c r="P110" s="9"/>
    </row>
    <row r="111" spans="1:16">
      <c r="A111" s="12"/>
      <c r="B111" s="25">
        <v>363.24</v>
      </c>
      <c r="C111" s="20" t="s">
        <v>175</v>
      </c>
      <c r="D111" s="47">
        <v>0</v>
      </c>
      <c r="E111" s="47">
        <v>0</v>
      </c>
      <c r="F111" s="47">
        <v>0</v>
      </c>
      <c r="G111" s="47">
        <v>2476555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2476555</v>
      </c>
      <c r="O111" s="48">
        <f t="shared" si="16"/>
        <v>2.6389535633340118</v>
      </c>
      <c r="P111" s="9"/>
    </row>
    <row r="112" spans="1:16">
      <c r="A112" s="12"/>
      <c r="B112" s="25">
        <v>364</v>
      </c>
      <c r="C112" s="20" t="s">
        <v>125</v>
      </c>
      <c r="D112" s="47">
        <v>316956</v>
      </c>
      <c r="E112" s="47">
        <v>134475</v>
      </c>
      <c r="F112" s="47">
        <v>0</v>
      </c>
      <c r="G112" s="47">
        <v>0</v>
      </c>
      <c r="H112" s="47">
        <v>0</v>
      </c>
      <c r="I112" s="47">
        <v>129371</v>
      </c>
      <c r="J112" s="47">
        <v>872021</v>
      </c>
      <c r="K112" s="47">
        <v>0</v>
      </c>
      <c r="L112" s="47">
        <v>0</v>
      </c>
      <c r="M112" s="47">
        <v>0</v>
      </c>
      <c r="N112" s="47">
        <f t="shared" si="18"/>
        <v>1452823</v>
      </c>
      <c r="O112" s="48">
        <f t="shared" si="16"/>
        <v>1.5480909702161305</v>
      </c>
      <c r="P112" s="9"/>
    </row>
    <row r="113" spans="1:16">
      <c r="A113" s="12"/>
      <c r="B113" s="25">
        <v>365</v>
      </c>
      <c r="C113" s="20" t="s">
        <v>126</v>
      </c>
      <c r="D113" s="47">
        <v>70890</v>
      </c>
      <c r="E113" s="47">
        <v>1224</v>
      </c>
      <c r="F113" s="47">
        <v>0</v>
      </c>
      <c r="G113" s="47">
        <v>0</v>
      </c>
      <c r="H113" s="47">
        <v>0</v>
      </c>
      <c r="I113" s="47">
        <v>625830</v>
      </c>
      <c r="J113" s="47">
        <v>8460</v>
      </c>
      <c r="K113" s="47">
        <v>0</v>
      </c>
      <c r="L113" s="47">
        <v>0</v>
      </c>
      <c r="M113" s="47">
        <v>0</v>
      </c>
      <c r="N113" s="47">
        <f t="shared" si="18"/>
        <v>706404</v>
      </c>
      <c r="O113" s="48">
        <f t="shared" si="16"/>
        <v>0.75272600566246228</v>
      </c>
      <c r="P113" s="9"/>
    </row>
    <row r="114" spans="1:16">
      <c r="A114" s="12"/>
      <c r="B114" s="25">
        <v>366</v>
      </c>
      <c r="C114" s="20" t="s">
        <v>127</v>
      </c>
      <c r="D114" s="47">
        <v>27064</v>
      </c>
      <c r="E114" s="47">
        <v>93296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120360</v>
      </c>
      <c r="O114" s="48">
        <f t="shared" si="16"/>
        <v>0.12825253260391214</v>
      </c>
      <c r="P114" s="9"/>
    </row>
    <row r="115" spans="1:16">
      <c r="A115" s="12"/>
      <c r="B115" s="25">
        <v>369.9</v>
      </c>
      <c r="C115" s="20" t="s">
        <v>129</v>
      </c>
      <c r="D115" s="47">
        <v>26739459</v>
      </c>
      <c r="E115" s="47">
        <v>10271124</v>
      </c>
      <c r="F115" s="47">
        <v>0</v>
      </c>
      <c r="G115" s="47">
        <v>7745363</v>
      </c>
      <c r="H115" s="47">
        <v>0</v>
      </c>
      <c r="I115" s="47">
        <v>3645523</v>
      </c>
      <c r="J115" s="47">
        <v>3412460</v>
      </c>
      <c r="K115" s="47">
        <v>0</v>
      </c>
      <c r="L115" s="47">
        <v>0</v>
      </c>
      <c r="M115" s="47">
        <v>0</v>
      </c>
      <c r="N115" s="47">
        <f t="shared" si="18"/>
        <v>51813929</v>
      </c>
      <c r="O115" s="48">
        <f t="shared" si="16"/>
        <v>55.211595367308817</v>
      </c>
      <c r="P115" s="9"/>
    </row>
    <row r="116" spans="1:16" ht="15.75">
      <c r="A116" s="29" t="s">
        <v>63</v>
      </c>
      <c r="B116" s="30"/>
      <c r="C116" s="31"/>
      <c r="D116" s="32">
        <f t="shared" ref="D116:M116" si="19">SUM(D117:D131)</f>
        <v>25802433</v>
      </c>
      <c r="E116" s="32">
        <f t="shared" si="19"/>
        <v>356681851</v>
      </c>
      <c r="F116" s="32">
        <f t="shared" si="19"/>
        <v>23102580</v>
      </c>
      <c r="G116" s="32">
        <f t="shared" si="19"/>
        <v>67441620</v>
      </c>
      <c r="H116" s="32">
        <f t="shared" si="19"/>
        <v>0</v>
      </c>
      <c r="I116" s="32">
        <f t="shared" si="19"/>
        <v>31362144</v>
      </c>
      <c r="J116" s="32">
        <f t="shared" si="19"/>
        <v>9785786</v>
      </c>
      <c r="K116" s="32">
        <f t="shared" si="19"/>
        <v>0</v>
      </c>
      <c r="L116" s="32">
        <f t="shared" si="19"/>
        <v>0</v>
      </c>
      <c r="M116" s="32">
        <f t="shared" si="19"/>
        <v>0</v>
      </c>
      <c r="N116" s="32">
        <f>SUM(D116:M116)</f>
        <v>514176414</v>
      </c>
      <c r="O116" s="46">
        <f t="shared" si="16"/>
        <v>547.89321452889362</v>
      </c>
      <c r="P116" s="9"/>
    </row>
    <row r="117" spans="1:16">
      <c r="A117" s="12"/>
      <c r="B117" s="25">
        <v>381</v>
      </c>
      <c r="C117" s="20" t="s">
        <v>130</v>
      </c>
      <c r="D117" s="47">
        <v>3143812</v>
      </c>
      <c r="E117" s="47">
        <v>13679040</v>
      </c>
      <c r="F117" s="47">
        <v>23102580</v>
      </c>
      <c r="G117" s="47">
        <v>67441620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107367052</v>
      </c>
      <c r="O117" s="48">
        <f t="shared" si="16"/>
        <v>114.40758006992299</v>
      </c>
      <c r="P117" s="9"/>
    </row>
    <row r="118" spans="1:16">
      <c r="A118" s="12"/>
      <c r="B118" s="25">
        <v>384</v>
      </c>
      <c r="C118" s="20" t="s">
        <v>131</v>
      </c>
      <c r="D118" s="47">
        <v>165745</v>
      </c>
      <c r="E118" s="47">
        <v>2611301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30" si="20">SUM(D118:M118)</f>
        <v>2777046</v>
      </c>
      <c r="O118" s="48">
        <f t="shared" si="16"/>
        <v>2.9591490749216005</v>
      </c>
      <c r="P118" s="9"/>
    </row>
    <row r="119" spans="1:16">
      <c r="A119" s="12"/>
      <c r="B119" s="25">
        <v>386.2</v>
      </c>
      <c r="C119" s="20" t="s">
        <v>132</v>
      </c>
      <c r="D119" s="47">
        <v>978642</v>
      </c>
      <c r="E119" s="47">
        <v>13754570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14733212</v>
      </c>
      <c r="O119" s="48">
        <f t="shared" si="16"/>
        <v>15.699333270109253</v>
      </c>
      <c r="P119" s="9"/>
    </row>
    <row r="120" spans="1:16">
      <c r="A120" s="12"/>
      <c r="B120" s="25">
        <v>386.4</v>
      </c>
      <c r="C120" s="20" t="s">
        <v>133</v>
      </c>
      <c r="D120" s="47">
        <v>7508631</v>
      </c>
      <c r="E120" s="47">
        <v>285662040</v>
      </c>
      <c r="F120" s="47">
        <v>0</v>
      </c>
      <c r="G120" s="47">
        <v>0</v>
      </c>
      <c r="H120" s="47">
        <v>0</v>
      </c>
      <c r="I120" s="47">
        <v>0</v>
      </c>
      <c r="J120" s="47">
        <v>7011433</v>
      </c>
      <c r="K120" s="47">
        <v>0</v>
      </c>
      <c r="L120" s="47">
        <v>0</v>
      </c>
      <c r="M120" s="47">
        <v>0</v>
      </c>
      <c r="N120" s="47">
        <f t="shared" si="20"/>
        <v>300182104</v>
      </c>
      <c r="O120" s="48">
        <f t="shared" si="16"/>
        <v>319.86635992332128</v>
      </c>
      <c r="P120" s="9"/>
    </row>
    <row r="121" spans="1:16">
      <c r="A121" s="12"/>
      <c r="B121" s="25">
        <v>386.6</v>
      </c>
      <c r="C121" s="20" t="s">
        <v>134</v>
      </c>
      <c r="D121" s="47">
        <v>334911</v>
      </c>
      <c r="E121" s="47">
        <v>11218205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11553116</v>
      </c>
      <c r="O121" s="48">
        <f t="shared" si="16"/>
        <v>12.310704440568122</v>
      </c>
      <c r="P121" s="9"/>
    </row>
    <row r="122" spans="1:16">
      <c r="A122" s="12"/>
      <c r="B122" s="25">
        <v>386.7</v>
      </c>
      <c r="C122" s="20" t="s">
        <v>135</v>
      </c>
      <c r="D122" s="47">
        <v>13669165</v>
      </c>
      <c r="E122" s="47">
        <v>23212203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36881368</v>
      </c>
      <c r="O122" s="48">
        <f t="shared" si="16"/>
        <v>39.299840909744788</v>
      </c>
      <c r="P122" s="9"/>
    </row>
    <row r="123" spans="1:16">
      <c r="A123" s="12"/>
      <c r="B123" s="25">
        <v>386.8</v>
      </c>
      <c r="C123" s="20" t="s">
        <v>136</v>
      </c>
      <c r="D123" s="47">
        <v>1527</v>
      </c>
      <c r="E123" s="47">
        <v>6544492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6546019</v>
      </c>
      <c r="O123" s="48">
        <f t="shared" si="16"/>
        <v>6.9752701497451675</v>
      </c>
      <c r="P123" s="9"/>
    </row>
    <row r="124" spans="1:16">
      <c r="A124" s="12"/>
      <c r="B124" s="25">
        <v>389.1</v>
      </c>
      <c r="C124" s="20" t="s">
        <v>176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12607940</v>
      </c>
      <c r="J124" s="47">
        <v>2774353</v>
      </c>
      <c r="K124" s="47">
        <v>0</v>
      </c>
      <c r="L124" s="47">
        <v>0</v>
      </c>
      <c r="M124" s="47">
        <v>0</v>
      </c>
      <c r="N124" s="47">
        <f t="shared" si="20"/>
        <v>15382293</v>
      </c>
      <c r="O124" s="48">
        <f t="shared" si="16"/>
        <v>16.39097735547881</v>
      </c>
      <c r="P124" s="9"/>
    </row>
    <row r="125" spans="1:16">
      <c r="A125" s="12"/>
      <c r="B125" s="25">
        <v>389.2</v>
      </c>
      <c r="C125" s="20" t="s">
        <v>138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281898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281898</v>
      </c>
      <c r="O125" s="48">
        <f t="shared" si="16"/>
        <v>0.30038328710516471</v>
      </c>
      <c r="P125" s="9"/>
    </row>
    <row r="126" spans="1:16">
      <c r="A126" s="12"/>
      <c r="B126" s="25">
        <v>389.3</v>
      </c>
      <c r="C126" s="20" t="s">
        <v>139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6125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6125</v>
      </c>
      <c r="O126" s="48">
        <f t="shared" si="16"/>
        <v>6.52664308905751E-3</v>
      </c>
      <c r="P126" s="9"/>
    </row>
    <row r="127" spans="1:16">
      <c r="A127" s="12"/>
      <c r="B127" s="25">
        <v>389.5</v>
      </c>
      <c r="C127" s="20" t="s">
        <v>140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4285865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0"/>
        <v>4285865</v>
      </c>
      <c r="O127" s="48">
        <f t="shared" si="16"/>
        <v>4.5669079482258716</v>
      </c>
      <c r="P127" s="9"/>
    </row>
    <row r="128" spans="1:16">
      <c r="A128" s="12"/>
      <c r="B128" s="25">
        <v>389.6</v>
      </c>
      <c r="C128" s="20" t="s">
        <v>141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260378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0"/>
        <v>260378</v>
      </c>
      <c r="O128" s="48">
        <f t="shared" si="16"/>
        <v>0.27745212640695777</v>
      </c>
      <c r="P128" s="9"/>
    </row>
    <row r="129" spans="1:119">
      <c r="A129" s="12"/>
      <c r="B129" s="25">
        <v>389.7</v>
      </c>
      <c r="C129" s="20" t="s">
        <v>142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1414494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1414494</v>
      </c>
      <c r="O129" s="48">
        <f t="shared" si="16"/>
        <v>1.507248569732786</v>
      </c>
      <c r="P129" s="9"/>
    </row>
    <row r="130" spans="1:119">
      <c r="A130" s="12"/>
      <c r="B130" s="25">
        <v>389.8</v>
      </c>
      <c r="C130" s="20" t="s">
        <v>143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2887179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20"/>
        <v>2887179</v>
      </c>
      <c r="O130" s="48">
        <f t="shared" si="16"/>
        <v>3.0765039783219548</v>
      </c>
      <c r="P130" s="9"/>
    </row>
    <row r="131" spans="1:119" ht="15.75" thickBot="1">
      <c r="A131" s="49"/>
      <c r="B131" s="50">
        <v>392</v>
      </c>
      <c r="C131" s="51" t="s">
        <v>178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9618265</v>
      </c>
      <c r="J131" s="47">
        <v>0</v>
      </c>
      <c r="K131" s="47">
        <v>0</v>
      </c>
      <c r="L131" s="47">
        <v>0</v>
      </c>
      <c r="M131" s="47">
        <v>0</v>
      </c>
      <c r="N131" s="47">
        <f>SUM(D131:M131)</f>
        <v>9618265</v>
      </c>
      <c r="O131" s="48">
        <f t="shared" si="16"/>
        <v>10.248976782199794</v>
      </c>
      <c r="P131" s="9"/>
    </row>
    <row r="132" spans="1:119" ht="16.5" thickBot="1">
      <c r="A132" s="14" t="s">
        <v>91</v>
      </c>
      <c r="B132" s="23"/>
      <c r="C132" s="22"/>
      <c r="D132" s="15">
        <f t="shared" ref="D132:M132" si="21">SUM(D5,D13,D17,D55,D97,D105,D116)</f>
        <v>591720889</v>
      </c>
      <c r="E132" s="15">
        <f t="shared" si="21"/>
        <v>615979224</v>
      </c>
      <c r="F132" s="15">
        <f t="shared" si="21"/>
        <v>23106590</v>
      </c>
      <c r="G132" s="15">
        <f t="shared" si="21"/>
        <v>184249690</v>
      </c>
      <c r="H132" s="15">
        <f t="shared" si="21"/>
        <v>0</v>
      </c>
      <c r="I132" s="15">
        <f t="shared" si="21"/>
        <v>244804886</v>
      </c>
      <c r="J132" s="15">
        <f t="shared" si="21"/>
        <v>145477253</v>
      </c>
      <c r="K132" s="15">
        <f t="shared" si="21"/>
        <v>0</v>
      </c>
      <c r="L132" s="15">
        <f t="shared" si="21"/>
        <v>0</v>
      </c>
      <c r="M132" s="15">
        <f t="shared" si="21"/>
        <v>29564172</v>
      </c>
      <c r="N132" s="15">
        <f>SUM(D132:M132)</f>
        <v>1834902704</v>
      </c>
      <c r="O132" s="38">
        <f t="shared" si="16"/>
        <v>1955.2253146374755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52" t="s">
        <v>177</v>
      </c>
      <c r="M134" s="52"/>
      <c r="N134" s="52"/>
      <c r="O134" s="44">
        <v>938461</v>
      </c>
    </row>
    <row r="135" spans="1:119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  <row r="136" spans="1:119" ht="15.75" customHeight="1" thickBot="1">
      <c r="A136" s="56" t="s">
        <v>160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8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447626201</v>
      </c>
      <c r="E5" s="27">
        <f t="shared" si="0"/>
        <v>109187416</v>
      </c>
      <c r="F5" s="27">
        <f t="shared" si="0"/>
        <v>0</v>
      </c>
      <c r="G5" s="27">
        <f t="shared" si="0"/>
        <v>92538925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1430423</v>
      </c>
      <c r="N5" s="28">
        <f>SUM(D5:M5)</f>
        <v>650782965</v>
      </c>
      <c r="O5" s="33">
        <f t="shared" ref="O5:O36" si="1">(N5/O$129)</f>
        <v>689.24343808879269</v>
      </c>
      <c r="P5" s="6"/>
    </row>
    <row r="6" spans="1:133">
      <c r="A6" s="12"/>
      <c r="B6" s="25">
        <v>311</v>
      </c>
      <c r="C6" s="20" t="s">
        <v>3</v>
      </c>
      <c r="D6" s="47">
        <v>434483839</v>
      </c>
      <c r="E6" s="47">
        <v>80310592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1430423</v>
      </c>
      <c r="N6" s="47">
        <f>SUM(D6:M6)</f>
        <v>516224854</v>
      </c>
      <c r="O6" s="48">
        <f t="shared" si="1"/>
        <v>546.73310816893468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25638311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25638311</v>
      </c>
      <c r="O7" s="48">
        <f t="shared" si="1"/>
        <v>27.153503657597604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3237514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3237514</v>
      </c>
      <c r="O8" s="48">
        <f t="shared" si="1"/>
        <v>3.4288470968514053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0</v>
      </c>
      <c r="F9" s="47">
        <v>0</v>
      </c>
      <c r="G9" s="47">
        <v>17060924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17060924</v>
      </c>
      <c r="O9" s="48">
        <f t="shared" si="1"/>
        <v>18.069203631861505</v>
      </c>
      <c r="P9" s="9"/>
    </row>
    <row r="10" spans="1:133">
      <c r="A10" s="12"/>
      <c r="B10" s="25">
        <v>312.42</v>
      </c>
      <c r="C10" s="20" t="s">
        <v>240</v>
      </c>
      <c r="D10" s="47">
        <v>0</v>
      </c>
      <c r="E10" s="47">
        <v>999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999</v>
      </c>
      <c r="O10" s="48">
        <f t="shared" si="1"/>
        <v>1.0580396717217451E-3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75478001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75478001</v>
      </c>
      <c r="O11" s="48">
        <f t="shared" si="1"/>
        <v>79.938658058311859</v>
      </c>
      <c r="P11" s="9"/>
    </row>
    <row r="12" spans="1:133">
      <c r="A12" s="12"/>
      <c r="B12" s="25">
        <v>315</v>
      </c>
      <c r="C12" s="20" t="s">
        <v>183</v>
      </c>
      <c r="D12" s="47">
        <v>13142362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13142362</v>
      </c>
      <c r="O12" s="48">
        <f t="shared" si="1"/>
        <v>13.919059435563902</v>
      </c>
      <c r="P12" s="9"/>
    </row>
    <row r="13" spans="1:133" ht="15.75">
      <c r="A13" s="29" t="s">
        <v>241</v>
      </c>
      <c r="B13" s="30"/>
      <c r="C13" s="31"/>
      <c r="D13" s="32">
        <f t="shared" ref="D13:M13" si="3">SUM(D14:D17)</f>
        <v>4760001</v>
      </c>
      <c r="E13" s="32">
        <f t="shared" si="3"/>
        <v>835270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73116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5668387</v>
      </c>
      <c r="O13" s="46">
        <f t="shared" si="1"/>
        <v>6.003381702374182</v>
      </c>
      <c r="P13" s="10"/>
    </row>
    <row r="14" spans="1:133">
      <c r="A14" s="12"/>
      <c r="B14" s="25">
        <v>313.5</v>
      </c>
      <c r="C14" s="20" t="s">
        <v>18</v>
      </c>
      <c r="D14" s="47">
        <v>583655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583655</v>
      </c>
      <c r="O14" s="48">
        <f t="shared" si="1"/>
        <v>0.61814829289164674</v>
      </c>
      <c r="P14" s="9"/>
    </row>
    <row r="15" spans="1:133">
      <c r="A15" s="12"/>
      <c r="B15" s="25">
        <v>321</v>
      </c>
      <c r="C15" s="20" t="s">
        <v>242</v>
      </c>
      <c r="D15" s="47">
        <v>0</v>
      </c>
      <c r="E15" s="47">
        <v>786897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786897</v>
      </c>
      <c r="O15" s="48">
        <f t="shared" si="1"/>
        <v>0.83340164520403004</v>
      </c>
      <c r="P15" s="9"/>
    </row>
    <row r="16" spans="1:133">
      <c r="A16" s="12"/>
      <c r="B16" s="25">
        <v>322</v>
      </c>
      <c r="C16" s="20" t="s">
        <v>0</v>
      </c>
      <c r="D16" s="47">
        <v>3509024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3509024</v>
      </c>
      <c r="O16" s="48">
        <f t="shared" si="1"/>
        <v>3.7164030040277525</v>
      </c>
      <c r="P16" s="9"/>
    </row>
    <row r="17" spans="1:16">
      <c r="A17" s="12"/>
      <c r="B17" s="25">
        <v>329</v>
      </c>
      <c r="C17" s="20" t="s">
        <v>243</v>
      </c>
      <c r="D17" s="47">
        <v>667322</v>
      </c>
      <c r="E17" s="47">
        <v>48373</v>
      </c>
      <c r="F17" s="47">
        <v>0</v>
      </c>
      <c r="G17" s="47">
        <v>0</v>
      </c>
      <c r="H17" s="47">
        <v>0</v>
      </c>
      <c r="I17" s="47">
        <v>73116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788811</v>
      </c>
      <c r="O17" s="48">
        <f t="shared" si="1"/>
        <v>0.83542876025075219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SUM(D19:D51)</f>
        <v>65579430</v>
      </c>
      <c r="E18" s="32">
        <f t="shared" si="5"/>
        <v>42539806</v>
      </c>
      <c r="F18" s="32">
        <f t="shared" si="5"/>
        <v>0</v>
      </c>
      <c r="G18" s="32">
        <f t="shared" si="5"/>
        <v>26040482</v>
      </c>
      <c r="H18" s="32">
        <f t="shared" si="5"/>
        <v>0</v>
      </c>
      <c r="I18" s="32">
        <f t="shared" si="5"/>
        <v>600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17494009</v>
      </c>
      <c r="N18" s="45">
        <f t="shared" si="4"/>
        <v>151654327</v>
      </c>
      <c r="O18" s="46">
        <f t="shared" si="1"/>
        <v>160.6169112655277</v>
      </c>
      <c r="P18" s="10"/>
    </row>
    <row r="19" spans="1:16">
      <c r="A19" s="12"/>
      <c r="B19" s="25">
        <v>331.2</v>
      </c>
      <c r="C19" s="20" t="s">
        <v>24</v>
      </c>
      <c r="D19" s="47">
        <v>2198667</v>
      </c>
      <c r="E19" s="47">
        <v>11062641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13261308</v>
      </c>
      <c r="O19" s="48">
        <f t="shared" si="1"/>
        <v>14.04503499791887</v>
      </c>
      <c r="P19" s="9"/>
    </row>
    <row r="20" spans="1:16">
      <c r="A20" s="12"/>
      <c r="B20" s="25">
        <v>331.39</v>
      </c>
      <c r="C20" s="20" t="s">
        <v>30</v>
      </c>
      <c r="D20" s="47">
        <v>567928</v>
      </c>
      <c r="E20" s="47">
        <v>0</v>
      </c>
      <c r="F20" s="47">
        <v>0</v>
      </c>
      <c r="G20" s="47">
        <v>524347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6">SUM(D20:M20)</f>
        <v>1092275</v>
      </c>
      <c r="O20" s="48">
        <f t="shared" si="1"/>
        <v>1.1568271095394085</v>
      </c>
      <c r="P20" s="9"/>
    </row>
    <row r="21" spans="1:16">
      <c r="A21" s="12"/>
      <c r="B21" s="25">
        <v>331.49</v>
      </c>
      <c r="C21" s="20" t="s">
        <v>31</v>
      </c>
      <c r="D21" s="47">
        <v>0</v>
      </c>
      <c r="E21" s="47">
        <v>0</v>
      </c>
      <c r="F21" s="47">
        <v>0</v>
      </c>
      <c r="G21" s="47">
        <v>21957213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21957213</v>
      </c>
      <c r="O21" s="48">
        <f t="shared" si="1"/>
        <v>23.254857291736169</v>
      </c>
      <c r="P21" s="9"/>
    </row>
    <row r="22" spans="1:16">
      <c r="A22" s="12"/>
      <c r="B22" s="25">
        <v>331.5</v>
      </c>
      <c r="C22" s="20" t="s">
        <v>26</v>
      </c>
      <c r="D22" s="47">
        <v>0</v>
      </c>
      <c r="E22" s="47">
        <v>6068438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6068438</v>
      </c>
      <c r="O22" s="48">
        <f t="shared" si="1"/>
        <v>6.4270752246083713</v>
      </c>
      <c r="P22" s="9"/>
    </row>
    <row r="23" spans="1:16">
      <c r="A23" s="12"/>
      <c r="B23" s="25">
        <v>331.62</v>
      </c>
      <c r="C23" s="20" t="s">
        <v>32</v>
      </c>
      <c r="D23" s="47">
        <v>307846</v>
      </c>
      <c r="E23" s="47">
        <v>532190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840036</v>
      </c>
      <c r="O23" s="48">
        <f t="shared" si="1"/>
        <v>0.88968109476921708</v>
      </c>
      <c r="P23" s="9"/>
    </row>
    <row r="24" spans="1:16">
      <c r="A24" s="12"/>
      <c r="B24" s="25">
        <v>331.69</v>
      </c>
      <c r="C24" s="20" t="s">
        <v>33</v>
      </c>
      <c r="D24" s="47">
        <v>377234</v>
      </c>
      <c r="E24" s="47">
        <v>999326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1376560</v>
      </c>
      <c r="O24" s="48">
        <f t="shared" si="1"/>
        <v>1.4579130035087942</v>
      </c>
      <c r="P24" s="9"/>
    </row>
    <row r="25" spans="1:16">
      <c r="A25" s="12"/>
      <c r="B25" s="25">
        <v>334.1</v>
      </c>
      <c r="C25" s="20" t="s">
        <v>28</v>
      </c>
      <c r="D25" s="47">
        <v>0</v>
      </c>
      <c r="E25" s="47">
        <v>253695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253695</v>
      </c>
      <c r="O25" s="48">
        <f t="shared" si="1"/>
        <v>0.26868806258002814</v>
      </c>
      <c r="P25" s="9"/>
    </row>
    <row r="26" spans="1:16">
      <c r="A26" s="12"/>
      <c r="B26" s="25">
        <v>334.2</v>
      </c>
      <c r="C26" s="20" t="s">
        <v>29</v>
      </c>
      <c r="D26" s="47">
        <v>575300</v>
      </c>
      <c r="E26" s="47">
        <v>660619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1235919</v>
      </c>
      <c r="O26" s="48">
        <f t="shared" si="1"/>
        <v>1.3089602933279956</v>
      </c>
      <c r="P26" s="9"/>
    </row>
    <row r="27" spans="1:16">
      <c r="A27" s="12"/>
      <c r="B27" s="25">
        <v>334.39</v>
      </c>
      <c r="C27" s="20" t="s">
        <v>34</v>
      </c>
      <c r="D27" s="47">
        <v>166983</v>
      </c>
      <c r="E27" s="47">
        <v>0</v>
      </c>
      <c r="F27" s="47">
        <v>0</v>
      </c>
      <c r="G27" s="47">
        <v>603541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7">SUM(D27:M27)</f>
        <v>770524</v>
      </c>
      <c r="O27" s="48">
        <f t="shared" si="1"/>
        <v>0.81606102103476064</v>
      </c>
      <c r="P27" s="9"/>
    </row>
    <row r="28" spans="1:16">
      <c r="A28" s="12"/>
      <c r="B28" s="25">
        <v>334.49</v>
      </c>
      <c r="C28" s="20" t="s">
        <v>35</v>
      </c>
      <c r="D28" s="47">
        <v>0</v>
      </c>
      <c r="E28" s="47">
        <v>0</v>
      </c>
      <c r="F28" s="47">
        <v>0</v>
      </c>
      <c r="G28" s="47">
        <v>2344665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7406070</v>
      </c>
      <c r="N28" s="47">
        <f t="shared" si="7"/>
        <v>9750735</v>
      </c>
      <c r="O28" s="48">
        <f t="shared" si="1"/>
        <v>10.326991449895626</v>
      </c>
      <c r="P28" s="9"/>
    </row>
    <row r="29" spans="1:16">
      <c r="A29" s="12"/>
      <c r="B29" s="25">
        <v>334.5</v>
      </c>
      <c r="C29" s="20" t="s">
        <v>171</v>
      </c>
      <c r="D29" s="47">
        <v>25000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25000</v>
      </c>
      <c r="O29" s="48">
        <f t="shared" si="1"/>
        <v>2.6477469262305934E-2</v>
      </c>
      <c r="P29" s="9"/>
    </row>
    <row r="30" spans="1:16">
      <c r="A30" s="12"/>
      <c r="B30" s="25">
        <v>334.7</v>
      </c>
      <c r="C30" s="20" t="s">
        <v>37</v>
      </c>
      <c r="D30" s="47">
        <v>69232</v>
      </c>
      <c r="E30" s="47">
        <v>0</v>
      </c>
      <c r="F30" s="47">
        <v>0</v>
      </c>
      <c r="G30" s="47">
        <v>274500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343732</v>
      </c>
      <c r="O30" s="48">
        <f t="shared" si="1"/>
        <v>0.36404613857883772</v>
      </c>
      <c r="P30" s="9"/>
    </row>
    <row r="31" spans="1:16">
      <c r="A31" s="12"/>
      <c r="B31" s="25">
        <v>334.82</v>
      </c>
      <c r="C31" s="20" t="s">
        <v>172</v>
      </c>
      <c r="D31" s="47">
        <v>0</v>
      </c>
      <c r="E31" s="47">
        <v>1538219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1538219</v>
      </c>
      <c r="O31" s="48">
        <f t="shared" si="1"/>
        <v>1.6291258516477989</v>
      </c>
      <c r="P31" s="9"/>
    </row>
    <row r="32" spans="1:16">
      <c r="A32" s="12"/>
      <c r="B32" s="25">
        <v>335.12</v>
      </c>
      <c r="C32" s="20" t="s">
        <v>38</v>
      </c>
      <c r="D32" s="47">
        <v>16740959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16740959</v>
      </c>
      <c r="O32" s="48">
        <f t="shared" si="1"/>
        <v>17.730329093760954</v>
      </c>
      <c r="P32" s="9"/>
    </row>
    <row r="33" spans="1:16">
      <c r="A33" s="12"/>
      <c r="B33" s="25">
        <v>335.13</v>
      </c>
      <c r="C33" s="20" t="s">
        <v>39</v>
      </c>
      <c r="D33" s="47">
        <v>196158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196158</v>
      </c>
      <c r="O33" s="48">
        <f t="shared" si="1"/>
        <v>0.20775069662221629</v>
      </c>
      <c r="P33" s="9"/>
    </row>
    <row r="34" spans="1:16">
      <c r="A34" s="12"/>
      <c r="B34" s="25">
        <v>335.14</v>
      </c>
      <c r="C34" s="20" t="s">
        <v>40</v>
      </c>
      <c r="D34" s="47">
        <v>112987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112987</v>
      </c>
      <c r="O34" s="48">
        <f t="shared" si="1"/>
        <v>0.11966439278160641</v>
      </c>
      <c r="P34" s="9"/>
    </row>
    <row r="35" spans="1:16">
      <c r="A35" s="12"/>
      <c r="B35" s="25">
        <v>335.15</v>
      </c>
      <c r="C35" s="20" t="s">
        <v>41</v>
      </c>
      <c r="D35" s="47">
        <v>383691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383691</v>
      </c>
      <c r="O35" s="48">
        <f t="shared" si="1"/>
        <v>0.40636666634893703</v>
      </c>
      <c r="P35" s="9"/>
    </row>
    <row r="36" spans="1:16">
      <c r="A36" s="12"/>
      <c r="B36" s="25">
        <v>335.16</v>
      </c>
      <c r="C36" s="20" t="s">
        <v>42</v>
      </c>
      <c r="D36" s="47">
        <v>317101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317101</v>
      </c>
      <c r="O36" s="48">
        <f t="shared" si="1"/>
        <v>0.33584127922185897</v>
      </c>
      <c r="P36" s="9"/>
    </row>
    <row r="37" spans="1:16">
      <c r="A37" s="12"/>
      <c r="B37" s="25">
        <v>335.18</v>
      </c>
      <c r="C37" s="20" t="s">
        <v>44</v>
      </c>
      <c r="D37" s="47">
        <v>40090614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40090614</v>
      </c>
      <c r="O37" s="48">
        <f t="shared" ref="O37:O68" si="8">(N37/O$129)</f>
        <v>42.459919995678874</v>
      </c>
      <c r="P37" s="9"/>
    </row>
    <row r="38" spans="1:16">
      <c r="A38" s="12"/>
      <c r="B38" s="25">
        <v>335.22</v>
      </c>
      <c r="C38" s="20" t="s">
        <v>46</v>
      </c>
      <c r="D38" s="47">
        <v>0</v>
      </c>
      <c r="E38" s="47">
        <v>3122822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3122822</v>
      </c>
      <c r="O38" s="48">
        <f t="shared" si="8"/>
        <v>3.3073769406661095</v>
      </c>
      <c r="P38" s="9"/>
    </row>
    <row r="39" spans="1:16">
      <c r="A39" s="12"/>
      <c r="B39" s="25">
        <v>335.29</v>
      </c>
      <c r="C39" s="20" t="s">
        <v>180</v>
      </c>
      <c r="D39" s="47">
        <v>144323</v>
      </c>
      <c r="E39" s="47">
        <v>0</v>
      </c>
      <c r="F39" s="47">
        <v>0</v>
      </c>
      <c r="G39" s="47">
        <v>0</v>
      </c>
      <c r="H39" s="47">
        <v>0</v>
      </c>
      <c r="I39" s="47">
        <v>600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144923</v>
      </c>
      <c r="O39" s="48">
        <f t="shared" si="8"/>
        <v>0.1534877711160465</v>
      </c>
      <c r="P39" s="9"/>
    </row>
    <row r="40" spans="1:16">
      <c r="A40" s="12"/>
      <c r="B40" s="25">
        <v>335.39</v>
      </c>
      <c r="C40" s="20" t="s">
        <v>47</v>
      </c>
      <c r="D40" s="47">
        <v>0</v>
      </c>
      <c r="E40" s="47">
        <v>1172264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1172264</v>
      </c>
      <c r="O40" s="48">
        <f t="shared" si="8"/>
        <v>1.2415433610923121</v>
      </c>
      <c r="P40" s="9"/>
    </row>
    <row r="41" spans="1:16">
      <c r="A41" s="12"/>
      <c r="B41" s="25">
        <v>335.49</v>
      </c>
      <c r="C41" s="20" t="s">
        <v>48</v>
      </c>
      <c r="D41" s="47">
        <v>0</v>
      </c>
      <c r="E41" s="47">
        <v>11461473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11461473</v>
      </c>
      <c r="O41" s="48">
        <f t="shared" si="8"/>
        <v>12.138831962329975</v>
      </c>
      <c r="P41" s="9"/>
    </row>
    <row r="42" spans="1:16">
      <c r="A42" s="12"/>
      <c r="B42" s="25">
        <v>335.5</v>
      </c>
      <c r="C42" s="20" t="s">
        <v>49</v>
      </c>
      <c r="D42" s="47">
        <v>0</v>
      </c>
      <c r="E42" s="47">
        <v>1369893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1369893</v>
      </c>
      <c r="O42" s="48">
        <f t="shared" si="8"/>
        <v>1.4508519920059224</v>
      </c>
      <c r="P42" s="9"/>
    </row>
    <row r="43" spans="1:16">
      <c r="A43" s="12"/>
      <c r="B43" s="25">
        <v>335.62</v>
      </c>
      <c r="C43" s="20" t="s">
        <v>244</v>
      </c>
      <c r="D43" s="47">
        <v>7025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7025</v>
      </c>
      <c r="O43" s="48">
        <f t="shared" si="8"/>
        <v>7.4401688627079672E-3</v>
      </c>
      <c r="P43" s="9"/>
    </row>
    <row r="44" spans="1:16">
      <c r="A44" s="12"/>
      <c r="B44" s="25">
        <v>335.7</v>
      </c>
      <c r="C44" s="20" t="s">
        <v>245</v>
      </c>
      <c r="D44" s="47">
        <v>47811</v>
      </c>
      <c r="E44" s="47">
        <v>0</v>
      </c>
      <c r="F44" s="47">
        <v>0</v>
      </c>
      <c r="G44" s="47">
        <v>16459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64270</v>
      </c>
      <c r="O44" s="48">
        <f t="shared" si="8"/>
        <v>6.8068277979536088E-2</v>
      </c>
      <c r="P44" s="9"/>
    </row>
    <row r="45" spans="1:16">
      <c r="A45" s="12"/>
      <c r="B45" s="25">
        <v>337.1</v>
      </c>
      <c r="C45" s="20" t="s">
        <v>51</v>
      </c>
      <c r="D45" s="47">
        <v>1153803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3" si="9">SUM(D45:M45)</f>
        <v>1153803</v>
      </c>
      <c r="O45" s="48">
        <f t="shared" si="8"/>
        <v>1.221991338690255</v>
      </c>
      <c r="P45" s="9"/>
    </row>
    <row r="46" spans="1:16">
      <c r="A46" s="12"/>
      <c r="B46" s="25">
        <v>337.3</v>
      </c>
      <c r="C46" s="20" t="s">
        <v>52</v>
      </c>
      <c r="D46" s="47">
        <v>397081</v>
      </c>
      <c r="E46" s="47">
        <v>0</v>
      </c>
      <c r="F46" s="47">
        <v>0</v>
      </c>
      <c r="G46" s="47">
        <v>319757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716838</v>
      </c>
      <c r="O46" s="48">
        <f t="shared" si="8"/>
        <v>0.75920224444211448</v>
      </c>
      <c r="P46" s="9"/>
    </row>
    <row r="47" spans="1:16">
      <c r="A47" s="12"/>
      <c r="B47" s="25">
        <v>337.4</v>
      </c>
      <c r="C47" s="20" t="s">
        <v>154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87939</v>
      </c>
      <c r="N47" s="47">
        <f t="shared" si="9"/>
        <v>87939</v>
      </c>
      <c r="O47" s="48">
        <f t="shared" si="8"/>
        <v>9.3136086778316862E-2</v>
      </c>
      <c r="P47" s="9"/>
    </row>
    <row r="48" spans="1:16">
      <c r="A48" s="12"/>
      <c r="B48" s="25">
        <v>337.5</v>
      </c>
      <c r="C48" s="20" t="s">
        <v>53</v>
      </c>
      <c r="D48" s="47">
        <v>0</v>
      </c>
      <c r="E48" s="47">
        <v>4298226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10000000</v>
      </c>
      <c r="N48" s="47">
        <f t="shared" si="9"/>
        <v>14298226</v>
      </c>
      <c r="O48" s="48">
        <f t="shared" si="8"/>
        <v>15.14323357682014</v>
      </c>
      <c r="P48" s="9"/>
    </row>
    <row r="49" spans="1:16">
      <c r="A49" s="12"/>
      <c r="B49" s="25">
        <v>337.6</v>
      </c>
      <c r="C49" s="20" t="s">
        <v>54</v>
      </c>
      <c r="D49" s="47">
        <v>797709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797709</v>
      </c>
      <c r="O49" s="48">
        <f t="shared" si="8"/>
        <v>0.84485262111059212</v>
      </c>
      <c r="P49" s="9"/>
    </row>
    <row r="50" spans="1:16">
      <c r="A50" s="12"/>
      <c r="B50" s="25">
        <v>337.7</v>
      </c>
      <c r="C50" s="20" t="s">
        <v>55</v>
      </c>
      <c r="D50" s="47">
        <v>51500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51500</v>
      </c>
      <c r="O50" s="48">
        <f t="shared" si="8"/>
        <v>5.4543586680350226E-2</v>
      </c>
      <c r="P50" s="9"/>
    </row>
    <row r="51" spans="1:16">
      <c r="A51" s="12"/>
      <c r="B51" s="25">
        <v>338</v>
      </c>
      <c r="C51" s="20" t="s">
        <v>56</v>
      </c>
      <c r="D51" s="47">
        <v>850478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850478</v>
      </c>
      <c r="O51" s="48">
        <f t="shared" si="8"/>
        <v>0.900740204130697</v>
      </c>
      <c r="P51" s="9"/>
    </row>
    <row r="52" spans="1:16" ht="15.75">
      <c r="A52" s="29" t="s">
        <v>61</v>
      </c>
      <c r="B52" s="30"/>
      <c r="C52" s="31"/>
      <c r="D52" s="32">
        <f t="shared" ref="D52:M52" si="10">SUM(D53:D95)</f>
        <v>27703328</v>
      </c>
      <c r="E52" s="32">
        <f t="shared" si="10"/>
        <v>80882110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223891480</v>
      </c>
      <c r="J52" s="32">
        <f t="shared" si="10"/>
        <v>136365388</v>
      </c>
      <c r="K52" s="32">
        <f t="shared" si="10"/>
        <v>0</v>
      </c>
      <c r="L52" s="32">
        <f t="shared" si="10"/>
        <v>0</v>
      </c>
      <c r="M52" s="32">
        <f t="shared" si="10"/>
        <v>980642</v>
      </c>
      <c r="N52" s="32">
        <f t="shared" si="9"/>
        <v>469822948</v>
      </c>
      <c r="O52" s="46">
        <f t="shared" si="8"/>
        <v>497.58890657583834</v>
      </c>
      <c r="P52" s="10"/>
    </row>
    <row r="53" spans="1:16">
      <c r="A53" s="12"/>
      <c r="B53" s="25">
        <v>341.1</v>
      </c>
      <c r="C53" s="20" t="s">
        <v>64</v>
      </c>
      <c r="D53" s="47">
        <v>2682359</v>
      </c>
      <c r="E53" s="47">
        <v>9223223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11905582</v>
      </c>
      <c r="O53" s="48">
        <f t="shared" si="8"/>
        <v>12.609187258194511</v>
      </c>
      <c r="P53" s="9"/>
    </row>
    <row r="54" spans="1:16">
      <c r="A54" s="12"/>
      <c r="B54" s="25">
        <v>341.2</v>
      </c>
      <c r="C54" s="20" t="s">
        <v>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124379047</v>
      </c>
      <c r="K54" s="47">
        <v>0</v>
      </c>
      <c r="L54" s="47">
        <v>0</v>
      </c>
      <c r="M54" s="47">
        <v>0</v>
      </c>
      <c r="N54" s="47">
        <f t="shared" ref="N54:N95" si="11">SUM(D54:M54)</f>
        <v>124379047</v>
      </c>
      <c r="O54" s="48">
        <f t="shared" si="8"/>
        <v>131.72969575269619</v>
      </c>
      <c r="P54" s="9"/>
    </row>
    <row r="55" spans="1:16">
      <c r="A55" s="12"/>
      <c r="B55" s="25">
        <v>341.8</v>
      </c>
      <c r="C55" s="20" t="s">
        <v>67</v>
      </c>
      <c r="D55" s="47">
        <v>6900</v>
      </c>
      <c r="E55" s="47">
        <v>14475243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14482143</v>
      </c>
      <c r="O55" s="48">
        <f t="shared" si="8"/>
        <v>15.338019845392761</v>
      </c>
      <c r="P55" s="9"/>
    </row>
    <row r="56" spans="1:16">
      <c r="A56" s="12"/>
      <c r="B56" s="25">
        <v>341.9</v>
      </c>
      <c r="C56" s="20" t="s">
        <v>68</v>
      </c>
      <c r="D56" s="47">
        <v>634191</v>
      </c>
      <c r="E56" s="47">
        <v>2743132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3377323</v>
      </c>
      <c r="O56" s="48">
        <f t="shared" si="8"/>
        <v>3.5769186368551544</v>
      </c>
      <c r="P56" s="9"/>
    </row>
    <row r="57" spans="1:16">
      <c r="A57" s="12"/>
      <c r="B57" s="25">
        <v>342.1</v>
      </c>
      <c r="C57" s="20" t="s">
        <v>69</v>
      </c>
      <c r="D57" s="47">
        <v>14204757</v>
      </c>
      <c r="E57" s="47">
        <v>1748320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15953077</v>
      </c>
      <c r="O57" s="48">
        <f t="shared" si="8"/>
        <v>16.895884236267989</v>
      </c>
      <c r="P57" s="9"/>
    </row>
    <row r="58" spans="1:16">
      <c r="A58" s="12"/>
      <c r="B58" s="25">
        <v>342.4</v>
      </c>
      <c r="C58" s="20" t="s">
        <v>70</v>
      </c>
      <c r="D58" s="47">
        <v>4522</v>
      </c>
      <c r="E58" s="47">
        <v>2791580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2796102</v>
      </c>
      <c r="O58" s="48">
        <f t="shared" si="8"/>
        <v>2.9613481903708858</v>
      </c>
      <c r="P58" s="9"/>
    </row>
    <row r="59" spans="1:16">
      <c r="A59" s="12"/>
      <c r="B59" s="25">
        <v>342.5</v>
      </c>
      <c r="C59" s="20" t="s">
        <v>246</v>
      </c>
      <c r="D59" s="47">
        <v>0</v>
      </c>
      <c r="E59" s="47">
        <v>250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250</v>
      </c>
      <c r="O59" s="48">
        <f t="shared" si="8"/>
        <v>2.6477469262305934E-4</v>
      </c>
      <c r="P59" s="9"/>
    </row>
    <row r="60" spans="1:16">
      <c r="A60" s="12"/>
      <c r="B60" s="25">
        <v>342.6</v>
      </c>
      <c r="C60" s="20" t="s">
        <v>71</v>
      </c>
      <c r="D60" s="47">
        <v>0</v>
      </c>
      <c r="E60" s="47">
        <v>32436486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32436486</v>
      </c>
      <c r="O60" s="48">
        <f t="shared" si="8"/>
        <v>34.353442441688671</v>
      </c>
      <c r="P60" s="9"/>
    </row>
    <row r="61" spans="1:16">
      <c r="A61" s="12"/>
      <c r="B61" s="25">
        <v>342.9</v>
      </c>
      <c r="C61" s="20" t="s">
        <v>72</v>
      </c>
      <c r="D61" s="47">
        <v>392403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392403</v>
      </c>
      <c r="O61" s="48">
        <f t="shared" si="8"/>
        <v>0.41559353483746542</v>
      </c>
      <c r="P61" s="9"/>
    </row>
    <row r="62" spans="1:16">
      <c r="A62" s="12"/>
      <c r="B62" s="25">
        <v>343.3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81438366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81438366</v>
      </c>
      <c r="O62" s="48">
        <f t="shared" si="8"/>
        <v>86.251273301496823</v>
      </c>
      <c r="P62" s="9"/>
    </row>
    <row r="63" spans="1:16">
      <c r="A63" s="12"/>
      <c r="B63" s="25">
        <v>343.4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77581150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77581150</v>
      </c>
      <c r="O63" s="48">
        <f t="shared" si="8"/>
        <v>82.166100578373843</v>
      </c>
      <c r="P63" s="9"/>
    </row>
    <row r="64" spans="1:16">
      <c r="A64" s="12"/>
      <c r="B64" s="25">
        <v>343.5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55399513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55399513</v>
      </c>
      <c r="O64" s="48">
        <f t="shared" si="8"/>
        <v>58.673556104168718</v>
      </c>
      <c r="P64" s="9"/>
    </row>
    <row r="65" spans="1:16">
      <c r="A65" s="12"/>
      <c r="B65" s="25">
        <v>343.7</v>
      </c>
      <c r="C65" s="20" t="s">
        <v>76</v>
      </c>
      <c r="D65" s="47">
        <v>135641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135641</v>
      </c>
      <c r="O65" s="48">
        <f t="shared" si="8"/>
        <v>0.14365721632833756</v>
      </c>
      <c r="P65" s="9"/>
    </row>
    <row r="66" spans="1:16">
      <c r="A66" s="12"/>
      <c r="B66" s="25">
        <v>343.9</v>
      </c>
      <c r="C66" s="20" t="s">
        <v>77</v>
      </c>
      <c r="D66" s="47">
        <v>180898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180898</v>
      </c>
      <c r="O66" s="48">
        <f t="shared" si="8"/>
        <v>0.19158884938450474</v>
      </c>
      <c r="P66" s="9"/>
    </row>
    <row r="67" spans="1:16">
      <c r="A67" s="12"/>
      <c r="B67" s="25">
        <v>344.1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8129886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8129886</v>
      </c>
      <c r="O67" s="48">
        <f t="shared" si="8"/>
        <v>8.6103522668420531</v>
      </c>
      <c r="P67" s="9"/>
    </row>
    <row r="68" spans="1:16">
      <c r="A68" s="12"/>
      <c r="B68" s="25">
        <v>345.9</v>
      </c>
      <c r="C68" s="20" t="s">
        <v>80</v>
      </c>
      <c r="D68" s="47">
        <v>1000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1000</v>
      </c>
      <c r="O68" s="48">
        <f t="shared" si="8"/>
        <v>1.0590987704922374E-3</v>
      </c>
      <c r="P68" s="9"/>
    </row>
    <row r="69" spans="1:16">
      <c r="A69" s="12"/>
      <c r="B69" s="25">
        <v>346.4</v>
      </c>
      <c r="C69" s="20" t="s">
        <v>82</v>
      </c>
      <c r="D69" s="47">
        <v>1596473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1596473</v>
      </c>
      <c r="O69" s="48">
        <f t="shared" ref="O69:O100" si="12">(N69/O$129)</f>
        <v>1.6908225914240536</v>
      </c>
      <c r="P69" s="9"/>
    </row>
    <row r="70" spans="1:16">
      <c r="A70" s="12"/>
      <c r="B70" s="25">
        <v>347.2</v>
      </c>
      <c r="C70" s="20" t="s">
        <v>84</v>
      </c>
      <c r="D70" s="47">
        <v>2323130</v>
      </c>
      <c r="E70" s="47">
        <v>232551</v>
      </c>
      <c r="F70" s="47">
        <v>0</v>
      </c>
      <c r="G70" s="47">
        <v>0</v>
      </c>
      <c r="H70" s="47">
        <v>0</v>
      </c>
      <c r="I70" s="47">
        <v>1342565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3898246</v>
      </c>
      <c r="O70" s="48">
        <f t="shared" si="12"/>
        <v>4.1286275456762827</v>
      </c>
      <c r="P70" s="9"/>
    </row>
    <row r="71" spans="1:16">
      <c r="A71" s="12"/>
      <c r="B71" s="25">
        <v>347.3</v>
      </c>
      <c r="C71" s="20" t="s">
        <v>85</v>
      </c>
      <c r="D71" s="47">
        <v>97161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97161</v>
      </c>
      <c r="O71" s="48">
        <f t="shared" si="12"/>
        <v>0.10290309563979627</v>
      </c>
      <c r="P71" s="9"/>
    </row>
    <row r="72" spans="1:16">
      <c r="A72" s="12"/>
      <c r="B72" s="25">
        <v>347.4</v>
      </c>
      <c r="C72" s="20" t="s">
        <v>86</v>
      </c>
      <c r="D72" s="47">
        <v>165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165</v>
      </c>
      <c r="O72" s="48">
        <f t="shared" si="12"/>
        <v>1.7475129713121916E-4</v>
      </c>
      <c r="P72" s="9"/>
    </row>
    <row r="73" spans="1:16">
      <c r="A73" s="12"/>
      <c r="B73" s="25">
        <v>348.11</v>
      </c>
      <c r="C73" s="39" t="s">
        <v>92</v>
      </c>
      <c r="D73" s="47">
        <v>0</v>
      </c>
      <c r="E73" s="47">
        <v>63235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63235</v>
      </c>
      <c r="O73" s="48">
        <f t="shared" si="12"/>
        <v>6.6972110752076625E-2</v>
      </c>
      <c r="P73" s="9"/>
    </row>
    <row r="74" spans="1:16">
      <c r="A74" s="12"/>
      <c r="B74" s="25">
        <v>348.12</v>
      </c>
      <c r="C74" s="39" t="s">
        <v>93</v>
      </c>
      <c r="D74" s="47">
        <v>0</v>
      </c>
      <c r="E74" s="47">
        <v>174482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174482</v>
      </c>
      <c r="O74" s="48">
        <f t="shared" si="12"/>
        <v>0.18479367167302654</v>
      </c>
      <c r="P74" s="9"/>
    </row>
    <row r="75" spans="1:16">
      <c r="A75" s="12"/>
      <c r="B75" s="25">
        <v>348.13</v>
      </c>
      <c r="C75" s="39" t="s">
        <v>94</v>
      </c>
      <c r="D75" s="47">
        <v>253632</v>
      </c>
      <c r="E75" s="47">
        <v>455055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708687</v>
      </c>
      <c r="O75" s="48">
        <f t="shared" si="12"/>
        <v>0.75056953036383223</v>
      </c>
      <c r="P75" s="9"/>
    </row>
    <row r="76" spans="1:16">
      <c r="A76" s="12"/>
      <c r="B76" s="25">
        <v>348.22</v>
      </c>
      <c r="C76" s="39" t="s">
        <v>95</v>
      </c>
      <c r="D76" s="47">
        <v>0</v>
      </c>
      <c r="E76" s="47">
        <v>179142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179142</v>
      </c>
      <c r="O76" s="48">
        <f t="shared" si="12"/>
        <v>0.18972907194352037</v>
      </c>
      <c r="P76" s="9"/>
    </row>
    <row r="77" spans="1:16">
      <c r="A77" s="12"/>
      <c r="B77" s="25">
        <v>348.23</v>
      </c>
      <c r="C77" s="39" t="s">
        <v>96</v>
      </c>
      <c r="D77" s="47">
        <v>312839</v>
      </c>
      <c r="E77" s="47">
        <v>887568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1200407</v>
      </c>
      <c r="O77" s="48">
        <f t="shared" si="12"/>
        <v>1.2713495777902752</v>
      </c>
      <c r="P77" s="9"/>
    </row>
    <row r="78" spans="1:16">
      <c r="A78" s="12"/>
      <c r="B78" s="25">
        <v>348.31</v>
      </c>
      <c r="C78" s="39" t="s">
        <v>97</v>
      </c>
      <c r="D78" s="47">
        <v>0</v>
      </c>
      <c r="E78" s="47">
        <v>3863138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3863138</v>
      </c>
      <c r="O78" s="48">
        <f t="shared" si="12"/>
        <v>4.0914447060418411</v>
      </c>
      <c r="P78" s="9"/>
    </row>
    <row r="79" spans="1:16">
      <c r="A79" s="12"/>
      <c r="B79" s="25">
        <v>348.32</v>
      </c>
      <c r="C79" s="39" t="s">
        <v>98</v>
      </c>
      <c r="D79" s="47">
        <v>0</v>
      </c>
      <c r="E79" s="47">
        <v>72139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72139</v>
      </c>
      <c r="O79" s="48">
        <f t="shared" si="12"/>
        <v>7.6402326204539503E-2</v>
      </c>
      <c r="P79" s="9"/>
    </row>
    <row r="80" spans="1:16">
      <c r="A80" s="12"/>
      <c r="B80" s="25">
        <v>348.33</v>
      </c>
      <c r="C80" s="39" t="s">
        <v>99</v>
      </c>
      <c r="D80" s="47">
        <v>0</v>
      </c>
      <c r="E80" s="47">
        <v>3530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3530</v>
      </c>
      <c r="O80" s="48">
        <f t="shared" si="12"/>
        <v>3.7386186598375977E-3</v>
      </c>
      <c r="P80" s="9"/>
    </row>
    <row r="81" spans="1:16">
      <c r="A81" s="12"/>
      <c r="B81" s="25">
        <v>348.41</v>
      </c>
      <c r="C81" s="39" t="s">
        <v>100</v>
      </c>
      <c r="D81" s="47">
        <v>0</v>
      </c>
      <c r="E81" s="47">
        <v>3499559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3499559</v>
      </c>
      <c r="O81" s="48">
        <f t="shared" si="12"/>
        <v>3.7063786341650435</v>
      </c>
      <c r="P81" s="9"/>
    </row>
    <row r="82" spans="1:16">
      <c r="A82" s="12"/>
      <c r="B82" s="25">
        <v>348.42</v>
      </c>
      <c r="C82" s="39" t="s">
        <v>101</v>
      </c>
      <c r="D82" s="47">
        <v>0</v>
      </c>
      <c r="E82" s="47">
        <v>601960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601960</v>
      </c>
      <c r="O82" s="48">
        <f t="shared" si="12"/>
        <v>0.63753509588550716</v>
      </c>
      <c r="P82" s="9"/>
    </row>
    <row r="83" spans="1:16">
      <c r="A83" s="12"/>
      <c r="B83" s="25">
        <v>348.48</v>
      </c>
      <c r="C83" s="39" t="s">
        <v>102</v>
      </c>
      <c r="D83" s="47">
        <v>0</v>
      </c>
      <c r="E83" s="47">
        <v>291821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291821</v>
      </c>
      <c r="O83" s="48">
        <f t="shared" si="12"/>
        <v>0.3090672623038152</v>
      </c>
      <c r="P83" s="9"/>
    </row>
    <row r="84" spans="1:16">
      <c r="A84" s="12"/>
      <c r="B84" s="25">
        <v>348.52</v>
      </c>
      <c r="C84" s="39" t="s">
        <v>104</v>
      </c>
      <c r="D84" s="47">
        <v>2094418</v>
      </c>
      <c r="E84" s="47">
        <v>1619720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3714138</v>
      </c>
      <c r="O84" s="48">
        <f t="shared" si="12"/>
        <v>3.9336389892384975</v>
      </c>
      <c r="P84" s="9"/>
    </row>
    <row r="85" spans="1:16">
      <c r="A85" s="12"/>
      <c r="B85" s="25">
        <v>348.53</v>
      </c>
      <c r="C85" s="39" t="s">
        <v>105</v>
      </c>
      <c r="D85" s="47">
        <v>1318345</v>
      </c>
      <c r="E85" s="47">
        <v>4373178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5691523</v>
      </c>
      <c r="O85" s="48">
        <f t="shared" si="12"/>
        <v>6.0278850115282898</v>
      </c>
      <c r="P85" s="9"/>
    </row>
    <row r="86" spans="1:16">
      <c r="A86" s="12"/>
      <c r="B86" s="25">
        <v>348.61</v>
      </c>
      <c r="C86" s="39" t="s">
        <v>106</v>
      </c>
      <c r="D86" s="47">
        <v>0</v>
      </c>
      <c r="E86" s="47">
        <v>2925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2925</v>
      </c>
      <c r="O86" s="48">
        <f t="shared" si="12"/>
        <v>3.0978639036897942E-3</v>
      </c>
      <c r="P86" s="9"/>
    </row>
    <row r="87" spans="1:16">
      <c r="A87" s="12"/>
      <c r="B87" s="25">
        <v>348.62</v>
      </c>
      <c r="C87" s="39" t="s">
        <v>107</v>
      </c>
      <c r="D87" s="47">
        <v>0</v>
      </c>
      <c r="E87" s="47">
        <v>2014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2014</v>
      </c>
      <c r="O87" s="48">
        <f t="shared" si="12"/>
        <v>2.1330249237713661E-3</v>
      </c>
      <c r="P87" s="9"/>
    </row>
    <row r="88" spans="1:16">
      <c r="A88" s="12"/>
      <c r="B88" s="25">
        <v>348.71</v>
      </c>
      <c r="C88" s="39" t="s">
        <v>108</v>
      </c>
      <c r="D88" s="47">
        <v>0</v>
      </c>
      <c r="E88" s="47">
        <v>958046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4" si="13">SUM(D88:M88)</f>
        <v>958046</v>
      </c>
      <c r="O88" s="48">
        <f t="shared" si="12"/>
        <v>1.0146653406750059</v>
      </c>
      <c r="P88" s="9"/>
    </row>
    <row r="89" spans="1:16">
      <c r="A89" s="12"/>
      <c r="B89" s="25">
        <v>348.72</v>
      </c>
      <c r="C89" s="39" t="s">
        <v>109</v>
      </c>
      <c r="D89" s="47">
        <v>0</v>
      </c>
      <c r="E89" s="47">
        <v>183813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183813</v>
      </c>
      <c r="O89" s="48">
        <f t="shared" si="12"/>
        <v>0.19467612230048961</v>
      </c>
      <c r="P89" s="9"/>
    </row>
    <row r="90" spans="1:16">
      <c r="A90" s="12"/>
      <c r="B90" s="25">
        <v>348.73</v>
      </c>
      <c r="C90" s="39" t="s">
        <v>110</v>
      </c>
      <c r="D90" s="47">
        <v>6001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6001</v>
      </c>
      <c r="O90" s="48">
        <f t="shared" si="12"/>
        <v>6.3556517217239162E-3</v>
      </c>
      <c r="P90" s="9"/>
    </row>
    <row r="91" spans="1:16">
      <c r="A91" s="12"/>
      <c r="B91" s="25">
        <v>348.92099999999999</v>
      </c>
      <c r="C91" s="20" t="s">
        <v>87</v>
      </c>
      <c r="D91" s="47">
        <v>359721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359721</v>
      </c>
      <c r="O91" s="48">
        <f t="shared" si="12"/>
        <v>0.3809800688202381</v>
      </c>
      <c r="P91" s="9"/>
    </row>
    <row r="92" spans="1:16">
      <c r="A92" s="12"/>
      <c r="B92" s="25">
        <v>348.92200000000003</v>
      </c>
      <c r="C92" s="20" t="s">
        <v>88</v>
      </c>
      <c r="D92" s="47">
        <v>359656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359656</v>
      </c>
      <c r="O92" s="48">
        <f t="shared" si="12"/>
        <v>0.38091122740015609</v>
      </c>
      <c r="P92" s="9"/>
    </row>
    <row r="93" spans="1:16">
      <c r="A93" s="12"/>
      <c r="B93" s="25">
        <v>348.923</v>
      </c>
      <c r="C93" s="20" t="s">
        <v>89</v>
      </c>
      <c r="D93" s="47">
        <v>359688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359688</v>
      </c>
      <c r="O93" s="48">
        <f t="shared" si="12"/>
        <v>0.38094511856081187</v>
      </c>
      <c r="P93" s="9"/>
    </row>
    <row r="94" spans="1:16">
      <c r="A94" s="12"/>
      <c r="B94" s="25">
        <v>348.92399999999998</v>
      </c>
      <c r="C94" s="20" t="s">
        <v>90</v>
      </c>
      <c r="D94" s="47">
        <v>359660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359660</v>
      </c>
      <c r="O94" s="48">
        <f t="shared" si="12"/>
        <v>0.38091546379523811</v>
      </c>
      <c r="P94" s="9"/>
    </row>
    <row r="95" spans="1:16">
      <c r="A95" s="12"/>
      <c r="B95" s="25">
        <v>349</v>
      </c>
      <c r="C95" s="20" t="s">
        <v>1</v>
      </c>
      <c r="D95" s="47">
        <v>19768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11986341</v>
      </c>
      <c r="K95" s="47">
        <v>0</v>
      </c>
      <c r="L95" s="47">
        <v>0</v>
      </c>
      <c r="M95" s="47">
        <v>980642</v>
      </c>
      <c r="N95" s="47">
        <f t="shared" si="11"/>
        <v>12986751</v>
      </c>
      <c r="O95" s="48">
        <f t="shared" si="12"/>
        <v>13.754252016788834</v>
      </c>
      <c r="P95" s="9"/>
    </row>
    <row r="96" spans="1:16" ht="15.75">
      <c r="A96" s="29" t="s">
        <v>62</v>
      </c>
      <c r="B96" s="30"/>
      <c r="C96" s="31"/>
      <c r="D96" s="32">
        <f t="shared" ref="D96:M96" si="14">SUM(D97:D103)</f>
        <v>1923382</v>
      </c>
      <c r="E96" s="32">
        <f t="shared" si="14"/>
        <v>7321051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>SUM(D96:M96)</f>
        <v>9244433</v>
      </c>
      <c r="O96" s="46">
        <f t="shared" si="12"/>
        <v>9.7907676241978656</v>
      </c>
      <c r="P96" s="10"/>
    </row>
    <row r="97" spans="1:16">
      <c r="A97" s="13"/>
      <c r="B97" s="40">
        <v>351.1</v>
      </c>
      <c r="C97" s="21" t="s">
        <v>112</v>
      </c>
      <c r="D97" s="47">
        <v>114611</v>
      </c>
      <c r="E97" s="47">
        <v>1313505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1428116</v>
      </c>
      <c r="O97" s="48">
        <f t="shared" si="12"/>
        <v>1.5125158997202921</v>
      </c>
      <c r="P97" s="9"/>
    </row>
    <row r="98" spans="1:16">
      <c r="A98" s="13"/>
      <c r="B98" s="40">
        <v>351.2</v>
      </c>
      <c r="C98" s="21" t="s">
        <v>115</v>
      </c>
      <c r="D98" s="47">
        <v>1594560</v>
      </c>
      <c r="E98" s="47">
        <v>544337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5">SUM(D98:M98)</f>
        <v>2138897</v>
      </c>
      <c r="O98" s="48">
        <f t="shared" si="12"/>
        <v>2.2653031829095349</v>
      </c>
      <c r="P98" s="9"/>
    </row>
    <row r="99" spans="1:16">
      <c r="A99" s="13"/>
      <c r="B99" s="40">
        <v>351.5</v>
      </c>
      <c r="C99" s="21" t="s">
        <v>116</v>
      </c>
      <c r="D99" s="47">
        <v>0</v>
      </c>
      <c r="E99" s="47">
        <v>4898680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4898680</v>
      </c>
      <c r="O99" s="48">
        <f t="shared" si="12"/>
        <v>5.1881859650349131</v>
      </c>
      <c r="P99" s="9"/>
    </row>
    <row r="100" spans="1:16">
      <c r="A100" s="13"/>
      <c r="B100" s="40">
        <v>351.6</v>
      </c>
      <c r="C100" s="21" t="s">
        <v>117</v>
      </c>
      <c r="D100" s="47">
        <v>2974</v>
      </c>
      <c r="E100" s="47">
        <v>5479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8453</v>
      </c>
      <c r="O100" s="48">
        <f t="shared" si="12"/>
        <v>8.9525619069708816E-3</v>
      </c>
      <c r="P100" s="9"/>
    </row>
    <row r="101" spans="1:16">
      <c r="A101" s="13"/>
      <c r="B101" s="40">
        <v>353</v>
      </c>
      <c r="C101" s="21" t="s">
        <v>118</v>
      </c>
      <c r="D101" s="47">
        <v>211237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211237</v>
      </c>
      <c r="O101" s="48">
        <f t="shared" ref="O101:O127" si="16">(N101/O$129)</f>
        <v>0.22372084698246875</v>
      </c>
      <c r="P101" s="9"/>
    </row>
    <row r="102" spans="1:16">
      <c r="A102" s="13"/>
      <c r="B102" s="40">
        <v>354</v>
      </c>
      <c r="C102" s="21" t="s">
        <v>119</v>
      </c>
      <c r="D102" s="47">
        <v>0</v>
      </c>
      <c r="E102" s="47">
        <v>164292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164292</v>
      </c>
      <c r="O102" s="48">
        <f t="shared" si="16"/>
        <v>0.17400145520171065</v>
      </c>
      <c r="P102" s="9"/>
    </row>
    <row r="103" spans="1:16">
      <c r="A103" s="13"/>
      <c r="B103" s="40">
        <v>359</v>
      </c>
      <c r="C103" s="21" t="s">
        <v>121</v>
      </c>
      <c r="D103" s="47">
        <v>0</v>
      </c>
      <c r="E103" s="47">
        <v>394758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394758</v>
      </c>
      <c r="O103" s="48">
        <f t="shared" si="16"/>
        <v>0.41808771244197462</v>
      </c>
      <c r="P103" s="9"/>
    </row>
    <row r="104" spans="1:16" ht="15.75">
      <c r="A104" s="29" t="s">
        <v>4</v>
      </c>
      <c r="B104" s="30"/>
      <c r="C104" s="31"/>
      <c r="D104" s="32">
        <f t="shared" ref="D104:M104" si="17">SUM(D105:D113)</f>
        <v>40771776</v>
      </c>
      <c r="E104" s="32">
        <f t="shared" si="17"/>
        <v>26910713</v>
      </c>
      <c r="F104" s="32">
        <f t="shared" si="17"/>
        <v>116533</v>
      </c>
      <c r="G104" s="32">
        <f t="shared" si="17"/>
        <v>9421906</v>
      </c>
      <c r="H104" s="32">
        <f t="shared" si="17"/>
        <v>0</v>
      </c>
      <c r="I104" s="32">
        <f t="shared" si="17"/>
        <v>19554110</v>
      </c>
      <c r="J104" s="32">
        <f t="shared" si="17"/>
        <v>6534642</v>
      </c>
      <c r="K104" s="32">
        <f t="shared" si="17"/>
        <v>0</v>
      </c>
      <c r="L104" s="32">
        <f t="shared" si="17"/>
        <v>0</v>
      </c>
      <c r="M104" s="32">
        <f t="shared" si="17"/>
        <v>13308960</v>
      </c>
      <c r="N104" s="32">
        <f>SUM(D104:M104)</f>
        <v>116618640</v>
      </c>
      <c r="O104" s="46">
        <f t="shared" si="16"/>
        <v>123.51065824047684</v>
      </c>
      <c r="P104" s="10"/>
    </row>
    <row r="105" spans="1:16">
      <c r="A105" s="12"/>
      <c r="B105" s="25">
        <v>361.1</v>
      </c>
      <c r="C105" s="20" t="s">
        <v>122</v>
      </c>
      <c r="D105" s="47">
        <v>14062320</v>
      </c>
      <c r="E105" s="47">
        <v>8089324</v>
      </c>
      <c r="F105" s="47">
        <v>115194</v>
      </c>
      <c r="G105" s="47">
        <v>3510056</v>
      </c>
      <c r="H105" s="47">
        <v>0</v>
      </c>
      <c r="I105" s="47">
        <v>16485372</v>
      </c>
      <c r="J105" s="47">
        <v>2792714</v>
      </c>
      <c r="K105" s="47">
        <v>0</v>
      </c>
      <c r="L105" s="47">
        <v>0</v>
      </c>
      <c r="M105" s="47">
        <v>13308327</v>
      </c>
      <c r="N105" s="47">
        <f>SUM(D105:M105)</f>
        <v>58363307</v>
      </c>
      <c r="O105" s="48">
        <f t="shared" si="16"/>
        <v>61.81250668556099</v>
      </c>
      <c r="P105" s="9"/>
    </row>
    <row r="106" spans="1:16">
      <c r="A106" s="12"/>
      <c r="B106" s="25">
        <v>361.3</v>
      </c>
      <c r="C106" s="20" t="s">
        <v>123</v>
      </c>
      <c r="D106" s="47">
        <v>1125940</v>
      </c>
      <c r="E106" s="47">
        <v>598552</v>
      </c>
      <c r="F106" s="47">
        <v>1339</v>
      </c>
      <c r="G106" s="47">
        <v>440438</v>
      </c>
      <c r="H106" s="47">
        <v>0</v>
      </c>
      <c r="I106" s="47">
        <v>1714567</v>
      </c>
      <c r="J106" s="47">
        <v>381856</v>
      </c>
      <c r="K106" s="47">
        <v>0</v>
      </c>
      <c r="L106" s="47">
        <v>0</v>
      </c>
      <c r="M106" s="47">
        <v>0</v>
      </c>
      <c r="N106" s="47">
        <f t="shared" ref="N106:N113" si="18">SUM(D106:M106)</f>
        <v>4262692</v>
      </c>
      <c r="O106" s="48">
        <f t="shared" si="16"/>
        <v>4.5146118561870958</v>
      </c>
      <c r="P106" s="9"/>
    </row>
    <row r="107" spans="1:16">
      <c r="A107" s="12"/>
      <c r="B107" s="25">
        <v>362</v>
      </c>
      <c r="C107" s="20" t="s">
        <v>124</v>
      </c>
      <c r="D107" s="47">
        <v>1341282</v>
      </c>
      <c r="E107" s="47">
        <v>3857107</v>
      </c>
      <c r="F107" s="47">
        <v>0</v>
      </c>
      <c r="G107" s="47">
        <v>0</v>
      </c>
      <c r="H107" s="47">
        <v>0</v>
      </c>
      <c r="I107" s="47">
        <v>62538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5260927</v>
      </c>
      <c r="O107" s="48">
        <f t="shared" si="16"/>
        <v>5.5718413173494143</v>
      </c>
      <c r="P107" s="9"/>
    </row>
    <row r="108" spans="1:16">
      <c r="A108" s="12"/>
      <c r="B108" s="25">
        <v>363.1</v>
      </c>
      <c r="C108" s="20" t="s">
        <v>247</v>
      </c>
      <c r="D108" s="47">
        <v>0</v>
      </c>
      <c r="E108" s="47">
        <v>2480636</v>
      </c>
      <c r="F108" s="47">
        <v>0</v>
      </c>
      <c r="G108" s="47">
        <v>0</v>
      </c>
      <c r="H108" s="47">
        <v>0</v>
      </c>
      <c r="I108" s="47">
        <v>3233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2483869</v>
      </c>
      <c r="O108" s="48">
        <f t="shared" si="16"/>
        <v>2.630662603963783</v>
      </c>
      <c r="P108" s="9"/>
    </row>
    <row r="109" spans="1:16">
      <c r="A109" s="12"/>
      <c r="B109" s="25">
        <v>363.24</v>
      </c>
      <c r="C109" s="20" t="s">
        <v>175</v>
      </c>
      <c r="D109" s="47">
        <v>0</v>
      </c>
      <c r="E109" s="47">
        <v>0</v>
      </c>
      <c r="F109" s="47">
        <v>0</v>
      </c>
      <c r="G109" s="47">
        <v>3653879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3653879</v>
      </c>
      <c r="O109" s="48">
        <f t="shared" si="16"/>
        <v>3.8698187564274056</v>
      </c>
      <c r="P109" s="9"/>
    </row>
    <row r="110" spans="1:16">
      <c r="A110" s="12"/>
      <c r="B110" s="25">
        <v>364</v>
      </c>
      <c r="C110" s="20" t="s">
        <v>222</v>
      </c>
      <c r="D110" s="47">
        <v>394086</v>
      </c>
      <c r="E110" s="47">
        <v>44649</v>
      </c>
      <c r="F110" s="47">
        <v>0</v>
      </c>
      <c r="G110" s="47">
        <v>150368</v>
      </c>
      <c r="H110" s="47">
        <v>0</v>
      </c>
      <c r="I110" s="47">
        <v>556103</v>
      </c>
      <c r="J110" s="47">
        <v>505713</v>
      </c>
      <c r="K110" s="47">
        <v>0</v>
      </c>
      <c r="L110" s="47">
        <v>0</v>
      </c>
      <c r="M110" s="47">
        <v>0</v>
      </c>
      <c r="N110" s="47">
        <f t="shared" si="18"/>
        <v>1650919</v>
      </c>
      <c r="O110" s="48">
        <f t="shared" si="16"/>
        <v>1.7484862830822741</v>
      </c>
      <c r="P110" s="9"/>
    </row>
    <row r="111" spans="1:16">
      <c r="A111" s="12"/>
      <c r="B111" s="25">
        <v>365</v>
      </c>
      <c r="C111" s="20" t="s">
        <v>223</v>
      </c>
      <c r="D111" s="47">
        <v>26455</v>
      </c>
      <c r="E111" s="47">
        <v>3410</v>
      </c>
      <c r="F111" s="47">
        <v>0</v>
      </c>
      <c r="G111" s="47">
        <v>0</v>
      </c>
      <c r="H111" s="47">
        <v>0</v>
      </c>
      <c r="I111" s="47">
        <v>629068</v>
      </c>
      <c r="J111" s="47">
        <v>34416</v>
      </c>
      <c r="K111" s="47">
        <v>0</v>
      </c>
      <c r="L111" s="47">
        <v>0</v>
      </c>
      <c r="M111" s="47">
        <v>0</v>
      </c>
      <c r="N111" s="47">
        <f t="shared" si="18"/>
        <v>693349</v>
      </c>
      <c r="O111" s="48">
        <f t="shared" si="16"/>
        <v>0.73432507342202225</v>
      </c>
      <c r="P111" s="9"/>
    </row>
    <row r="112" spans="1:16">
      <c r="A112" s="12"/>
      <c r="B112" s="25">
        <v>366</v>
      </c>
      <c r="C112" s="20" t="s">
        <v>127</v>
      </c>
      <c r="D112" s="47">
        <v>43517</v>
      </c>
      <c r="E112" s="47">
        <v>75940</v>
      </c>
      <c r="F112" s="47">
        <v>0</v>
      </c>
      <c r="G112" s="47">
        <v>40000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159457</v>
      </c>
      <c r="O112" s="48">
        <f t="shared" si="16"/>
        <v>0.16888071264638069</v>
      </c>
      <c r="P112" s="9"/>
    </row>
    <row r="113" spans="1:119">
      <c r="A113" s="12"/>
      <c r="B113" s="25">
        <v>369.9</v>
      </c>
      <c r="C113" s="20" t="s">
        <v>129</v>
      </c>
      <c r="D113" s="47">
        <v>23778176</v>
      </c>
      <c r="E113" s="47">
        <v>11761095</v>
      </c>
      <c r="F113" s="47">
        <v>0</v>
      </c>
      <c r="G113" s="47">
        <v>1627165</v>
      </c>
      <c r="H113" s="47">
        <v>0</v>
      </c>
      <c r="I113" s="47">
        <v>103229</v>
      </c>
      <c r="J113" s="47">
        <v>2819943</v>
      </c>
      <c r="K113" s="47">
        <v>0</v>
      </c>
      <c r="L113" s="47">
        <v>0</v>
      </c>
      <c r="M113" s="47">
        <v>633</v>
      </c>
      <c r="N113" s="47">
        <f t="shared" si="18"/>
        <v>40090241</v>
      </c>
      <c r="O113" s="48">
        <f t="shared" si="16"/>
        <v>42.45952495183748</v>
      </c>
      <c r="P113" s="9"/>
    </row>
    <row r="114" spans="1:119" ht="15.75">
      <c r="A114" s="29" t="s">
        <v>63</v>
      </c>
      <c r="B114" s="30"/>
      <c r="C114" s="31"/>
      <c r="D114" s="32">
        <f t="shared" ref="D114:M114" si="19">SUM(D115:D126)</f>
        <v>26487155</v>
      </c>
      <c r="E114" s="32">
        <f t="shared" si="19"/>
        <v>353494912</v>
      </c>
      <c r="F114" s="32">
        <f t="shared" si="19"/>
        <v>29749265</v>
      </c>
      <c r="G114" s="32">
        <f t="shared" si="19"/>
        <v>75900810</v>
      </c>
      <c r="H114" s="32">
        <f t="shared" si="19"/>
        <v>0</v>
      </c>
      <c r="I114" s="32">
        <f t="shared" si="19"/>
        <v>12521992</v>
      </c>
      <c r="J114" s="32">
        <f t="shared" si="19"/>
        <v>800000</v>
      </c>
      <c r="K114" s="32">
        <f t="shared" si="19"/>
        <v>0</v>
      </c>
      <c r="L114" s="32">
        <f t="shared" si="19"/>
        <v>0</v>
      </c>
      <c r="M114" s="32">
        <f t="shared" si="19"/>
        <v>0</v>
      </c>
      <c r="N114" s="32">
        <f>SUM(D114:M114)</f>
        <v>498954134</v>
      </c>
      <c r="O114" s="46">
        <f t="shared" si="16"/>
        <v>528.44170985141898</v>
      </c>
      <c r="P114" s="9"/>
    </row>
    <row r="115" spans="1:119">
      <c r="A115" s="12"/>
      <c r="B115" s="25">
        <v>381</v>
      </c>
      <c r="C115" s="20" t="s">
        <v>130</v>
      </c>
      <c r="D115" s="47">
        <v>9818749</v>
      </c>
      <c r="E115" s="47">
        <v>16292653</v>
      </c>
      <c r="F115" s="47">
        <v>29749265</v>
      </c>
      <c r="G115" s="47">
        <v>75900810</v>
      </c>
      <c r="H115" s="47">
        <v>0</v>
      </c>
      <c r="I115" s="47">
        <v>0</v>
      </c>
      <c r="J115" s="47">
        <v>800000</v>
      </c>
      <c r="K115" s="47">
        <v>0</v>
      </c>
      <c r="L115" s="47">
        <v>0</v>
      </c>
      <c r="M115" s="47">
        <v>0</v>
      </c>
      <c r="N115" s="47">
        <f>SUM(D115:M115)</f>
        <v>132561477</v>
      </c>
      <c r="O115" s="48">
        <f t="shared" si="16"/>
        <v>140.39569730533501</v>
      </c>
      <c r="P115" s="9"/>
    </row>
    <row r="116" spans="1:119">
      <c r="A116" s="12"/>
      <c r="B116" s="25">
        <v>384</v>
      </c>
      <c r="C116" s="20" t="s">
        <v>131</v>
      </c>
      <c r="D116" s="47">
        <v>0</v>
      </c>
      <c r="E116" s="47">
        <v>2882689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6" si="20">SUM(D116:M116)</f>
        <v>2882689</v>
      </c>
      <c r="O116" s="48">
        <f t="shared" si="16"/>
        <v>3.0530523756114971</v>
      </c>
      <c r="P116" s="9"/>
    </row>
    <row r="117" spans="1:119">
      <c r="A117" s="12"/>
      <c r="B117" s="25">
        <v>386.2</v>
      </c>
      <c r="C117" s="20" t="s">
        <v>132</v>
      </c>
      <c r="D117" s="47">
        <v>2197230</v>
      </c>
      <c r="E117" s="47">
        <v>15008720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20"/>
        <v>17205950</v>
      </c>
      <c r="O117" s="48">
        <f t="shared" si="16"/>
        <v>18.22280049015091</v>
      </c>
      <c r="P117" s="9"/>
    </row>
    <row r="118" spans="1:119">
      <c r="A118" s="12"/>
      <c r="B118" s="25">
        <v>386.4</v>
      </c>
      <c r="C118" s="20" t="s">
        <v>133</v>
      </c>
      <c r="D118" s="47">
        <v>4315493</v>
      </c>
      <c r="E118" s="47">
        <v>277858470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282173963</v>
      </c>
      <c r="O118" s="48">
        <f t="shared" si="16"/>
        <v>298.85009727822205</v>
      </c>
      <c r="P118" s="9"/>
    </row>
    <row r="119" spans="1:119">
      <c r="A119" s="12"/>
      <c r="B119" s="25">
        <v>386.6</v>
      </c>
      <c r="C119" s="20" t="s">
        <v>134</v>
      </c>
      <c r="D119" s="47">
        <v>243864</v>
      </c>
      <c r="E119" s="47">
        <v>12005140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12249004</v>
      </c>
      <c r="O119" s="48">
        <f t="shared" si="16"/>
        <v>12.972905076154497</v>
      </c>
      <c r="P119" s="9"/>
    </row>
    <row r="120" spans="1:119">
      <c r="A120" s="12"/>
      <c r="B120" s="25">
        <v>386.7</v>
      </c>
      <c r="C120" s="20" t="s">
        <v>135</v>
      </c>
      <c r="D120" s="47">
        <v>9396072</v>
      </c>
      <c r="E120" s="47">
        <v>22348280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31744352</v>
      </c>
      <c r="O120" s="48">
        <f t="shared" si="16"/>
        <v>33.620404173272796</v>
      </c>
      <c r="P120" s="9"/>
    </row>
    <row r="121" spans="1:119">
      <c r="A121" s="12"/>
      <c r="B121" s="25">
        <v>386.8</v>
      </c>
      <c r="C121" s="20" t="s">
        <v>136</v>
      </c>
      <c r="D121" s="47">
        <v>515747</v>
      </c>
      <c r="E121" s="47">
        <v>7098960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7614707</v>
      </c>
      <c r="O121" s="48">
        <f t="shared" si="16"/>
        <v>8.0647268213586329</v>
      </c>
      <c r="P121" s="9"/>
    </row>
    <row r="122" spans="1:119">
      <c r="A122" s="12"/>
      <c r="B122" s="25">
        <v>389.3</v>
      </c>
      <c r="C122" s="20" t="s">
        <v>225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3437324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3437324</v>
      </c>
      <c r="O122" s="48">
        <f t="shared" si="16"/>
        <v>3.6404656221834593</v>
      </c>
      <c r="P122" s="9"/>
    </row>
    <row r="123" spans="1:119">
      <c r="A123" s="12"/>
      <c r="B123" s="25">
        <v>389.5</v>
      </c>
      <c r="C123" s="20" t="s">
        <v>227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4126500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4126500</v>
      </c>
      <c r="O123" s="48">
        <f t="shared" si="16"/>
        <v>4.3703710764362178</v>
      </c>
      <c r="P123" s="9"/>
    </row>
    <row r="124" spans="1:119">
      <c r="A124" s="12"/>
      <c r="B124" s="25">
        <v>389.6</v>
      </c>
      <c r="C124" s="20" t="s">
        <v>228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333325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333325</v>
      </c>
      <c r="O124" s="48">
        <f t="shared" si="16"/>
        <v>0.35302409767432502</v>
      </c>
      <c r="P124" s="9"/>
    </row>
    <row r="125" spans="1:119">
      <c r="A125" s="12"/>
      <c r="B125" s="25">
        <v>389.7</v>
      </c>
      <c r="C125" s="20" t="s">
        <v>229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492268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492268</v>
      </c>
      <c r="O125" s="48">
        <f t="shared" si="16"/>
        <v>0.5213604335526727</v>
      </c>
      <c r="P125" s="9"/>
    </row>
    <row r="126" spans="1:119" ht="15.75" thickBot="1">
      <c r="A126" s="12"/>
      <c r="B126" s="25">
        <v>389.8</v>
      </c>
      <c r="C126" s="20" t="s">
        <v>230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4132575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4132575</v>
      </c>
      <c r="O126" s="48">
        <f t="shared" si="16"/>
        <v>4.3768051014669576</v>
      </c>
      <c r="P126" s="9"/>
    </row>
    <row r="127" spans="1:119" ht="16.5" thickBot="1">
      <c r="A127" s="14" t="s">
        <v>91</v>
      </c>
      <c r="B127" s="23"/>
      <c r="C127" s="22"/>
      <c r="D127" s="15">
        <f t="shared" ref="D127:M127" si="21">SUM(D5,D13,D18,D52,D96,D104,D114)</f>
        <v>614851273</v>
      </c>
      <c r="E127" s="15">
        <f t="shared" si="21"/>
        <v>621171278</v>
      </c>
      <c r="F127" s="15">
        <f t="shared" si="21"/>
        <v>29865798</v>
      </c>
      <c r="G127" s="15">
        <f t="shared" si="21"/>
        <v>203902123</v>
      </c>
      <c r="H127" s="15">
        <f t="shared" si="21"/>
        <v>0</v>
      </c>
      <c r="I127" s="15">
        <f t="shared" si="21"/>
        <v>256041298</v>
      </c>
      <c r="J127" s="15">
        <f t="shared" si="21"/>
        <v>143700030</v>
      </c>
      <c r="K127" s="15">
        <f t="shared" si="21"/>
        <v>0</v>
      </c>
      <c r="L127" s="15">
        <f t="shared" si="21"/>
        <v>0</v>
      </c>
      <c r="M127" s="15">
        <f t="shared" si="21"/>
        <v>33214034</v>
      </c>
      <c r="N127" s="15">
        <f>SUM(D127:M127)</f>
        <v>1902745834</v>
      </c>
      <c r="O127" s="38">
        <f t="shared" si="16"/>
        <v>2015.1957733486267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52" t="s">
        <v>248</v>
      </c>
      <c r="M129" s="52"/>
      <c r="N129" s="52"/>
      <c r="O129" s="44">
        <v>944199</v>
      </c>
    </row>
    <row r="130" spans="1:15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  <row r="131" spans="1:15" ht="15.75" customHeight="1" thickBot="1">
      <c r="A131" s="56" t="s">
        <v>160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8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415803789</v>
      </c>
      <c r="E5" s="27">
        <f t="shared" si="0"/>
        <v>95438535</v>
      </c>
      <c r="F5" s="27">
        <f t="shared" si="0"/>
        <v>0</v>
      </c>
      <c r="G5" s="27">
        <f t="shared" si="0"/>
        <v>95146778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1328243</v>
      </c>
      <c r="N5" s="28">
        <f>SUM(D5:M5)</f>
        <v>607717345</v>
      </c>
      <c r="O5" s="33">
        <f t="shared" ref="O5:O36" si="1">(N5/O$134)</f>
        <v>640.98308515328517</v>
      </c>
      <c r="P5" s="6"/>
    </row>
    <row r="6" spans="1:133">
      <c r="A6" s="12"/>
      <c r="B6" s="25">
        <v>311</v>
      </c>
      <c r="C6" s="20" t="s">
        <v>3</v>
      </c>
      <c r="D6" s="47">
        <v>402621563</v>
      </c>
      <c r="E6" s="47">
        <v>71556792</v>
      </c>
      <c r="F6" s="47">
        <v>0</v>
      </c>
      <c r="G6" s="47">
        <v>295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1328243</v>
      </c>
      <c r="N6" s="47">
        <f>SUM(D6:M6)</f>
        <v>475506893</v>
      </c>
      <c r="O6" s="48">
        <f t="shared" si="1"/>
        <v>501.53558688833056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23378525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8" si="2">SUM(D7:M7)</f>
        <v>23378525</v>
      </c>
      <c r="O7" s="48">
        <f t="shared" si="1"/>
        <v>24.658238248627256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500645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500645</v>
      </c>
      <c r="O8" s="48">
        <f t="shared" si="1"/>
        <v>0.52804972460768984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0</v>
      </c>
      <c r="F9" s="47">
        <v>0</v>
      </c>
      <c r="G9" s="47">
        <v>17684373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17684373</v>
      </c>
      <c r="O9" s="48">
        <f t="shared" si="1"/>
        <v>18.65239499547517</v>
      </c>
      <c r="P9" s="9"/>
    </row>
    <row r="10" spans="1:133">
      <c r="A10" s="12"/>
      <c r="B10" s="25">
        <v>312.42</v>
      </c>
      <c r="C10" s="20" t="s">
        <v>240</v>
      </c>
      <c r="D10" s="47">
        <v>0</v>
      </c>
      <c r="E10" s="47">
        <v>2573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2573</v>
      </c>
      <c r="O10" s="48">
        <f t="shared" si="1"/>
        <v>2.7138430253284985E-3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77462110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77462110</v>
      </c>
      <c r="O11" s="48">
        <f t="shared" si="1"/>
        <v>81.702295744550696</v>
      </c>
      <c r="P11" s="9"/>
    </row>
    <row r="12" spans="1:133">
      <c r="A12" s="12"/>
      <c r="B12" s="25">
        <v>313.5</v>
      </c>
      <c r="C12" s="20" t="s">
        <v>18</v>
      </c>
      <c r="D12" s="47">
        <v>457425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457425</v>
      </c>
      <c r="O12" s="48">
        <f t="shared" si="1"/>
        <v>0.48246391211072226</v>
      </c>
      <c r="P12" s="9"/>
    </row>
    <row r="13" spans="1:133">
      <c r="A13" s="12"/>
      <c r="B13" s="25">
        <v>315</v>
      </c>
      <c r="C13" s="20" t="s">
        <v>183</v>
      </c>
      <c r="D13" s="47">
        <v>12724801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12724801</v>
      </c>
      <c r="O13" s="48">
        <f t="shared" si="1"/>
        <v>13.421341796557755</v>
      </c>
      <c r="P13" s="9"/>
    </row>
    <row r="14" spans="1:133" ht="15.75">
      <c r="A14" s="29" t="s">
        <v>250</v>
      </c>
      <c r="B14" s="30"/>
      <c r="C14" s="31"/>
      <c r="D14" s="32">
        <f t="shared" ref="D14:M14" si="3">SUM(D15:D17)</f>
        <v>4603288</v>
      </c>
      <c r="E14" s="32">
        <f t="shared" si="3"/>
        <v>835199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60311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si="2"/>
        <v>5498798</v>
      </c>
      <c r="O14" s="46">
        <f t="shared" si="1"/>
        <v>5.7997958025613281</v>
      </c>
      <c r="P14" s="10"/>
    </row>
    <row r="15" spans="1:133">
      <c r="A15" s="12"/>
      <c r="B15" s="25">
        <v>321</v>
      </c>
      <c r="C15" s="20" t="s">
        <v>242</v>
      </c>
      <c r="D15" s="47">
        <v>0</v>
      </c>
      <c r="E15" s="47">
        <v>789568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789568</v>
      </c>
      <c r="O15" s="48">
        <f t="shared" si="1"/>
        <v>0.83278803335506091</v>
      </c>
      <c r="P15" s="9"/>
    </row>
    <row r="16" spans="1:133">
      <c r="A16" s="12"/>
      <c r="B16" s="25">
        <v>322</v>
      </c>
      <c r="C16" s="20" t="s">
        <v>0</v>
      </c>
      <c r="D16" s="47">
        <v>3766261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3766261</v>
      </c>
      <c r="O16" s="48">
        <f t="shared" si="1"/>
        <v>3.9724217436520544</v>
      </c>
      <c r="P16" s="9"/>
    </row>
    <row r="17" spans="1:16">
      <c r="A17" s="12"/>
      <c r="B17" s="25">
        <v>329</v>
      </c>
      <c r="C17" s="20" t="s">
        <v>243</v>
      </c>
      <c r="D17" s="47">
        <v>837027</v>
      </c>
      <c r="E17" s="47">
        <v>45631</v>
      </c>
      <c r="F17" s="47">
        <v>0</v>
      </c>
      <c r="G17" s="47">
        <v>0</v>
      </c>
      <c r="H17" s="47">
        <v>0</v>
      </c>
      <c r="I17" s="47">
        <v>60311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942969</v>
      </c>
      <c r="O17" s="48">
        <f t="shared" si="1"/>
        <v>0.99458602555421249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SUM(D19:D53)</f>
        <v>71863997</v>
      </c>
      <c r="E18" s="32">
        <f t="shared" si="4"/>
        <v>39103512</v>
      </c>
      <c r="F18" s="32">
        <f t="shared" si="4"/>
        <v>0</v>
      </c>
      <c r="G18" s="32">
        <f t="shared" si="4"/>
        <v>10938950</v>
      </c>
      <c r="H18" s="32">
        <f t="shared" si="4"/>
        <v>0</v>
      </c>
      <c r="I18" s="32">
        <f t="shared" si="4"/>
        <v>600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6550291</v>
      </c>
      <c r="N18" s="45">
        <f t="shared" si="2"/>
        <v>128457350</v>
      </c>
      <c r="O18" s="46">
        <f t="shared" si="1"/>
        <v>135.48895582964701</v>
      </c>
      <c r="P18" s="10"/>
    </row>
    <row r="19" spans="1:16">
      <c r="A19" s="12"/>
      <c r="B19" s="25">
        <v>331.2</v>
      </c>
      <c r="C19" s="20" t="s">
        <v>24</v>
      </c>
      <c r="D19" s="47">
        <v>3125198</v>
      </c>
      <c r="E19" s="47">
        <v>10964641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14089839</v>
      </c>
      <c r="O19" s="48">
        <f t="shared" si="1"/>
        <v>14.861100387932943</v>
      </c>
      <c r="P19" s="9"/>
    </row>
    <row r="20" spans="1:16">
      <c r="A20" s="12"/>
      <c r="B20" s="25">
        <v>331.39</v>
      </c>
      <c r="C20" s="20" t="s">
        <v>30</v>
      </c>
      <c r="D20" s="47">
        <v>571312</v>
      </c>
      <c r="E20" s="47">
        <v>0</v>
      </c>
      <c r="F20" s="47">
        <v>0</v>
      </c>
      <c r="G20" s="47">
        <v>621025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1192337</v>
      </c>
      <c r="O20" s="48">
        <f t="shared" si="1"/>
        <v>1.2576041396389841</v>
      </c>
      <c r="P20" s="9"/>
    </row>
    <row r="21" spans="1:16">
      <c r="A21" s="12"/>
      <c r="B21" s="25">
        <v>331.49</v>
      </c>
      <c r="C21" s="20" t="s">
        <v>31</v>
      </c>
      <c r="D21" s="47">
        <v>0</v>
      </c>
      <c r="E21" s="47">
        <v>0</v>
      </c>
      <c r="F21" s="47">
        <v>0</v>
      </c>
      <c r="G21" s="47">
        <v>228899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228899</v>
      </c>
      <c r="O21" s="48">
        <f t="shared" si="1"/>
        <v>0.24142866484829692</v>
      </c>
      <c r="P21" s="9"/>
    </row>
    <row r="22" spans="1:16">
      <c r="A22" s="12"/>
      <c r="B22" s="25">
        <v>331.5</v>
      </c>
      <c r="C22" s="20" t="s">
        <v>26</v>
      </c>
      <c r="D22" s="47">
        <v>15154</v>
      </c>
      <c r="E22" s="47">
        <v>5814673</v>
      </c>
      <c r="F22" s="47">
        <v>0</v>
      </c>
      <c r="G22" s="47">
        <v>33792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5863619</v>
      </c>
      <c r="O22" s="48">
        <f t="shared" si="1"/>
        <v>6.1845866794922912</v>
      </c>
      <c r="P22" s="9"/>
    </row>
    <row r="23" spans="1:16">
      <c r="A23" s="12"/>
      <c r="B23" s="25">
        <v>331.62</v>
      </c>
      <c r="C23" s="20" t="s">
        <v>32</v>
      </c>
      <c r="D23" s="47">
        <v>338738</v>
      </c>
      <c r="E23" s="47">
        <v>376340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715078</v>
      </c>
      <c r="O23" s="48">
        <f t="shared" si="1"/>
        <v>0.75422053745272133</v>
      </c>
      <c r="P23" s="9"/>
    </row>
    <row r="24" spans="1:16">
      <c r="A24" s="12"/>
      <c r="B24" s="25">
        <v>331.65</v>
      </c>
      <c r="C24" s="20" t="s">
        <v>162</v>
      </c>
      <c r="D24" s="47">
        <v>0</v>
      </c>
      <c r="E24" s="47">
        <v>982796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982796</v>
      </c>
      <c r="O24" s="48">
        <f t="shared" si="1"/>
        <v>1.0365931091802358</v>
      </c>
      <c r="P24" s="9"/>
    </row>
    <row r="25" spans="1:16">
      <c r="A25" s="12"/>
      <c r="B25" s="25">
        <v>331.69</v>
      </c>
      <c r="C25" s="20" t="s">
        <v>33</v>
      </c>
      <c r="D25" s="47">
        <v>422370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422370</v>
      </c>
      <c r="O25" s="48">
        <f t="shared" si="1"/>
        <v>0.4454900422106482</v>
      </c>
      <c r="P25" s="9"/>
    </row>
    <row r="26" spans="1:16">
      <c r="A26" s="12"/>
      <c r="B26" s="25">
        <v>331.7</v>
      </c>
      <c r="C26" s="20" t="s">
        <v>27</v>
      </c>
      <c r="D26" s="47">
        <v>0</v>
      </c>
      <c r="E26" s="47">
        <v>0</v>
      </c>
      <c r="F26" s="47">
        <v>0</v>
      </c>
      <c r="G26" s="47">
        <v>2100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2100</v>
      </c>
      <c r="O26" s="48">
        <f t="shared" si="1"/>
        <v>2.2149515558452571E-3</v>
      </c>
      <c r="P26" s="9"/>
    </row>
    <row r="27" spans="1:16">
      <c r="A27" s="12"/>
      <c r="B27" s="25">
        <v>334.1</v>
      </c>
      <c r="C27" s="20" t="s">
        <v>28</v>
      </c>
      <c r="D27" s="47">
        <v>1309460</v>
      </c>
      <c r="E27" s="47">
        <v>260579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1570039</v>
      </c>
      <c r="O27" s="48">
        <f t="shared" si="1"/>
        <v>1.6559811075179676</v>
      </c>
      <c r="P27" s="9"/>
    </row>
    <row r="28" spans="1:16">
      <c r="A28" s="12"/>
      <c r="B28" s="25">
        <v>334.2</v>
      </c>
      <c r="C28" s="20" t="s">
        <v>29</v>
      </c>
      <c r="D28" s="47">
        <v>2515257</v>
      </c>
      <c r="E28" s="47">
        <v>588997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3104254</v>
      </c>
      <c r="O28" s="48">
        <f t="shared" si="1"/>
        <v>3.2741772509708871</v>
      </c>
      <c r="P28" s="9"/>
    </row>
    <row r="29" spans="1:16">
      <c r="A29" s="12"/>
      <c r="B29" s="25">
        <v>334.39</v>
      </c>
      <c r="C29" s="20" t="s">
        <v>34</v>
      </c>
      <c r="D29" s="47">
        <v>396301</v>
      </c>
      <c r="E29" s="47">
        <v>0</v>
      </c>
      <c r="F29" s="47">
        <v>0</v>
      </c>
      <c r="G29" s="47">
        <v>7488539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7" si="5">SUM(D29:M29)</f>
        <v>7884840</v>
      </c>
      <c r="O29" s="48">
        <f t="shared" si="1"/>
        <v>8.3164469645671044</v>
      </c>
      <c r="P29" s="9"/>
    </row>
    <row r="30" spans="1:16">
      <c r="A30" s="12"/>
      <c r="B30" s="25">
        <v>334.49</v>
      </c>
      <c r="C30" s="20" t="s">
        <v>35</v>
      </c>
      <c r="D30" s="47">
        <v>0</v>
      </c>
      <c r="E30" s="47">
        <v>0</v>
      </c>
      <c r="F30" s="47">
        <v>0</v>
      </c>
      <c r="G30" s="47">
        <v>767711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6491287</v>
      </c>
      <c r="N30" s="47">
        <f t="shared" si="5"/>
        <v>7258998</v>
      </c>
      <c r="O30" s="48">
        <f t="shared" si="1"/>
        <v>7.6563471018940996</v>
      </c>
      <c r="P30" s="9"/>
    </row>
    <row r="31" spans="1:16">
      <c r="A31" s="12"/>
      <c r="B31" s="25">
        <v>334.5</v>
      </c>
      <c r="C31" s="20" t="s">
        <v>171</v>
      </c>
      <c r="D31" s="47">
        <v>22583</v>
      </c>
      <c r="E31" s="47">
        <v>0</v>
      </c>
      <c r="F31" s="47">
        <v>0</v>
      </c>
      <c r="G31" s="47">
        <v>456671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479254</v>
      </c>
      <c r="O31" s="48">
        <f t="shared" si="1"/>
        <v>0.50548780616431566</v>
      </c>
      <c r="P31" s="9"/>
    </row>
    <row r="32" spans="1:16">
      <c r="A32" s="12"/>
      <c r="B32" s="25">
        <v>334.61</v>
      </c>
      <c r="C32" s="20" t="s">
        <v>36</v>
      </c>
      <c r="D32" s="47">
        <v>0</v>
      </c>
      <c r="E32" s="47">
        <v>37822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37822</v>
      </c>
      <c r="O32" s="48">
        <f t="shared" si="1"/>
        <v>3.9892332259609198E-2</v>
      </c>
      <c r="P32" s="9"/>
    </row>
    <row r="33" spans="1:16">
      <c r="A33" s="12"/>
      <c r="B33" s="25">
        <v>334.69</v>
      </c>
      <c r="C33" s="20" t="s">
        <v>251</v>
      </c>
      <c r="D33" s="47">
        <v>2625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2625</v>
      </c>
      <c r="O33" s="48">
        <f t="shared" si="1"/>
        <v>2.7686894448065713E-3</v>
      </c>
      <c r="P33" s="9"/>
    </row>
    <row r="34" spans="1:16">
      <c r="A34" s="12"/>
      <c r="B34" s="25">
        <v>334.7</v>
      </c>
      <c r="C34" s="20" t="s">
        <v>37</v>
      </c>
      <c r="D34" s="47">
        <v>42758</v>
      </c>
      <c r="E34" s="47">
        <v>0</v>
      </c>
      <c r="F34" s="47">
        <v>0</v>
      </c>
      <c r="G34" s="47">
        <v>483930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526688</v>
      </c>
      <c r="O34" s="48">
        <f t="shared" si="1"/>
        <v>0.55551828811667947</v>
      </c>
      <c r="P34" s="9"/>
    </row>
    <row r="35" spans="1:16">
      <c r="A35" s="12"/>
      <c r="B35" s="25">
        <v>334.9</v>
      </c>
      <c r="C35" s="20" t="s">
        <v>173</v>
      </c>
      <c r="D35" s="47">
        <v>20000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20000</v>
      </c>
      <c r="O35" s="48">
        <f t="shared" si="1"/>
        <v>2.1094776722335784E-2</v>
      </c>
      <c r="P35" s="9"/>
    </row>
    <row r="36" spans="1:16">
      <c r="A36" s="12"/>
      <c r="B36" s="25">
        <v>335.12</v>
      </c>
      <c r="C36" s="20" t="s">
        <v>38</v>
      </c>
      <c r="D36" s="47">
        <v>17771340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17771340</v>
      </c>
      <c r="O36" s="48">
        <f t="shared" si="1"/>
        <v>18.744122467835741</v>
      </c>
      <c r="P36" s="9"/>
    </row>
    <row r="37" spans="1:16">
      <c r="A37" s="12"/>
      <c r="B37" s="25">
        <v>335.13</v>
      </c>
      <c r="C37" s="20" t="s">
        <v>39</v>
      </c>
      <c r="D37" s="47">
        <v>260377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260377</v>
      </c>
      <c r="O37" s="48">
        <f t="shared" ref="O37:O68" si="6">(N37/O$134)</f>
        <v>0.27462973393158119</v>
      </c>
      <c r="P37" s="9"/>
    </row>
    <row r="38" spans="1:16">
      <c r="A38" s="12"/>
      <c r="B38" s="25">
        <v>335.14</v>
      </c>
      <c r="C38" s="20" t="s">
        <v>40</v>
      </c>
      <c r="D38" s="47">
        <v>124716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124716</v>
      </c>
      <c r="O38" s="48">
        <f t="shared" si="6"/>
        <v>0.13154280868514148</v>
      </c>
      <c r="P38" s="9"/>
    </row>
    <row r="39" spans="1:16">
      <c r="A39" s="12"/>
      <c r="B39" s="25">
        <v>335.15</v>
      </c>
      <c r="C39" s="20" t="s">
        <v>41</v>
      </c>
      <c r="D39" s="47">
        <v>679125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679125</v>
      </c>
      <c r="O39" s="48">
        <f t="shared" si="6"/>
        <v>0.71629951207781439</v>
      </c>
      <c r="P39" s="9"/>
    </row>
    <row r="40" spans="1:16">
      <c r="A40" s="12"/>
      <c r="B40" s="25">
        <v>335.16</v>
      </c>
      <c r="C40" s="20" t="s">
        <v>42</v>
      </c>
      <c r="D40" s="47">
        <v>307989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307989</v>
      </c>
      <c r="O40" s="48">
        <f t="shared" si="6"/>
        <v>0.32484795939677374</v>
      </c>
      <c r="P40" s="9"/>
    </row>
    <row r="41" spans="1:16">
      <c r="A41" s="12"/>
      <c r="B41" s="25">
        <v>335.18</v>
      </c>
      <c r="C41" s="20" t="s">
        <v>44</v>
      </c>
      <c r="D41" s="47">
        <v>42137156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42137156</v>
      </c>
      <c r="O41" s="48">
        <f t="shared" si="6"/>
        <v>44.443694876711575</v>
      </c>
      <c r="P41" s="9"/>
    </row>
    <row r="42" spans="1:16">
      <c r="A42" s="12"/>
      <c r="B42" s="25">
        <v>335.2</v>
      </c>
      <c r="C42" s="20" t="s">
        <v>252</v>
      </c>
      <c r="D42" s="47">
        <v>97707</v>
      </c>
      <c r="E42" s="47">
        <v>2345221</v>
      </c>
      <c r="F42" s="47">
        <v>0</v>
      </c>
      <c r="G42" s="47">
        <v>0</v>
      </c>
      <c r="H42" s="47">
        <v>0</v>
      </c>
      <c r="I42" s="47">
        <v>600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2443528</v>
      </c>
      <c r="O42" s="48">
        <f t="shared" si="6"/>
        <v>2.5772838787387853</v>
      </c>
      <c r="P42" s="9"/>
    </row>
    <row r="43" spans="1:16">
      <c r="A43" s="12"/>
      <c r="B43" s="25">
        <v>335.39</v>
      </c>
      <c r="C43" s="20" t="s">
        <v>47</v>
      </c>
      <c r="D43" s="47">
        <v>0</v>
      </c>
      <c r="E43" s="47">
        <v>1114896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1114896</v>
      </c>
      <c r="O43" s="48">
        <f t="shared" si="6"/>
        <v>1.1759241094312638</v>
      </c>
      <c r="P43" s="9"/>
    </row>
    <row r="44" spans="1:16">
      <c r="A44" s="12"/>
      <c r="B44" s="25">
        <v>335.49</v>
      </c>
      <c r="C44" s="20" t="s">
        <v>48</v>
      </c>
      <c r="D44" s="47">
        <v>0</v>
      </c>
      <c r="E44" s="47">
        <v>11592923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11592923</v>
      </c>
      <c r="O44" s="48">
        <f t="shared" si="6"/>
        <v>12.227506112211556</v>
      </c>
      <c r="P44" s="9"/>
    </row>
    <row r="45" spans="1:16">
      <c r="A45" s="12"/>
      <c r="B45" s="25">
        <v>335.5</v>
      </c>
      <c r="C45" s="20" t="s">
        <v>49</v>
      </c>
      <c r="D45" s="47">
        <v>0</v>
      </c>
      <c r="E45" s="47">
        <v>4695582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4695582</v>
      </c>
      <c r="O45" s="48">
        <f t="shared" si="6"/>
        <v>4.9526126935709449</v>
      </c>
      <c r="P45" s="9"/>
    </row>
    <row r="46" spans="1:16">
      <c r="A46" s="12"/>
      <c r="B46" s="25">
        <v>335.62</v>
      </c>
      <c r="C46" s="20" t="s">
        <v>244</v>
      </c>
      <c r="D46" s="47">
        <v>7025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7025</v>
      </c>
      <c r="O46" s="48">
        <f t="shared" si="6"/>
        <v>7.4095403237204437E-3</v>
      </c>
      <c r="P46" s="9"/>
    </row>
    <row r="47" spans="1:16">
      <c r="A47" s="12"/>
      <c r="B47" s="25">
        <v>335.7</v>
      </c>
      <c r="C47" s="20" t="s">
        <v>245</v>
      </c>
      <c r="D47" s="47">
        <v>0</v>
      </c>
      <c r="E47" s="47">
        <v>0</v>
      </c>
      <c r="F47" s="47">
        <v>0</v>
      </c>
      <c r="G47" s="47">
        <v>430760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430760</v>
      </c>
      <c r="O47" s="48">
        <f t="shared" si="6"/>
        <v>0.45433930104566811</v>
      </c>
      <c r="P47" s="9"/>
    </row>
    <row r="48" spans="1:16">
      <c r="A48" s="12"/>
      <c r="B48" s="25">
        <v>337.1</v>
      </c>
      <c r="C48" s="20" t="s">
        <v>51</v>
      </c>
      <c r="D48" s="47">
        <v>415539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5" si="7">SUM(D48:M48)</f>
        <v>415539</v>
      </c>
      <c r="O48" s="48">
        <f t="shared" si="6"/>
        <v>0.43828512122113444</v>
      </c>
      <c r="P48" s="9"/>
    </row>
    <row r="49" spans="1:16">
      <c r="A49" s="12"/>
      <c r="B49" s="25">
        <v>337.3</v>
      </c>
      <c r="C49" s="20" t="s">
        <v>52</v>
      </c>
      <c r="D49" s="47">
        <v>260234</v>
      </c>
      <c r="E49" s="47">
        <v>0</v>
      </c>
      <c r="F49" s="47">
        <v>0</v>
      </c>
      <c r="G49" s="47">
        <v>408564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668798</v>
      </c>
      <c r="O49" s="48">
        <f t="shared" si="6"/>
        <v>0.70540722411723633</v>
      </c>
      <c r="P49" s="9"/>
    </row>
    <row r="50" spans="1:16">
      <c r="A50" s="12"/>
      <c r="B50" s="25">
        <v>337.4</v>
      </c>
      <c r="C50" s="20" t="s">
        <v>154</v>
      </c>
      <c r="D50" s="47">
        <v>0</v>
      </c>
      <c r="E50" s="47">
        <v>0</v>
      </c>
      <c r="F50" s="47">
        <v>0</v>
      </c>
      <c r="G50" s="47">
        <v>16959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59004</v>
      </c>
      <c r="N50" s="47">
        <f t="shared" si="7"/>
        <v>75963</v>
      </c>
      <c r="O50" s="48">
        <f t="shared" si="6"/>
        <v>8.0121126207939652E-2</v>
      </c>
      <c r="P50" s="9"/>
    </row>
    <row r="51" spans="1:16">
      <c r="A51" s="12"/>
      <c r="B51" s="25">
        <v>337.6</v>
      </c>
      <c r="C51" s="20" t="s">
        <v>54</v>
      </c>
      <c r="D51" s="47">
        <v>572925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572925</v>
      </c>
      <c r="O51" s="48">
        <f t="shared" si="6"/>
        <v>0.6042862476822114</v>
      </c>
      <c r="P51" s="9"/>
    </row>
    <row r="52" spans="1:16">
      <c r="A52" s="12"/>
      <c r="B52" s="25">
        <v>338</v>
      </c>
      <c r="C52" s="20" t="s">
        <v>56</v>
      </c>
      <c r="D52" s="47">
        <v>448108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448108</v>
      </c>
      <c r="O52" s="48">
        <f t="shared" si="6"/>
        <v>0.47263691037462213</v>
      </c>
      <c r="P52" s="9"/>
    </row>
    <row r="53" spans="1:16">
      <c r="A53" s="12"/>
      <c r="B53" s="25">
        <v>339</v>
      </c>
      <c r="C53" s="20" t="s">
        <v>253</v>
      </c>
      <c r="D53" s="47">
        <v>0</v>
      </c>
      <c r="E53" s="47">
        <v>329042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329042</v>
      </c>
      <c r="O53" s="48">
        <f t="shared" si="6"/>
        <v>0.34705337611354053</v>
      </c>
      <c r="P53" s="9"/>
    </row>
    <row r="54" spans="1:16" ht="15.75">
      <c r="A54" s="29" t="s">
        <v>61</v>
      </c>
      <c r="B54" s="30"/>
      <c r="C54" s="31"/>
      <c r="D54" s="32">
        <f t="shared" ref="D54:M54" si="8">SUM(D55:D95)</f>
        <v>28062945</v>
      </c>
      <c r="E54" s="32">
        <f t="shared" si="8"/>
        <v>79865946</v>
      </c>
      <c r="F54" s="32">
        <f t="shared" si="8"/>
        <v>0</v>
      </c>
      <c r="G54" s="32">
        <f t="shared" si="8"/>
        <v>0</v>
      </c>
      <c r="H54" s="32">
        <f t="shared" si="8"/>
        <v>0</v>
      </c>
      <c r="I54" s="32">
        <f t="shared" si="8"/>
        <v>217479813</v>
      </c>
      <c r="J54" s="32">
        <f t="shared" si="8"/>
        <v>124568339</v>
      </c>
      <c r="K54" s="32">
        <f t="shared" si="8"/>
        <v>0</v>
      </c>
      <c r="L54" s="32">
        <f t="shared" si="8"/>
        <v>0</v>
      </c>
      <c r="M54" s="32">
        <f t="shared" si="8"/>
        <v>938031</v>
      </c>
      <c r="N54" s="32">
        <f t="shared" si="7"/>
        <v>450915074</v>
      </c>
      <c r="O54" s="46">
        <f t="shared" si="6"/>
        <v>475.59764033827582</v>
      </c>
      <c r="P54" s="10"/>
    </row>
    <row r="55" spans="1:16">
      <c r="A55" s="12"/>
      <c r="B55" s="25">
        <v>341.1</v>
      </c>
      <c r="C55" s="20" t="s">
        <v>64</v>
      </c>
      <c r="D55" s="47">
        <v>3510764</v>
      </c>
      <c r="E55" s="47">
        <v>11975763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15486527</v>
      </c>
      <c r="O55" s="48">
        <f t="shared" si="6"/>
        <v>16.33424146347123</v>
      </c>
      <c r="P55" s="9"/>
    </row>
    <row r="56" spans="1:16">
      <c r="A56" s="12"/>
      <c r="B56" s="25">
        <v>341.2</v>
      </c>
      <c r="C56" s="20" t="s">
        <v>66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113412846</v>
      </c>
      <c r="K56" s="47">
        <v>0</v>
      </c>
      <c r="L56" s="47">
        <v>0</v>
      </c>
      <c r="M56" s="47">
        <v>0</v>
      </c>
      <c r="N56" s="47">
        <f t="shared" ref="N56:N95" si="9">SUM(D56:M56)</f>
        <v>113412846</v>
      </c>
      <c r="O56" s="48">
        <f t="shared" si="6"/>
        <v>119.62093319073264</v>
      </c>
      <c r="P56" s="9"/>
    </row>
    <row r="57" spans="1:16">
      <c r="A57" s="12"/>
      <c r="B57" s="25">
        <v>341.8</v>
      </c>
      <c r="C57" s="20" t="s">
        <v>67</v>
      </c>
      <c r="D57" s="47">
        <v>400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400</v>
      </c>
      <c r="O57" s="48">
        <f t="shared" si="6"/>
        <v>4.2189553444671565E-4</v>
      </c>
      <c r="P57" s="9"/>
    </row>
    <row r="58" spans="1:16">
      <c r="A58" s="12"/>
      <c r="B58" s="25">
        <v>341.9</v>
      </c>
      <c r="C58" s="20" t="s">
        <v>68</v>
      </c>
      <c r="D58" s="47">
        <v>770200</v>
      </c>
      <c r="E58" s="47">
        <v>15975369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16745569</v>
      </c>
      <c r="O58" s="48">
        <f t="shared" si="6"/>
        <v>17.662201957173384</v>
      </c>
      <c r="P58" s="9"/>
    </row>
    <row r="59" spans="1:16">
      <c r="A59" s="12"/>
      <c r="B59" s="25">
        <v>342.1</v>
      </c>
      <c r="C59" s="20" t="s">
        <v>69</v>
      </c>
      <c r="D59" s="47">
        <v>13801901</v>
      </c>
      <c r="E59" s="47">
        <v>1106675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14908576</v>
      </c>
      <c r="O59" s="48">
        <f t="shared" si="6"/>
        <v>15.724654098398695</v>
      </c>
      <c r="P59" s="9"/>
    </row>
    <row r="60" spans="1:16">
      <c r="A60" s="12"/>
      <c r="B60" s="25">
        <v>342.4</v>
      </c>
      <c r="C60" s="20" t="s">
        <v>70</v>
      </c>
      <c r="D60" s="47">
        <v>5042</v>
      </c>
      <c r="E60" s="47">
        <v>3189599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3194641</v>
      </c>
      <c r="O60" s="48">
        <f t="shared" si="6"/>
        <v>3.3695119301509755</v>
      </c>
      <c r="P60" s="9"/>
    </row>
    <row r="61" spans="1:16">
      <c r="A61" s="12"/>
      <c r="B61" s="25">
        <v>342.6</v>
      </c>
      <c r="C61" s="20" t="s">
        <v>71</v>
      </c>
      <c r="D61" s="47">
        <v>0</v>
      </c>
      <c r="E61" s="47">
        <v>31044627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31044627</v>
      </c>
      <c r="O61" s="48">
        <f t="shared" si="6"/>
        <v>32.743973749659844</v>
      </c>
      <c r="P61" s="9"/>
    </row>
    <row r="62" spans="1:16">
      <c r="A62" s="12"/>
      <c r="B62" s="25">
        <v>342.9</v>
      </c>
      <c r="C62" s="20" t="s">
        <v>72</v>
      </c>
      <c r="D62" s="47">
        <v>377426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377426</v>
      </c>
      <c r="O62" s="48">
        <f t="shared" si="6"/>
        <v>0.39808585996021523</v>
      </c>
      <c r="P62" s="9"/>
    </row>
    <row r="63" spans="1:16">
      <c r="A63" s="12"/>
      <c r="B63" s="25">
        <v>343.3</v>
      </c>
      <c r="C63" s="20" t="s">
        <v>73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75288136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75288136</v>
      </c>
      <c r="O63" s="48">
        <f t="shared" si="6"/>
        <v>79.409320938042526</v>
      </c>
      <c r="P63" s="9"/>
    </row>
    <row r="64" spans="1:16">
      <c r="A64" s="12"/>
      <c r="B64" s="25">
        <v>343.4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79349405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79349405</v>
      </c>
      <c r="O64" s="48">
        <f t="shared" si="6"/>
        <v>83.692899076259721</v>
      </c>
      <c r="P64" s="9"/>
    </row>
    <row r="65" spans="1:16">
      <c r="A65" s="12"/>
      <c r="B65" s="25">
        <v>343.5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54795938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54795938</v>
      </c>
      <c r="O65" s="48">
        <f t="shared" si="6"/>
        <v>57.795403870047735</v>
      </c>
      <c r="P65" s="9"/>
    </row>
    <row r="66" spans="1:16">
      <c r="A66" s="12"/>
      <c r="B66" s="25">
        <v>343.7</v>
      </c>
      <c r="C66" s="20" t="s">
        <v>76</v>
      </c>
      <c r="D66" s="47">
        <v>146181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146181</v>
      </c>
      <c r="O66" s="48">
        <f t="shared" si="6"/>
        <v>0.15418277780238834</v>
      </c>
      <c r="P66" s="9"/>
    </row>
    <row r="67" spans="1:16">
      <c r="A67" s="12"/>
      <c r="B67" s="25">
        <v>343.9</v>
      </c>
      <c r="C67" s="20" t="s">
        <v>77</v>
      </c>
      <c r="D67" s="47">
        <v>206855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206855</v>
      </c>
      <c r="O67" s="48">
        <f t="shared" si="6"/>
        <v>0.21817800194493842</v>
      </c>
      <c r="P67" s="9"/>
    </row>
    <row r="68" spans="1:16">
      <c r="A68" s="12"/>
      <c r="B68" s="25">
        <v>344.1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6719448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6719448</v>
      </c>
      <c r="O68" s="48">
        <f t="shared" si="6"/>
        <v>7.0872627628672866</v>
      </c>
      <c r="P68" s="9"/>
    </row>
    <row r="69" spans="1:16">
      <c r="A69" s="12"/>
      <c r="B69" s="25">
        <v>346.4</v>
      </c>
      <c r="C69" s="20" t="s">
        <v>82</v>
      </c>
      <c r="D69" s="47">
        <v>1601369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1601369</v>
      </c>
      <c r="O69" s="48">
        <f t="shared" ref="O69:O100" si="10">(N69/O$134)</f>
        <v>1.6890260752535065</v>
      </c>
      <c r="P69" s="9"/>
    </row>
    <row r="70" spans="1:16">
      <c r="A70" s="12"/>
      <c r="B70" s="25">
        <v>347.2</v>
      </c>
      <c r="C70" s="20" t="s">
        <v>84</v>
      </c>
      <c r="D70" s="47">
        <v>2133949</v>
      </c>
      <c r="E70" s="47">
        <v>0</v>
      </c>
      <c r="F70" s="47">
        <v>0</v>
      </c>
      <c r="G70" s="47">
        <v>0</v>
      </c>
      <c r="H70" s="47">
        <v>0</v>
      </c>
      <c r="I70" s="47">
        <v>1326886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3460835</v>
      </c>
      <c r="O70" s="48">
        <f t="shared" si="10"/>
        <v>3.6502770798922479</v>
      </c>
      <c r="P70" s="9"/>
    </row>
    <row r="71" spans="1:16">
      <c r="A71" s="12"/>
      <c r="B71" s="25">
        <v>347.3</v>
      </c>
      <c r="C71" s="20" t="s">
        <v>85</v>
      </c>
      <c r="D71" s="47">
        <v>95043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95043</v>
      </c>
      <c r="O71" s="48">
        <f t="shared" si="10"/>
        <v>0.10024554320104799</v>
      </c>
      <c r="P71" s="9"/>
    </row>
    <row r="72" spans="1:16">
      <c r="A72" s="12"/>
      <c r="B72" s="25">
        <v>347.4</v>
      </c>
      <c r="C72" s="20" t="s">
        <v>86</v>
      </c>
      <c r="D72" s="47">
        <v>1806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1806</v>
      </c>
      <c r="O72" s="48">
        <f t="shared" si="10"/>
        <v>1.9048583380269211E-3</v>
      </c>
      <c r="P72" s="9"/>
    </row>
    <row r="73" spans="1:16">
      <c r="A73" s="12"/>
      <c r="B73" s="25">
        <v>348.11</v>
      </c>
      <c r="C73" s="39" t="s">
        <v>92</v>
      </c>
      <c r="D73" s="47">
        <v>0</v>
      </c>
      <c r="E73" s="47">
        <v>56074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56074</v>
      </c>
      <c r="O73" s="48">
        <f t="shared" si="10"/>
        <v>5.9143425496412834E-2</v>
      </c>
      <c r="P73" s="9"/>
    </row>
    <row r="74" spans="1:16">
      <c r="A74" s="12"/>
      <c r="B74" s="25">
        <v>348.12</v>
      </c>
      <c r="C74" s="39" t="s">
        <v>93</v>
      </c>
      <c r="D74" s="47">
        <v>0</v>
      </c>
      <c r="E74" s="47">
        <v>138412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138412</v>
      </c>
      <c r="O74" s="48">
        <f t="shared" si="10"/>
        <v>0.14598851178459701</v>
      </c>
      <c r="P74" s="9"/>
    </row>
    <row r="75" spans="1:16">
      <c r="A75" s="12"/>
      <c r="B75" s="25">
        <v>348.13</v>
      </c>
      <c r="C75" s="39" t="s">
        <v>94</v>
      </c>
      <c r="D75" s="47">
        <v>252060</v>
      </c>
      <c r="E75" s="47">
        <v>355029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607089</v>
      </c>
      <c r="O75" s="48">
        <f t="shared" si="10"/>
        <v>0.64032034527930537</v>
      </c>
      <c r="P75" s="9"/>
    </row>
    <row r="76" spans="1:16">
      <c r="A76" s="12"/>
      <c r="B76" s="25">
        <v>348.22</v>
      </c>
      <c r="C76" s="39" t="s">
        <v>95</v>
      </c>
      <c r="D76" s="47">
        <v>0</v>
      </c>
      <c r="E76" s="47">
        <v>108263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108263</v>
      </c>
      <c r="O76" s="48">
        <f t="shared" si="10"/>
        <v>0.11418919061451194</v>
      </c>
      <c r="P76" s="9"/>
    </row>
    <row r="77" spans="1:16">
      <c r="A77" s="12"/>
      <c r="B77" s="25">
        <v>348.23</v>
      </c>
      <c r="C77" s="39" t="s">
        <v>96</v>
      </c>
      <c r="D77" s="47">
        <v>292975</v>
      </c>
      <c r="E77" s="47">
        <v>863453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1156428</v>
      </c>
      <c r="O77" s="48">
        <f t="shared" si="10"/>
        <v>1.2197295227728662</v>
      </c>
      <c r="P77" s="9"/>
    </row>
    <row r="78" spans="1:16">
      <c r="A78" s="12"/>
      <c r="B78" s="25">
        <v>348.31</v>
      </c>
      <c r="C78" s="39" t="s">
        <v>97</v>
      </c>
      <c r="D78" s="47">
        <v>0</v>
      </c>
      <c r="E78" s="47">
        <v>3330014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3330014</v>
      </c>
      <c r="O78" s="48">
        <f t="shared" si="10"/>
        <v>3.5122950906126134</v>
      </c>
      <c r="P78" s="9"/>
    </row>
    <row r="79" spans="1:16">
      <c r="A79" s="12"/>
      <c r="B79" s="25">
        <v>348.32</v>
      </c>
      <c r="C79" s="39" t="s">
        <v>98</v>
      </c>
      <c r="D79" s="47">
        <v>0</v>
      </c>
      <c r="E79" s="47">
        <v>72290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72290</v>
      </c>
      <c r="O79" s="48">
        <f t="shared" si="10"/>
        <v>7.6247070462882691E-2</v>
      </c>
      <c r="P79" s="9"/>
    </row>
    <row r="80" spans="1:16">
      <c r="A80" s="12"/>
      <c r="B80" s="25">
        <v>348.33</v>
      </c>
      <c r="C80" s="39" t="s">
        <v>99</v>
      </c>
      <c r="D80" s="47">
        <v>0</v>
      </c>
      <c r="E80" s="47">
        <v>6010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6010</v>
      </c>
      <c r="O80" s="48">
        <f t="shared" si="10"/>
        <v>6.3389804050619026E-3</v>
      </c>
      <c r="P80" s="9"/>
    </row>
    <row r="81" spans="1:16">
      <c r="A81" s="12"/>
      <c r="B81" s="25">
        <v>348.41</v>
      </c>
      <c r="C81" s="39" t="s">
        <v>100</v>
      </c>
      <c r="D81" s="47">
        <v>0</v>
      </c>
      <c r="E81" s="47">
        <v>2939620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2939620</v>
      </c>
      <c r="O81" s="48">
        <f t="shared" si="10"/>
        <v>3.1005313774256358</v>
      </c>
      <c r="P81" s="9"/>
    </row>
    <row r="82" spans="1:16">
      <c r="A82" s="12"/>
      <c r="B82" s="25">
        <v>348.42</v>
      </c>
      <c r="C82" s="39" t="s">
        <v>101</v>
      </c>
      <c r="D82" s="47">
        <v>0</v>
      </c>
      <c r="E82" s="47">
        <v>504619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504619</v>
      </c>
      <c r="O82" s="48">
        <f t="shared" si="10"/>
        <v>0.53224125674241796</v>
      </c>
      <c r="P82" s="9"/>
    </row>
    <row r="83" spans="1:16">
      <c r="A83" s="12"/>
      <c r="B83" s="25">
        <v>348.48</v>
      </c>
      <c r="C83" s="39" t="s">
        <v>254</v>
      </c>
      <c r="D83" s="47">
        <v>0</v>
      </c>
      <c r="E83" s="47">
        <v>294922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294922</v>
      </c>
      <c r="O83" s="48">
        <f t="shared" si="10"/>
        <v>0.31106568702523568</v>
      </c>
      <c r="P83" s="9"/>
    </row>
    <row r="84" spans="1:16">
      <c r="A84" s="12"/>
      <c r="B84" s="25">
        <v>348.52</v>
      </c>
      <c r="C84" s="39" t="s">
        <v>104</v>
      </c>
      <c r="D84" s="47">
        <v>2306270</v>
      </c>
      <c r="E84" s="47">
        <v>1832395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4138665</v>
      </c>
      <c r="O84" s="48">
        <f t="shared" si="10"/>
        <v>4.365210705177291</v>
      </c>
      <c r="P84" s="9"/>
    </row>
    <row r="85" spans="1:16">
      <c r="A85" s="12"/>
      <c r="B85" s="25">
        <v>348.53</v>
      </c>
      <c r="C85" s="39" t="s">
        <v>105</v>
      </c>
      <c r="D85" s="47">
        <v>1104272</v>
      </c>
      <c r="E85" s="47">
        <v>4823113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5927385</v>
      </c>
      <c r="O85" s="48">
        <f t="shared" si="10"/>
        <v>6.2518431561161139</v>
      </c>
      <c r="P85" s="9"/>
    </row>
    <row r="86" spans="1:16">
      <c r="A86" s="12"/>
      <c r="B86" s="25">
        <v>348.61</v>
      </c>
      <c r="C86" s="39" t="s">
        <v>106</v>
      </c>
      <c r="D86" s="47">
        <v>0</v>
      </c>
      <c r="E86" s="47">
        <v>2925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2925</v>
      </c>
      <c r="O86" s="48">
        <f t="shared" si="10"/>
        <v>3.0851110956416081E-3</v>
      </c>
      <c r="P86" s="9"/>
    </row>
    <row r="87" spans="1:16">
      <c r="A87" s="12"/>
      <c r="B87" s="25">
        <v>348.62</v>
      </c>
      <c r="C87" s="39" t="s">
        <v>107</v>
      </c>
      <c r="D87" s="47">
        <v>0</v>
      </c>
      <c r="E87" s="47">
        <v>2589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2589</v>
      </c>
      <c r="O87" s="48">
        <f t="shared" si="10"/>
        <v>2.7307188467063669E-3</v>
      </c>
      <c r="P87" s="9"/>
    </row>
    <row r="88" spans="1:16">
      <c r="A88" s="12"/>
      <c r="B88" s="25">
        <v>348.71</v>
      </c>
      <c r="C88" s="39" t="s">
        <v>108</v>
      </c>
      <c r="D88" s="47">
        <v>0</v>
      </c>
      <c r="E88" s="47">
        <v>1063432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1063432</v>
      </c>
      <c r="O88" s="48">
        <f t="shared" si="10"/>
        <v>1.1216430299693494</v>
      </c>
      <c r="P88" s="9"/>
    </row>
    <row r="89" spans="1:16">
      <c r="A89" s="12"/>
      <c r="B89" s="25">
        <v>348.72</v>
      </c>
      <c r="C89" s="39" t="s">
        <v>109</v>
      </c>
      <c r="D89" s="47">
        <v>21083</v>
      </c>
      <c r="E89" s="47">
        <v>180803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201886</v>
      </c>
      <c r="O89" s="48">
        <f t="shared" si="10"/>
        <v>0.21293700466827409</v>
      </c>
      <c r="P89" s="9"/>
    </row>
    <row r="90" spans="1:16">
      <c r="A90" s="12"/>
      <c r="B90" s="25">
        <v>348.73</v>
      </c>
      <c r="C90" s="39" t="s">
        <v>110</v>
      </c>
      <c r="D90" s="47">
        <v>5504</v>
      </c>
      <c r="E90" s="47">
        <v>-50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5454</v>
      </c>
      <c r="O90" s="48">
        <f t="shared" si="10"/>
        <v>5.7525456121809678E-3</v>
      </c>
      <c r="P90" s="9"/>
    </row>
    <row r="91" spans="1:16">
      <c r="A91" s="12"/>
      <c r="B91" s="25">
        <v>348.92099999999999</v>
      </c>
      <c r="C91" s="20" t="s">
        <v>87</v>
      </c>
      <c r="D91" s="47">
        <v>354012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354012</v>
      </c>
      <c r="O91" s="48">
        <f t="shared" si="10"/>
        <v>0.37339020485137675</v>
      </c>
      <c r="P91" s="9"/>
    </row>
    <row r="92" spans="1:16">
      <c r="A92" s="12"/>
      <c r="B92" s="25">
        <v>348.92200000000003</v>
      </c>
      <c r="C92" s="20" t="s">
        <v>88</v>
      </c>
      <c r="D92" s="47">
        <v>354029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354029</v>
      </c>
      <c r="O92" s="48">
        <f t="shared" si="10"/>
        <v>0.37340813541159074</v>
      </c>
      <c r="P92" s="9"/>
    </row>
    <row r="93" spans="1:16">
      <c r="A93" s="12"/>
      <c r="B93" s="25">
        <v>348.923</v>
      </c>
      <c r="C93" s="20" t="s">
        <v>89</v>
      </c>
      <c r="D93" s="47">
        <v>354012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354012</v>
      </c>
      <c r="O93" s="48">
        <f t="shared" si="10"/>
        <v>0.37339020485137675</v>
      </c>
      <c r="P93" s="9"/>
    </row>
    <row r="94" spans="1:16">
      <c r="A94" s="12"/>
      <c r="B94" s="25">
        <v>348.92399999999998</v>
      </c>
      <c r="C94" s="20" t="s">
        <v>90</v>
      </c>
      <c r="D94" s="47">
        <v>353977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353977</v>
      </c>
      <c r="O94" s="48">
        <f t="shared" si="10"/>
        <v>0.37335328899211268</v>
      </c>
      <c r="P94" s="9"/>
    </row>
    <row r="95" spans="1:16">
      <c r="A95" s="12"/>
      <c r="B95" s="25">
        <v>349</v>
      </c>
      <c r="C95" s="20" t="s">
        <v>1</v>
      </c>
      <c r="D95" s="47">
        <v>13815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11155493</v>
      </c>
      <c r="K95" s="47">
        <v>0</v>
      </c>
      <c r="L95" s="47">
        <v>0</v>
      </c>
      <c r="M95" s="47">
        <v>938031</v>
      </c>
      <c r="N95" s="47">
        <f t="shared" si="9"/>
        <v>12107339</v>
      </c>
      <c r="O95" s="48">
        <f t="shared" si="10"/>
        <v>12.77008064533141</v>
      </c>
      <c r="P95" s="9"/>
    </row>
    <row r="96" spans="1:16" ht="15.75">
      <c r="A96" s="29" t="s">
        <v>62</v>
      </c>
      <c r="B96" s="30"/>
      <c r="C96" s="31"/>
      <c r="D96" s="32">
        <f t="shared" ref="D96:M96" si="11">SUM(D97:D104)</f>
        <v>565038</v>
      </c>
      <c r="E96" s="32">
        <f t="shared" si="11"/>
        <v>7266724</v>
      </c>
      <c r="F96" s="32">
        <f t="shared" si="11"/>
        <v>0</v>
      </c>
      <c r="G96" s="32">
        <f t="shared" si="11"/>
        <v>0</v>
      </c>
      <c r="H96" s="32">
        <f t="shared" si="11"/>
        <v>0</v>
      </c>
      <c r="I96" s="32">
        <f t="shared" si="11"/>
        <v>0</v>
      </c>
      <c r="J96" s="32">
        <f t="shared" si="11"/>
        <v>0</v>
      </c>
      <c r="K96" s="32">
        <f t="shared" si="11"/>
        <v>0</v>
      </c>
      <c r="L96" s="32">
        <f t="shared" si="11"/>
        <v>0</v>
      </c>
      <c r="M96" s="32">
        <f t="shared" si="11"/>
        <v>0</v>
      </c>
      <c r="N96" s="32">
        <f>SUM(D96:M96)</f>
        <v>7831762</v>
      </c>
      <c r="O96" s="46">
        <f t="shared" si="10"/>
        <v>8.2604635366236963</v>
      </c>
      <c r="P96" s="10"/>
    </row>
    <row r="97" spans="1:16">
      <c r="A97" s="13"/>
      <c r="B97" s="40">
        <v>351</v>
      </c>
      <c r="C97" s="21" t="s">
        <v>255</v>
      </c>
      <c r="D97" s="47">
        <v>511228</v>
      </c>
      <c r="E97" s="47">
        <v>1383685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1894913</v>
      </c>
      <c r="O97" s="48">
        <f t="shared" si="10"/>
        <v>1.9986383321625731</v>
      </c>
      <c r="P97" s="9"/>
    </row>
    <row r="98" spans="1:16">
      <c r="A98" s="13"/>
      <c r="B98" s="40">
        <v>351.1</v>
      </c>
      <c r="C98" s="21" t="s">
        <v>112</v>
      </c>
      <c r="D98" s="47">
        <v>0</v>
      </c>
      <c r="E98" s="47">
        <v>1425123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1425123</v>
      </c>
      <c r="O98" s="48">
        <f t="shared" si="10"/>
        <v>1.5031325743432669</v>
      </c>
      <c r="P98" s="9"/>
    </row>
    <row r="99" spans="1:16">
      <c r="A99" s="13"/>
      <c r="B99" s="40">
        <v>351.3</v>
      </c>
      <c r="C99" s="21" t="s">
        <v>256</v>
      </c>
      <c r="D99" s="47">
        <v>0</v>
      </c>
      <c r="E99" s="47">
        <v>475793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2">SUM(D99:M99)</f>
        <v>475793</v>
      </c>
      <c r="O99" s="48">
        <f t="shared" si="10"/>
        <v>0.50183735505251548</v>
      </c>
      <c r="P99" s="9"/>
    </row>
    <row r="100" spans="1:16">
      <c r="A100" s="13"/>
      <c r="B100" s="40">
        <v>351.5</v>
      </c>
      <c r="C100" s="21" t="s">
        <v>116</v>
      </c>
      <c r="D100" s="47">
        <v>0</v>
      </c>
      <c r="E100" s="47">
        <v>3586161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3586161</v>
      </c>
      <c r="O100" s="48">
        <f t="shared" si="10"/>
        <v>3.7824632792674207</v>
      </c>
      <c r="P100" s="9"/>
    </row>
    <row r="101" spans="1:16">
      <c r="A101" s="13"/>
      <c r="B101" s="40">
        <v>351.6</v>
      </c>
      <c r="C101" s="21" t="s">
        <v>117</v>
      </c>
      <c r="D101" s="47">
        <v>0</v>
      </c>
      <c r="E101" s="47">
        <v>4949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4949</v>
      </c>
      <c r="O101" s="48">
        <f t="shared" ref="O101:O132" si="13">(N101/O$134)</f>
        <v>5.2199024999419891E-3</v>
      </c>
      <c r="P101" s="9"/>
    </row>
    <row r="102" spans="1:16">
      <c r="A102" s="13"/>
      <c r="B102" s="40">
        <v>353</v>
      </c>
      <c r="C102" s="21" t="s">
        <v>118</v>
      </c>
      <c r="D102" s="47">
        <v>52362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52362</v>
      </c>
      <c r="O102" s="48">
        <f t="shared" si="13"/>
        <v>5.5228234936747313E-2</v>
      </c>
      <c r="P102" s="9"/>
    </row>
    <row r="103" spans="1:16">
      <c r="A103" s="13"/>
      <c r="B103" s="40">
        <v>354</v>
      </c>
      <c r="C103" s="21" t="s">
        <v>119</v>
      </c>
      <c r="D103" s="47">
        <v>0</v>
      </c>
      <c r="E103" s="47">
        <v>165707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165707</v>
      </c>
      <c r="O103" s="48">
        <f t="shared" si="13"/>
        <v>0.17477760831640476</v>
      </c>
      <c r="P103" s="9"/>
    </row>
    <row r="104" spans="1:16">
      <c r="A104" s="13"/>
      <c r="B104" s="40">
        <v>359</v>
      </c>
      <c r="C104" s="21" t="s">
        <v>121</v>
      </c>
      <c r="D104" s="47">
        <v>1448</v>
      </c>
      <c r="E104" s="47">
        <v>225306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226754</v>
      </c>
      <c r="O104" s="48">
        <f t="shared" si="13"/>
        <v>0.23916625004482639</v>
      </c>
      <c r="P104" s="9"/>
    </row>
    <row r="105" spans="1:16" ht="15.75">
      <c r="A105" s="29" t="s">
        <v>4</v>
      </c>
      <c r="B105" s="30"/>
      <c r="C105" s="31"/>
      <c r="D105" s="32">
        <f t="shared" ref="D105:M105" si="14">SUM(D106:D116)</f>
        <v>34775849</v>
      </c>
      <c r="E105" s="32">
        <f t="shared" si="14"/>
        <v>23560076</v>
      </c>
      <c r="F105" s="32">
        <f t="shared" si="14"/>
        <v>135345</v>
      </c>
      <c r="G105" s="32">
        <f t="shared" si="14"/>
        <v>15099271</v>
      </c>
      <c r="H105" s="32">
        <f t="shared" si="14"/>
        <v>0</v>
      </c>
      <c r="I105" s="32">
        <f t="shared" si="14"/>
        <v>17894644</v>
      </c>
      <c r="J105" s="32">
        <f t="shared" si="14"/>
        <v>4855501</v>
      </c>
      <c r="K105" s="32">
        <f t="shared" si="14"/>
        <v>0</v>
      </c>
      <c r="L105" s="32">
        <f t="shared" si="14"/>
        <v>0</v>
      </c>
      <c r="M105" s="32">
        <f t="shared" si="14"/>
        <v>11216166</v>
      </c>
      <c r="N105" s="32">
        <f>SUM(D105:M105)</f>
        <v>107536852</v>
      </c>
      <c r="O105" s="46">
        <f t="shared" si="13"/>
        <v>113.4232941181434</v>
      </c>
      <c r="P105" s="10"/>
    </row>
    <row r="106" spans="1:16">
      <c r="A106" s="12"/>
      <c r="B106" s="25">
        <v>361.1</v>
      </c>
      <c r="C106" s="20" t="s">
        <v>122</v>
      </c>
      <c r="D106" s="47">
        <v>11338462</v>
      </c>
      <c r="E106" s="47">
        <v>5663869</v>
      </c>
      <c r="F106" s="47">
        <v>134085</v>
      </c>
      <c r="G106" s="47">
        <v>2786068</v>
      </c>
      <c r="H106" s="47">
        <v>0</v>
      </c>
      <c r="I106" s="47">
        <v>14727307</v>
      </c>
      <c r="J106" s="47">
        <v>1974676</v>
      </c>
      <c r="K106" s="47">
        <v>0</v>
      </c>
      <c r="L106" s="47">
        <v>0</v>
      </c>
      <c r="M106" s="47">
        <v>11214166</v>
      </c>
      <c r="N106" s="47">
        <f>SUM(D106:M106)</f>
        <v>47838633</v>
      </c>
      <c r="O106" s="48">
        <f t="shared" si="13"/>
        <v>50.457264091838219</v>
      </c>
      <c r="P106" s="9"/>
    </row>
    <row r="107" spans="1:16">
      <c r="A107" s="12"/>
      <c r="B107" s="25">
        <v>361.3</v>
      </c>
      <c r="C107" s="20" t="s">
        <v>123</v>
      </c>
      <c r="D107" s="47">
        <v>579293</v>
      </c>
      <c r="E107" s="47">
        <v>238061</v>
      </c>
      <c r="F107" s="47">
        <v>1260</v>
      </c>
      <c r="G107" s="47">
        <v>218589</v>
      </c>
      <c r="H107" s="47">
        <v>0</v>
      </c>
      <c r="I107" s="47">
        <v>799176</v>
      </c>
      <c r="J107" s="47">
        <v>162561</v>
      </c>
      <c r="K107" s="47">
        <v>0</v>
      </c>
      <c r="L107" s="47">
        <v>0</v>
      </c>
      <c r="M107" s="47">
        <v>0</v>
      </c>
      <c r="N107" s="47">
        <f t="shared" ref="N107:N116" si="15">SUM(D107:M107)</f>
        <v>1998940</v>
      </c>
      <c r="O107" s="48">
        <f t="shared" si="13"/>
        <v>2.1083596490672942</v>
      </c>
      <c r="P107" s="9"/>
    </row>
    <row r="108" spans="1:16">
      <c r="A108" s="12"/>
      <c r="B108" s="25">
        <v>362</v>
      </c>
      <c r="C108" s="20" t="s">
        <v>124</v>
      </c>
      <c r="D108" s="47">
        <v>1547238</v>
      </c>
      <c r="E108" s="47">
        <v>3547353</v>
      </c>
      <c r="F108" s="47">
        <v>0</v>
      </c>
      <c r="G108" s="47">
        <v>0</v>
      </c>
      <c r="H108" s="47">
        <v>0</v>
      </c>
      <c r="I108" s="47">
        <v>46923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5141514</v>
      </c>
      <c r="O108" s="48">
        <f t="shared" si="13"/>
        <v>5.4229544922381772</v>
      </c>
      <c r="P108" s="9"/>
    </row>
    <row r="109" spans="1:16">
      <c r="A109" s="12"/>
      <c r="B109" s="25">
        <v>363.11</v>
      </c>
      <c r="C109" s="20" t="s">
        <v>21</v>
      </c>
      <c r="D109" s="47">
        <v>0</v>
      </c>
      <c r="E109" s="47">
        <v>88658</v>
      </c>
      <c r="F109" s="47">
        <v>0</v>
      </c>
      <c r="G109" s="47">
        <v>0</v>
      </c>
      <c r="H109" s="47">
        <v>0</v>
      </c>
      <c r="I109" s="47">
        <v>4917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93575</v>
      </c>
      <c r="O109" s="48">
        <f t="shared" si="13"/>
        <v>9.8697186589628547E-2</v>
      </c>
      <c r="P109" s="9"/>
    </row>
    <row r="110" spans="1:16">
      <c r="A110" s="12"/>
      <c r="B110" s="25">
        <v>363.12</v>
      </c>
      <c r="C110" s="20" t="s">
        <v>174</v>
      </c>
      <c r="D110" s="47">
        <v>0</v>
      </c>
      <c r="E110" s="47">
        <v>1019881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1019881</v>
      </c>
      <c r="O110" s="48">
        <f t="shared" si="13"/>
        <v>1.0757080989176271</v>
      </c>
      <c r="P110" s="9"/>
    </row>
    <row r="111" spans="1:16">
      <c r="A111" s="12"/>
      <c r="B111" s="25">
        <v>363.24</v>
      </c>
      <c r="C111" s="20" t="s">
        <v>175</v>
      </c>
      <c r="D111" s="47">
        <v>0</v>
      </c>
      <c r="E111" s="47">
        <v>0</v>
      </c>
      <c r="F111" s="47">
        <v>0</v>
      </c>
      <c r="G111" s="47">
        <v>4066316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4066316</v>
      </c>
      <c r="O111" s="48">
        <f t="shared" si="13"/>
        <v>4.2889014051230774</v>
      </c>
      <c r="P111" s="9"/>
    </row>
    <row r="112" spans="1:16">
      <c r="A112" s="12"/>
      <c r="B112" s="25">
        <v>364</v>
      </c>
      <c r="C112" s="20" t="s">
        <v>222</v>
      </c>
      <c r="D112" s="47">
        <v>506401</v>
      </c>
      <c r="E112" s="47">
        <v>79250</v>
      </c>
      <c r="F112" s="47">
        <v>0</v>
      </c>
      <c r="G112" s="47">
        <v>7134674</v>
      </c>
      <c r="H112" s="47">
        <v>0</v>
      </c>
      <c r="I112" s="47">
        <v>241404</v>
      </c>
      <c r="J112" s="47">
        <v>494075</v>
      </c>
      <c r="K112" s="47">
        <v>0</v>
      </c>
      <c r="L112" s="47">
        <v>0</v>
      </c>
      <c r="M112" s="47">
        <v>0</v>
      </c>
      <c r="N112" s="47">
        <f t="shared" si="15"/>
        <v>8455804</v>
      </c>
      <c r="O112" s="48">
        <f t="shared" si="13"/>
        <v>8.9186648693916908</v>
      </c>
      <c r="P112" s="9"/>
    </row>
    <row r="113" spans="1:16">
      <c r="A113" s="12"/>
      <c r="B113" s="25">
        <v>365</v>
      </c>
      <c r="C113" s="20" t="s">
        <v>223</v>
      </c>
      <c r="D113" s="47">
        <v>13009</v>
      </c>
      <c r="E113" s="47">
        <v>8259</v>
      </c>
      <c r="F113" s="47">
        <v>0</v>
      </c>
      <c r="G113" s="47">
        <v>0</v>
      </c>
      <c r="H113" s="47">
        <v>0</v>
      </c>
      <c r="I113" s="47">
        <v>1145006</v>
      </c>
      <c r="J113" s="47">
        <v>13179</v>
      </c>
      <c r="K113" s="47">
        <v>0</v>
      </c>
      <c r="L113" s="47">
        <v>0</v>
      </c>
      <c r="M113" s="47">
        <v>0</v>
      </c>
      <c r="N113" s="47">
        <f t="shared" si="15"/>
        <v>1179453</v>
      </c>
      <c r="O113" s="48">
        <f t="shared" si="13"/>
        <v>1.2440148844744552</v>
      </c>
      <c r="P113" s="9"/>
    </row>
    <row r="114" spans="1:16">
      <c r="A114" s="12"/>
      <c r="B114" s="25">
        <v>366</v>
      </c>
      <c r="C114" s="20" t="s">
        <v>127</v>
      </c>
      <c r="D114" s="47">
        <v>598</v>
      </c>
      <c r="E114" s="47">
        <v>40646</v>
      </c>
      <c r="F114" s="47">
        <v>0</v>
      </c>
      <c r="G114" s="47">
        <v>550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41794</v>
      </c>
      <c r="O114" s="48">
        <f t="shared" si="13"/>
        <v>4.4081754916665085E-2</v>
      </c>
      <c r="P114" s="9"/>
    </row>
    <row r="115" spans="1:16">
      <c r="A115" s="12"/>
      <c r="B115" s="25">
        <v>369</v>
      </c>
      <c r="C115" s="20" t="s">
        <v>257</v>
      </c>
      <c r="D115" s="47">
        <v>0</v>
      </c>
      <c r="E115" s="47">
        <v>2815667</v>
      </c>
      <c r="F115" s="47">
        <v>0</v>
      </c>
      <c r="G115" s="47">
        <v>893074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2000</v>
      </c>
      <c r="N115" s="47">
        <f>SUM(D115:M115)</f>
        <v>3710741</v>
      </c>
      <c r="O115" s="48">
        <f t="shared" si="13"/>
        <v>3.9138626434708503</v>
      </c>
      <c r="P115" s="9"/>
    </row>
    <row r="116" spans="1:16">
      <c r="A116" s="12"/>
      <c r="B116" s="25">
        <v>369.9</v>
      </c>
      <c r="C116" s="20" t="s">
        <v>129</v>
      </c>
      <c r="D116" s="47">
        <v>20790848</v>
      </c>
      <c r="E116" s="47">
        <v>10058432</v>
      </c>
      <c r="F116" s="47">
        <v>0</v>
      </c>
      <c r="G116" s="47">
        <v>0</v>
      </c>
      <c r="H116" s="47">
        <v>0</v>
      </c>
      <c r="I116" s="47">
        <v>929911</v>
      </c>
      <c r="J116" s="47">
        <v>2211010</v>
      </c>
      <c r="K116" s="47">
        <v>0</v>
      </c>
      <c r="L116" s="47">
        <v>0</v>
      </c>
      <c r="M116" s="47">
        <v>0</v>
      </c>
      <c r="N116" s="47">
        <f t="shared" si="15"/>
        <v>33990201</v>
      </c>
      <c r="O116" s="48">
        <f t="shared" si="13"/>
        <v>35.850785042115724</v>
      </c>
      <c r="P116" s="9"/>
    </row>
    <row r="117" spans="1:16" ht="15.75">
      <c r="A117" s="29" t="s">
        <v>63</v>
      </c>
      <c r="B117" s="30"/>
      <c r="C117" s="31"/>
      <c r="D117" s="32">
        <f t="shared" ref="D117:M117" si="16">SUM(D118:D131)</f>
        <v>18093554</v>
      </c>
      <c r="E117" s="32">
        <f t="shared" si="16"/>
        <v>320966090</v>
      </c>
      <c r="F117" s="32">
        <f t="shared" si="16"/>
        <v>30759870</v>
      </c>
      <c r="G117" s="32">
        <f t="shared" si="16"/>
        <v>66699170</v>
      </c>
      <c r="H117" s="32">
        <f t="shared" si="16"/>
        <v>0</v>
      </c>
      <c r="I117" s="32">
        <f t="shared" si="16"/>
        <v>18803665</v>
      </c>
      <c r="J117" s="32">
        <f t="shared" si="16"/>
        <v>633720</v>
      </c>
      <c r="K117" s="32">
        <f t="shared" si="16"/>
        <v>0</v>
      </c>
      <c r="L117" s="32">
        <f t="shared" si="16"/>
        <v>0</v>
      </c>
      <c r="M117" s="32">
        <f t="shared" si="16"/>
        <v>0</v>
      </c>
      <c r="N117" s="32">
        <f>SUM(D117:M117)</f>
        <v>455956069</v>
      </c>
      <c r="O117" s="46">
        <f t="shared" si="13"/>
        <v>480.91457353744642</v>
      </c>
      <c r="P117" s="9"/>
    </row>
    <row r="118" spans="1:16">
      <c r="A118" s="12"/>
      <c r="B118" s="25">
        <v>381</v>
      </c>
      <c r="C118" s="20" t="s">
        <v>130</v>
      </c>
      <c r="D118" s="47">
        <v>18093554</v>
      </c>
      <c r="E118" s="47">
        <v>12200000</v>
      </c>
      <c r="F118" s="47">
        <v>30759870</v>
      </c>
      <c r="G118" s="47">
        <v>65149170</v>
      </c>
      <c r="H118" s="47">
        <v>0</v>
      </c>
      <c r="I118" s="47">
        <v>0</v>
      </c>
      <c r="J118" s="47">
        <v>633720</v>
      </c>
      <c r="K118" s="47">
        <v>0</v>
      </c>
      <c r="L118" s="47">
        <v>0</v>
      </c>
      <c r="M118" s="47">
        <v>0</v>
      </c>
      <c r="N118" s="47">
        <f>SUM(D118:M118)</f>
        <v>126836314</v>
      </c>
      <c r="O118" s="48">
        <f t="shared" si="13"/>
        <v>133.77918620570361</v>
      </c>
      <c r="P118" s="9"/>
    </row>
    <row r="119" spans="1:16">
      <c r="A119" s="12"/>
      <c r="B119" s="25">
        <v>384</v>
      </c>
      <c r="C119" s="20" t="s">
        <v>131</v>
      </c>
      <c r="D119" s="47">
        <v>0</v>
      </c>
      <c r="E119" s="47">
        <v>7213956</v>
      </c>
      <c r="F119" s="47">
        <v>0</v>
      </c>
      <c r="G119" s="47">
        <v>1550000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31" si="17">SUM(D119:M119)</f>
        <v>8763956</v>
      </c>
      <c r="O119" s="48">
        <f t="shared" si="13"/>
        <v>9.2436847512187512</v>
      </c>
      <c r="P119" s="9"/>
    </row>
    <row r="120" spans="1:16">
      <c r="A120" s="12"/>
      <c r="B120" s="25">
        <v>386.2</v>
      </c>
      <c r="C120" s="20" t="s">
        <v>132</v>
      </c>
      <c r="D120" s="47">
        <v>0</v>
      </c>
      <c r="E120" s="47">
        <v>13041020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13041020</v>
      </c>
      <c r="O120" s="48">
        <f t="shared" si="13"/>
        <v>13.754870256575769</v>
      </c>
      <c r="P120" s="9"/>
    </row>
    <row r="121" spans="1:16">
      <c r="A121" s="12"/>
      <c r="B121" s="25">
        <v>386.4</v>
      </c>
      <c r="C121" s="20" t="s">
        <v>133</v>
      </c>
      <c r="D121" s="47">
        <v>0</v>
      </c>
      <c r="E121" s="47">
        <v>248895060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248895060</v>
      </c>
      <c r="O121" s="48">
        <f t="shared" si="13"/>
        <v>262.51928589961841</v>
      </c>
      <c r="P121" s="9"/>
    </row>
    <row r="122" spans="1:16">
      <c r="A122" s="12"/>
      <c r="B122" s="25">
        <v>386.6</v>
      </c>
      <c r="C122" s="20" t="s">
        <v>134</v>
      </c>
      <c r="D122" s="47">
        <v>0</v>
      </c>
      <c r="E122" s="47">
        <v>10959868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10959868</v>
      </c>
      <c r="O122" s="48">
        <f t="shared" si="13"/>
        <v>11.559798418313642</v>
      </c>
      <c r="P122" s="9"/>
    </row>
    <row r="123" spans="1:16">
      <c r="A123" s="12"/>
      <c r="B123" s="25">
        <v>386.7</v>
      </c>
      <c r="C123" s="20" t="s">
        <v>135</v>
      </c>
      <c r="D123" s="47">
        <v>0</v>
      </c>
      <c r="E123" s="47">
        <v>20281836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20281836</v>
      </c>
      <c r="O123" s="48">
        <f t="shared" si="13"/>
        <v>21.392040096951593</v>
      </c>
      <c r="P123" s="9"/>
    </row>
    <row r="124" spans="1:16">
      <c r="A124" s="12"/>
      <c r="B124" s="25">
        <v>386.8</v>
      </c>
      <c r="C124" s="20" t="s">
        <v>136</v>
      </c>
      <c r="D124" s="47">
        <v>0</v>
      </c>
      <c r="E124" s="47">
        <v>6406100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6406100</v>
      </c>
      <c r="O124" s="48">
        <f t="shared" si="13"/>
        <v>6.7567624580477625</v>
      </c>
      <c r="P124" s="9"/>
    </row>
    <row r="125" spans="1:16">
      <c r="A125" s="12"/>
      <c r="B125" s="25">
        <v>387.2</v>
      </c>
      <c r="C125" s="20" t="s">
        <v>137</v>
      </c>
      <c r="D125" s="47">
        <v>0</v>
      </c>
      <c r="E125" s="47">
        <v>1968250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1968250</v>
      </c>
      <c r="O125" s="48">
        <f t="shared" si="13"/>
        <v>2.0759897141868704</v>
      </c>
      <c r="P125" s="9"/>
    </row>
    <row r="126" spans="1:16">
      <c r="A126" s="12"/>
      <c r="B126" s="25">
        <v>389.2</v>
      </c>
      <c r="C126" s="20" t="s">
        <v>224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2692831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2692831</v>
      </c>
      <c r="O126" s="48">
        <f t="shared" si="13"/>
        <v>2.8402334347992095</v>
      </c>
      <c r="P126" s="9"/>
    </row>
    <row r="127" spans="1:16">
      <c r="A127" s="12"/>
      <c r="B127" s="25">
        <v>389.3</v>
      </c>
      <c r="C127" s="20" t="s">
        <v>225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1792360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1792360</v>
      </c>
      <c r="O127" s="48">
        <f t="shared" si="13"/>
        <v>1.8904717003022882</v>
      </c>
      <c r="P127" s="9"/>
    </row>
    <row r="128" spans="1:16">
      <c r="A128" s="12"/>
      <c r="B128" s="25">
        <v>389.5</v>
      </c>
      <c r="C128" s="20" t="s">
        <v>227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9956500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9956500</v>
      </c>
      <c r="O128" s="48">
        <f t="shared" si="13"/>
        <v>10.50150722179681</v>
      </c>
      <c r="P128" s="9"/>
    </row>
    <row r="129" spans="1:119">
      <c r="A129" s="12"/>
      <c r="B129" s="25">
        <v>389.6</v>
      </c>
      <c r="C129" s="20" t="s">
        <v>228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492557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492557</v>
      </c>
      <c r="O129" s="48">
        <f t="shared" si="13"/>
        <v>0.51951899690117731</v>
      </c>
      <c r="P129" s="9"/>
    </row>
    <row r="130" spans="1:119">
      <c r="A130" s="12"/>
      <c r="B130" s="25">
        <v>389.7</v>
      </c>
      <c r="C130" s="20" t="s">
        <v>229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186337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186337</v>
      </c>
      <c r="O130" s="48">
        <f t="shared" si="13"/>
        <v>0.19653687050549412</v>
      </c>
      <c r="P130" s="9"/>
    </row>
    <row r="131" spans="1:119" ht="15.75" thickBot="1">
      <c r="A131" s="12"/>
      <c r="B131" s="25">
        <v>389.8</v>
      </c>
      <c r="C131" s="20" t="s">
        <v>230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3683080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3683080</v>
      </c>
      <c r="O131" s="48">
        <f t="shared" si="13"/>
        <v>3.8846875125250238</v>
      </c>
      <c r="P131" s="9"/>
    </row>
    <row r="132" spans="1:119" ht="16.5" thickBot="1">
      <c r="A132" s="14" t="s">
        <v>91</v>
      </c>
      <c r="B132" s="23"/>
      <c r="C132" s="22"/>
      <c r="D132" s="15">
        <f t="shared" ref="D132:M132" si="18">SUM(D5,D14,D18,D54,D96,D105,D117)</f>
        <v>573768460</v>
      </c>
      <c r="E132" s="15">
        <f t="shared" si="18"/>
        <v>567036082</v>
      </c>
      <c r="F132" s="15">
        <f t="shared" si="18"/>
        <v>30895215</v>
      </c>
      <c r="G132" s="15">
        <f t="shared" si="18"/>
        <v>187884169</v>
      </c>
      <c r="H132" s="15">
        <f t="shared" si="18"/>
        <v>0</v>
      </c>
      <c r="I132" s="15">
        <f t="shared" si="18"/>
        <v>254239033</v>
      </c>
      <c r="J132" s="15">
        <f t="shared" si="18"/>
        <v>130057560</v>
      </c>
      <c r="K132" s="15">
        <f t="shared" si="18"/>
        <v>0</v>
      </c>
      <c r="L132" s="15">
        <f t="shared" si="18"/>
        <v>0</v>
      </c>
      <c r="M132" s="15">
        <f t="shared" si="18"/>
        <v>20032731</v>
      </c>
      <c r="N132" s="15">
        <f>SUM(D132:M132)</f>
        <v>1763913250</v>
      </c>
      <c r="O132" s="38">
        <f t="shared" si="13"/>
        <v>1860.4678083159829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52" t="s">
        <v>258</v>
      </c>
      <c r="M134" s="52"/>
      <c r="N134" s="52"/>
      <c r="O134" s="44">
        <v>948102</v>
      </c>
    </row>
    <row r="135" spans="1:119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  <row r="136" spans="1:119" ht="15.75" customHeight="1" thickBot="1">
      <c r="A136" s="56" t="s">
        <v>160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8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2"/>
      <c r="M3" s="73"/>
      <c r="N3" s="36"/>
      <c r="O3" s="37"/>
      <c r="P3" s="74" t="s">
        <v>279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280</v>
      </c>
      <c r="N4" s="35" t="s">
        <v>10</v>
      </c>
      <c r="O4" s="35" t="s">
        <v>281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282</v>
      </c>
      <c r="B5" s="26"/>
      <c r="C5" s="26"/>
      <c r="D5" s="27">
        <f t="shared" ref="D5:N5" si="0">SUM(D6:D11)</f>
        <v>538085644</v>
      </c>
      <c r="E5" s="27">
        <f t="shared" si="0"/>
        <v>235748750</v>
      </c>
      <c r="F5" s="27">
        <f t="shared" si="0"/>
        <v>0</v>
      </c>
      <c r="G5" s="27">
        <f t="shared" si="0"/>
        <v>133778570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1427033</v>
      </c>
      <c r="O5" s="28">
        <f>SUM(D5:N5)</f>
        <v>909039997</v>
      </c>
      <c r="P5" s="33">
        <f t="shared" ref="P5:P36" si="1">(O5/P$127)</f>
        <v>934.40728600033719</v>
      </c>
      <c r="Q5" s="6"/>
    </row>
    <row r="6" spans="1:134">
      <c r="A6" s="12"/>
      <c r="B6" s="25">
        <v>311</v>
      </c>
      <c r="C6" s="20" t="s">
        <v>3</v>
      </c>
      <c r="D6" s="47">
        <v>529882304</v>
      </c>
      <c r="E6" s="47">
        <v>123121893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1427033</v>
      </c>
      <c r="O6" s="47">
        <f>SUM(D6:N6)</f>
        <v>654431230</v>
      </c>
      <c r="P6" s="48">
        <f t="shared" si="1"/>
        <v>672.69351350462352</v>
      </c>
      <c r="Q6" s="9"/>
    </row>
    <row r="7" spans="1:134">
      <c r="A7" s="12"/>
      <c r="B7" s="25">
        <v>312.13</v>
      </c>
      <c r="C7" s="20" t="s">
        <v>283</v>
      </c>
      <c r="D7" s="47">
        <v>0</v>
      </c>
      <c r="E7" s="47">
        <v>95434284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95434284</v>
      </c>
      <c r="P7" s="48">
        <f t="shared" si="1"/>
        <v>98.097433114183858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3945873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3945873</v>
      </c>
      <c r="P8" s="48">
        <f t="shared" si="1"/>
        <v>4.0559848774530964</v>
      </c>
      <c r="Q8" s="9"/>
    </row>
    <row r="9" spans="1:134">
      <c r="A9" s="12"/>
      <c r="B9" s="25">
        <v>312.41000000000003</v>
      </c>
      <c r="C9" s="20" t="s">
        <v>284</v>
      </c>
      <c r="D9" s="47">
        <v>0</v>
      </c>
      <c r="E9" s="47">
        <v>13246700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13246700</v>
      </c>
      <c r="P9" s="48">
        <f t="shared" si="1"/>
        <v>13.616356855924643</v>
      </c>
      <c r="Q9" s="9"/>
    </row>
    <row r="10" spans="1:134">
      <c r="A10" s="12"/>
      <c r="B10" s="25">
        <v>312.62</v>
      </c>
      <c r="C10" s="20" t="s">
        <v>299</v>
      </c>
      <c r="D10" s="47">
        <v>0</v>
      </c>
      <c r="E10" s="47">
        <v>0</v>
      </c>
      <c r="F10" s="47">
        <v>0</v>
      </c>
      <c r="G10" s="47">
        <v>133778570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133778570</v>
      </c>
      <c r="P10" s="48">
        <f t="shared" si="1"/>
        <v>137.51173868173166</v>
      </c>
      <c r="Q10" s="9"/>
    </row>
    <row r="11" spans="1:134">
      <c r="A11" s="12"/>
      <c r="B11" s="25">
        <v>315.10000000000002</v>
      </c>
      <c r="C11" s="20" t="s">
        <v>300</v>
      </c>
      <c r="D11" s="47">
        <v>8203340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8203340</v>
      </c>
      <c r="P11" s="48">
        <f t="shared" si="1"/>
        <v>8.4322589664203811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SUM(D13:D18)</f>
        <v>1586874</v>
      </c>
      <c r="E12" s="32">
        <f t="shared" si="3"/>
        <v>31269158</v>
      </c>
      <c r="F12" s="32">
        <f t="shared" si="3"/>
        <v>0</v>
      </c>
      <c r="G12" s="32">
        <f t="shared" si="3"/>
        <v>3365537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36221569</v>
      </c>
      <c r="P12" s="46">
        <f t="shared" si="1"/>
        <v>37.232352916990457</v>
      </c>
      <c r="Q12" s="10"/>
    </row>
    <row r="13" spans="1:134">
      <c r="A13" s="12"/>
      <c r="B13" s="25">
        <v>322</v>
      </c>
      <c r="C13" s="20" t="s">
        <v>287</v>
      </c>
      <c r="D13" s="47">
        <v>0</v>
      </c>
      <c r="E13" s="47">
        <v>9280138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9280138</v>
      </c>
      <c r="P13" s="48">
        <f t="shared" si="1"/>
        <v>9.5391056399123411</v>
      </c>
      <c r="Q13" s="9"/>
    </row>
    <row r="14" spans="1:134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1889098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8" si="4">SUM(D14:N14)</f>
        <v>1889098</v>
      </c>
      <c r="P14" s="48">
        <f t="shared" si="1"/>
        <v>1.941814376698614</v>
      </c>
      <c r="Q14" s="9"/>
    </row>
    <row r="15" spans="1:134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1476439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1476439</v>
      </c>
      <c r="P15" s="48">
        <f t="shared" si="1"/>
        <v>1.5176398876704782</v>
      </c>
      <c r="Q15" s="9"/>
    </row>
    <row r="16" spans="1:134">
      <c r="A16" s="12"/>
      <c r="B16" s="25">
        <v>325.2</v>
      </c>
      <c r="C16" s="20" t="s">
        <v>22</v>
      </c>
      <c r="D16" s="47">
        <v>0</v>
      </c>
      <c r="E16" s="47">
        <v>21718952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21718952</v>
      </c>
      <c r="P16" s="48">
        <f t="shared" si="1"/>
        <v>22.325031967863559</v>
      </c>
      <c r="Q16" s="9"/>
    </row>
    <row r="17" spans="1:17">
      <c r="A17" s="12"/>
      <c r="B17" s="25">
        <v>329.1</v>
      </c>
      <c r="C17" s="20" t="s">
        <v>301</v>
      </c>
      <c r="D17" s="47">
        <v>0</v>
      </c>
      <c r="E17" s="47">
        <v>160506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160506</v>
      </c>
      <c r="P17" s="48">
        <f t="shared" si="1"/>
        <v>0.16498501313663333</v>
      </c>
      <c r="Q17" s="9"/>
    </row>
    <row r="18" spans="1:17">
      <c r="A18" s="12"/>
      <c r="B18" s="25">
        <v>329.5</v>
      </c>
      <c r="C18" s="20" t="s">
        <v>288</v>
      </c>
      <c r="D18" s="47">
        <v>1586874</v>
      </c>
      <c r="E18" s="47">
        <v>109562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1696436</v>
      </c>
      <c r="P18" s="48">
        <f t="shared" si="1"/>
        <v>1.7437760317088313</v>
      </c>
      <c r="Q18" s="9"/>
    </row>
    <row r="19" spans="1:17" ht="15.75">
      <c r="A19" s="29" t="s">
        <v>289</v>
      </c>
      <c r="B19" s="30"/>
      <c r="C19" s="31"/>
      <c r="D19" s="32">
        <f t="shared" ref="D19:N19" si="5">SUM(D20:D47)</f>
        <v>133663999</v>
      </c>
      <c r="E19" s="32">
        <f t="shared" si="5"/>
        <v>60168060</v>
      </c>
      <c r="F19" s="32">
        <f t="shared" si="5"/>
        <v>0</v>
      </c>
      <c r="G19" s="32">
        <f t="shared" si="5"/>
        <v>5806206</v>
      </c>
      <c r="H19" s="32">
        <f t="shared" si="5"/>
        <v>0</v>
      </c>
      <c r="I19" s="32">
        <f t="shared" si="5"/>
        <v>7165484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5106067</v>
      </c>
      <c r="O19" s="45">
        <f>SUM(D19:N19)</f>
        <v>211909816</v>
      </c>
      <c r="P19" s="46">
        <f t="shared" si="1"/>
        <v>217.82328247256521</v>
      </c>
      <c r="Q19" s="10"/>
    </row>
    <row r="20" spans="1:17">
      <c r="A20" s="12"/>
      <c r="B20" s="25">
        <v>331.2</v>
      </c>
      <c r="C20" s="20" t="s">
        <v>24</v>
      </c>
      <c r="D20" s="47">
        <v>3842812</v>
      </c>
      <c r="E20" s="47">
        <v>12555146</v>
      </c>
      <c r="F20" s="47">
        <v>0</v>
      </c>
      <c r="G20" s="47">
        <v>0</v>
      </c>
      <c r="H20" s="47">
        <v>0</v>
      </c>
      <c r="I20" s="47">
        <v>4563592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20961550</v>
      </c>
      <c r="P20" s="48">
        <f t="shared" si="1"/>
        <v>21.546494225226446</v>
      </c>
      <c r="Q20" s="9"/>
    </row>
    <row r="21" spans="1:17">
      <c r="A21" s="12"/>
      <c r="B21" s="25">
        <v>331.39</v>
      </c>
      <c r="C21" s="20" t="s">
        <v>30</v>
      </c>
      <c r="D21" s="47">
        <v>566859</v>
      </c>
      <c r="E21" s="47">
        <v>110896</v>
      </c>
      <c r="F21" s="47">
        <v>0</v>
      </c>
      <c r="G21" s="47">
        <v>328599</v>
      </c>
      <c r="H21" s="47">
        <v>0</v>
      </c>
      <c r="I21" s="47">
        <v>38278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41" si="6">SUM(D21:N21)</f>
        <v>1044632</v>
      </c>
      <c r="P21" s="48">
        <f t="shared" si="1"/>
        <v>1.0737830625830034</v>
      </c>
      <c r="Q21" s="9"/>
    </row>
    <row r="22" spans="1:17">
      <c r="A22" s="12"/>
      <c r="B22" s="25">
        <v>331.49</v>
      </c>
      <c r="C22" s="20" t="s">
        <v>31</v>
      </c>
      <c r="D22" s="47">
        <v>0</v>
      </c>
      <c r="E22" s="47">
        <v>0</v>
      </c>
      <c r="F22" s="47">
        <v>0</v>
      </c>
      <c r="G22" s="47">
        <v>189839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189839</v>
      </c>
      <c r="P22" s="48">
        <f t="shared" si="1"/>
        <v>0.19513656753545247</v>
      </c>
      <c r="Q22" s="9"/>
    </row>
    <row r="23" spans="1:17">
      <c r="A23" s="12"/>
      <c r="B23" s="25">
        <v>331.5</v>
      </c>
      <c r="C23" s="20" t="s">
        <v>26</v>
      </c>
      <c r="D23" s="47">
        <v>33144358</v>
      </c>
      <c r="E23" s="47">
        <v>15930886</v>
      </c>
      <c r="F23" s="47">
        <v>0</v>
      </c>
      <c r="G23" s="47">
        <v>3172634</v>
      </c>
      <c r="H23" s="47">
        <v>0</v>
      </c>
      <c r="I23" s="47">
        <v>2563614</v>
      </c>
      <c r="J23" s="47">
        <v>0</v>
      </c>
      <c r="K23" s="47">
        <v>0</v>
      </c>
      <c r="L23" s="47">
        <v>0</v>
      </c>
      <c r="M23" s="47">
        <v>0</v>
      </c>
      <c r="N23" s="47">
        <v>4654579</v>
      </c>
      <c r="O23" s="47">
        <f t="shared" si="6"/>
        <v>59466071</v>
      </c>
      <c r="P23" s="48">
        <f t="shared" si="1"/>
        <v>61.125506243498499</v>
      </c>
      <c r="Q23" s="9"/>
    </row>
    <row r="24" spans="1:17">
      <c r="A24" s="12"/>
      <c r="B24" s="25">
        <v>331.62</v>
      </c>
      <c r="C24" s="20" t="s">
        <v>32</v>
      </c>
      <c r="D24" s="47">
        <v>1714186</v>
      </c>
      <c r="E24" s="47">
        <v>1172754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2886940</v>
      </c>
      <c r="P24" s="48">
        <f t="shared" si="1"/>
        <v>2.9675017371604313</v>
      </c>
      <c r="Q24" s="9"/>
    </row>
    <row r="25" spans="1:17">
      <c r="A25" s="12"/>
      <c r="B25" s="25">
        <v>331.65</v>
      </c>
      <c r="C25" s="20" t="s">
        <v>162</v>
      </c>
      <c r="D25" s="47">
        <v>0</v>
      </c>
      <c r="E25" s="47">
        <v>786049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786049</v>
      </c>
      <c r="P25" s="48">
        <f t="shared" si="1"/>
        <v>0.80798415380756783</v>
      </c>
      <c r="Q25" s="9"/>
    </row>
    <row r="26" spans="1:17">
      <c r="A26" s="12"/>
      <c r="B26" s="25">
        <v>331.69</v>
      </c>
      <c r="C26" s="20" t="s">
        <v>33</v>
      </c>
      <c r="D26" s="47">
        <v>1471338</v>
      </c>
      <c r="E26" s="47">
        <v>185336</v>
      </c>
      <c r="F26" s="47">
        <v>0</v>
      </c>
      <c r="G26" s="47">
        <v>49740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1706414</v>
      </c>
      <c r="P26" s="48">
        <f t="shared" si="1"/>
        <v>1.7540324735931057</v>
      </c>
      <c r="Q26" s="9"/>
    </row>
    <row r="27" spans="1:17">
      <c r="A27" s="12"/>
      <c r="B27" s="25">
        <v>331.7</v>
      </c>
      <c r="C27" s="20" t="s">
        <v>27</v>
      </c>
      <c r="D27" s="47">
        <v>0</v>
      </c>
      <c r="E27" s="47">
        <v>0</v>
      </c>
      <c r="F27" s="47">
        <v>0</v>
      </c>
      <c r="G27" s="47">
        <v>8385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8385</v>
      </c>
      <c r="P27" s="48">
        <f t="shared" si="1"/>
        <v>8.6189882942112467E-3</v>
      </c>
      <c r="Q27" s="9"/>
    </row>
    <row r="28" spans="1:17">
      <c r="A28" s="12"/>
      <c r="B28" s="25">
        <v>332</v>
      </c>
      <c r="C28" s="20" t="s">
        <v>273</v>
      </c>
      <c r="D28" s="47">
        <v>-5250</v>
      </c>
      <c r="E28" s="47">
        <v>272848</v>
      </c>
      <c r="F28" s="47">
        <v>0</v>
      </c>
      <c r="G28" s="47">
        <v>1253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268851</v>
      </c>
      <c r="P28" s="48">
        <f t="shared" si="1"/>
        <v>0.27635344327811423</v>
      </c>
      <c r="Q28" s="9"/>
    </row>
    <row r="29" spans="1:17">
      <c r="A29" s="12"/>
      <c r="B29" s="25">
        <v>334.2</v>
      </c>
      <c r="C29" s="20" t="s">
        <v>29</v>
      </c>
      <c r="D29" s="47">
        <v>1329543</v>
      </c>
      <c r="E29" s="47">
        <v>859061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2188604</v>
      </c>
      <c r="P29" s="48">
        <f t="shared" si="1"/>
        <v>2.2496782655532392</v>
      </c>
      <c r="Q29" s="9"/>
    </row>
    <row r="30" spans="1:17">
      <c r="A30" s="12"/>
      <c r="B30" s="25">
        <v>334.39</v>
      </c>
      <c r="C30" s="20" t="s">
        <v>34</v>
      </c>
      <c r="D30" s="47">
        <v>694960</v>
      </c>
      <c r="E30" s="47">
        <v>0</v>
      </c>
      <c r="F30" s="47">
        <v>0</v>
      </c>
      <c r="G30" s="47">
        <v>162221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857181</v>
      </c>
      <c r="P30" s="48">
        <f t="shared" si="1"/>
        <v>0.88110113357427444</v>
      </c>
      <c r="Q30" s="9"/>
    </row>
    <row r="31" spans="1:17">
      <c r="A31" s="12"/>
      <c r="B31" s="25">
        <v>334.49</v>
      </c>
      <c r="C31" s="20" t="s">
        <v>35</v>
      </c>
      <c r="D31" s="47">
        <v>0</v>
      </c>
      <c r="E31" s="47">
        <v>0</v>
      </c>
      <c r="F31" s="47">
        <v>0</v>
      </c>
      <c r="G31" s="47">
        <v>1215106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1215106</v>
      </c>
      <c r="P31" s="48">
        <f t="shared" si="1"/>
        <v>1.249014238548104</v>
      </c>
      <c r="Q31" s="9"/>
    </row>
    <row r="32" spans="1:17">
      <c r="A32" s="12"/>
      <c r="B32" s="25">
        <v>334.5</v>
      </c>
      <c r="C32" s="20" t="s">
        <v>171</v>
      </c>
      <c r="D32" s="47">
        <v>0</v>
      </c>
      <c r="E32" s="47">
        <v>5281659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5281659</v>
      </c>
      <c r="P32" s="48">
        <f t="shared" si="1"/>
        <v>5.4290467614806772</v>
      </c>
      <c r="Q32" s="9"/>
    </row>
    <row r="33" spans="1:17">
      <c r="A33" s="12"/>
      <c r="B33" s="25">
        <v>334.7</v>
      </c>
      <c r="C33" s="20" t="s">
        <v>37</v>
      </c>
      <c r="D33" s="47">
        <v>81371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81371</v>
      </c>
      <c r="P33" s="48">
        <f t="shared" si="1"/>
        <v>8.3641705007544823E-2</v>
      </c>
      <c r="Q33" s="9"/>
    </row>
    <row r="34" spans="1:17">
      <c r="A34" s="12"/>
      <c r="B34" s="25">
        <v>334.82</v>
      </c>
      <c r="C34" s="20" t="s">
        <v>290</v>
      </c>
      <c r="D34" s="47">
        <v>0</v>
      </c>
      <c r="E34" s="47">
        <v>4774165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4774165</v>
      </c>
      <c r="P34" s="48">
        <f t="shared" si="1"/>
        <v>4.9073908467063854</v>
      </c>
      <c r="Q34" s="9"/>
    </row>
    <row r="35" spans="1:17">
      <c r="A35" s="12"/>
      <c r="B35" s="25">
        <v>335.12099999999998</v>
      </c>
      <c r="C35" s="20" t="s">
        <v>291</v>
      </c>
      <c r="D35" s="47">
        <v>27385567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27385567</v>
      </c>
      <c r="P35" s="48">
        <f t="shared" si="1"/>
        <v>28.149777150070104</v>
      </c>
      <c r="Q35" s="9"/>
    </row>
    <row r="36" spans="1:17">
      <c r="A36" s="12"/>
      <c r="B36" s="25">
        <v>335.13</v>
      </c>
      <c r="C36" s="20" t="s">
        <v>185</v>
      </c>
      <c r="D36" s="47">
        <v>331142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331142</v>
      </c>
      <c r="P36" s="48">
        <f t="shared" si="1"/>
        <v>0.34038270980580809</v>
      </c>
      <c r="Q36" s="9"/>
    </row>
    <row r="37" spans="1:17">
      <c r="A37" s="12"/>
      <c r="B37" s="25">
        <v>335.14</v>
      </c>
      <c r="C37" s="20" t="s">
        <v>186</v>
      </c>
      <c r="D37" s="47">
        <v>92213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92213</v>
      </c>
      <c r="P37" s="48">
        <f t="shared" ref="P37:P68" si="7">(O37/P$127)</f>
        <v>9.47862573135482E-2</v>
      </c>
      <c r="Q37" s="9"/>
    </row>
    <row r="38" spans="1:17">
      <c r="A38" s="12"/>
      <c r="B38" s="25">
        <v>335.15</v>
      </c>
      <c r="C38" s="20" t="s">
        <v>187</v>
      </c>
      <c r="D38" s="47">
        <v>505678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505678</v>
      </c>
      <c r="P38" s="48">
        <f t="shared" si="7"/>
        <v>0.51978923823973222</v>
      </c>
      <c r="Q38" s="9"/>
    </row>
    <row r="39" spans="1:17">
      <c r="A39" s="12"/>
      <c r="B39" s="25">
        <v>335.16</v>
      </c>
      <c r="C39" s="20" t="s">
        <v>292</v>
      </c>
      <c r="D39" s="47">
        <v>358350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358350</v>
      </c>
      <c r="P39" s="48">
        <f t="shared" si="7"/>
        <v>0.36834996484562915</v>
      </c>
      <c r="Q39" s="9"/>
    </row>
    <row r="40" spans="1:17">
      <c r="A40" s="12"/>
      <c r="B40" s="25">
        <v>335.18</v>
      </c>
      <c r="C40" s="20" t="s">
        <v>293</v>
      </c>
      <c r="D40" s="47">
        <v>60539307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60539307</v>
      </c>
      <c r="P40" s="48">
        <f t="shared" si="7"/>
        <v>62.228691517311987</v>
      </c>
      <c r="Q40" s="9"/>
    </row>
    <row r="41" spans="1:17">
      <c r="A41" s="12"/>
      <c r="B41" s="25">
        <v>335.22</v>
      </c>
      <c r="C41" s="20" t="s">
        <v>46</v>
      </c>
      <c r="D41" s="47">
        <v>0</v>
      </c>
      <c r="E41" s="47">
        <v>5427432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5427432</v>
      </c>
      <c r="P41" s="48">
        <f t="shared" si="7"/>
        <v>5.5788876416967845</v>
      </c>
      <c r="Q41" s="9"/>
    </row>
    <row r="42" spans="1:17">
      <c r="A42" s="12"/>
      <c r="B42" s="25">
        <v>335.38</v>
      </c>
      <c r="C42" s="20" t="s">
        <v>47</v>
      </c>
      <c r="D42" s="47">
        <v>0</v>
      </c>
      <c r="E42" s="47">
        <v>1486585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:O47" si="8">SUM(D42:N42)</f>
        <v>1486585</v>
      </c>
      <c r="P42" s="48">
        <f t="shared" si="7"/>
        <v>1.5280690176923108</v>
      </c>
      <c r="Q42" s="9"/>
    </row>
    <row r="43" spans="1:17">
      <c r="A43" s="12"/>
      <c r="B43" s="25">
        <v>335.48</v>
      </c>
      <c r="C43" s="20" t="s">
        <v>48</v>
      </c>
      <c r="D43" s="47">
        <v>0</v>
      </c>
      <c r="E43" s="47">
        <v>10813270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10813270</v>
      </c>
      <c r="P43" s="48">
        <f t="shared" si="7"/>
        <v>11.115020578669725</v>
      </c>
      <c r="Q43" s="9"/>
    </row>
    <row r="44" spans="1:17">
      <c r="A44" s="12"/>
      <c r="B44" s="25">
        <v>337.3</v>
      </c>
      <c r="C44" s="20" t="s">
        <v>52</v>
      </c>
      <c r="D44" s="47">
        <v>153223</v>
      </c>
      <c r="E44" s="47">
        <v>511973</v>
      </c>
      <c r="F44" s="47">
        <v>0</v>
      </c>
      <c r="G44" s="47">
        <v>678429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1343625</v>
      </c>
      <c r="P44" s="48">
        <f t="shared" si="7"/>
        <v>1.3811196358747271</v>
      </c>
      <c r="Q44" s="9"/>
    </row>
    <row r="45" spans="1:17">
      <c r="A45" s="12"/>
      <c r="B45" s="25">
        <v>337.5</v>
      </c>
      <c r="C45" s="20" t="s">
        <v>53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451488</v>
      </c>
      <c r="O45" s="47">
        <f t="shared" si="8"/>
        <v>451488</v>
      </c>
      <c r="P45" s="48">
        <f t="shared" si="7"/>
        <v>0.46408703482132946</v>
      </c>
      <c r="Q45" s="9"/>
    </row>
    <row r="46" spans="1:17">
      <c r="A46" s="12"/>
      <c r="B46" s="25">
        <v>337.6</v>
      </c>
      <c r="C46" s="20" t="s">
        <v>54</v>
      </c>
      <c r="D46" s="47">
        <v>662811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662811</v>
      </c>
      <c r="P46" s="48">
        <f t="shared" si="7"/>
        <v>0.68130712585264763</v>
      </c>
      <c r="Q46" s="9"/>
    </row>
    <row r="47" spans="1:17">
      <c r="A47" s="12"/>
      <c r="B47" s="25">
        <v>338</v>
      </c>
      <c r="C47" s="20" t="s">
        <v>56</v>
      </c>
      <c r="D47" s="47">
        <v>795531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795531</v>
      </c>
      <c r="P47" s="48">
        <f t="shared" si="7"/>
        <v>0.8177307545238125</v>
      </c>
      <c r="Q47" s="9"/>
    </row>
    <row r="48" spans="1:17" ht="15.75">
      <c r="A48" s="29" t="s">
        <v>61</v>
      </c>
      <c r="B48" s="30"/>
      <c r="C48" s="31"/>
      <c r="D48" s="32">
        <f t="shared" ref="D48:N48" si="9">SUM(D49:D94)</f>
        <v>59061862</v>
      </c>
      <c r="E48" s="32">
        <f t="shared" si="9"/>
        <v>114931020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346102217</v>
      </c>
      <c r="J48" s="32">
        <f t="shared" si="9"/>
        <v>194368897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2045660</v>
      </c>
      <c r="O48" s="32">
        <f>SUM(D48:N48)</f>
        <v>716509656</v>
      </c>
      <c r="P48" s="46">
        <f t="shared" si="7"/>
        <v>736.50427403140452</v>
      </c>
      <c r="Q48" s="10"/>
    </row>
    <row r="49" spans="1:17">
      <c r="A49" s="12"/>
      <c r="B49" s="25">
        <v>341.1</v>
      </c>
      <c r="C49" s="20" t="s">
        <v>190</v>
      </c>
      <c r="D49" s="47">
        <v>0</v>
      </c>
      <c r="E49" s="47">
        <v>6687924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>SUM(D49:N49)</f>
        <v>6687924</v>
      </c>
      <c r="P49" s="48">
        <f t="shared" si="7"/>
        <v>6.8745544029307641</v>
      </c>
      <c r="Q49" s="9"/>
    </row>
    <row r="50" spans="1:17">
      <c r="A50" s="12"/>
      <c r="B50" s="25">
        <v>341.15</v>
      </c>
      <c r="C50" s="20" t="s">
        <v>191</v>
      </c>
      <c r="D50" s="47">
        <v>0</v>
      </c>
      <c r="E50" s="47">
        <v>666816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94" si="10">SUM(D50:N50)</f>
        <v>666816</v>
      </c>
      <c r="P50" s="48">
        <f t="shared" si="7"/>
        <v>0.68542388770337115</v>
      </c>
      <c r="Q50" s="9"/>
    </row>
    <row r="51" spans="1:17">
      <c r="A51" s="12"/>
      <c r="B51" s="25">
        <v>341.16</v>
      </c>
      <c r="C51" s="20" t="s">
        <v>192</v>
      </c>
      <c r="D51" s="47">
        <v>2096609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2096609</v>
      </c>
      <c r="P51" s="48">
        <f t="shared" si="7"/>
        <v>2.1551160916562848</v>
      </c>
      <c r="Q51" s="9"/>
    </row>
    <row r="52" spans="1:17">
      <c r="A52" s="12"/>
      <c r="B52" s="25">
        <v>341.2</v>
      </c>
      <c r="C52" s="20" t="s">
        <v>193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184003832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184003832</v>
      </c>
      <c r="P52" s="48">
        <f t="shared" si="7"/>
        <v>189.13856578390136</v>
      </c>
      <c r="Q52" s="9"/>
    </row>
    <row r="53" spans="1:17">
      <c r="A53" s="12"/>
      <c r="B53" s="25">
        <v>341.8</v>
      </c>
      <c r="C53" s="20" t="s">
        <v>194</v>
      </c>
      <c r="D53" s="47">
        <v>15100</v>
      </c>
      <c r="E53" s="47">
        <v>13951766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13966866</v>
      </c>
      <c r="P53" s="48">
        <f t="shared" si="7"/>
        <v>14.356619506358625</v>
      </c>
      <c r="Q53" s="9"/>
    </row>
    <row r="54" spans="1:17">
      <c r="A54" s="12"/>
      <c r="B54" s="25">
        <v>341.9</v>
      </c>
      <c r="C54" s="20" t="s">
        <v>195</v>
      </c>
      <c r="D54" s="47">
        <v>816549</v>
      </c>
      <c r="E54" s="47">
        <v>2793495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3610044</v>
      </c>
      <c r="P54" s="48">
        <f t="shared" si="7"/>
        <v>3.7107843741905242</v>
      </c>
      <c r="Q54" s="9"/>
    </row>
    <row r="55" spans="1:17">
      <c r="A55" s="12"/>
      <c r="B55" s="25">
        <v>342.1</v>
      </c>
      <c r="C55" s="20" t="s">
        <v>69</v>
      </c>
      <c r="D55" s="47">
        <v>38348770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38348770</v>
      </c>
      <c r="P55" s="48">
        <f t="shared" si="7"/>
        <v>39.418914696171669</v>
      </c>
      <c r="Q55" s="9"/>
    </row>
    <row r="56" spans="1:17">
      <c r="A56" s="12"/>
      <c r="B56" s="25">
        <v>342.4</v>
      </c>
      <c r="C56" s="20" t="s">
        <v>70</v>
      </c>
      <c r="D56" s="47">
        <v>12917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12917</v>
      </c>
      <c r="P56" s="48">
        <f t="shared" si="7"/>
        <v>1.327745638596621E-2</v>
      </c>
      <c r="Q56" s="9"/>
    </row>
    <row r="57" spans="1:17">
      <c r="A57" s="12"/>
      <c r="B57" s="25">
        <v>342.6</v>
      </c>
      <c r="C57" s="20" t="s">
        <v>71</v>
      </c>
      <c r="D57" s="47">
        <v>0</v>
      </c>
      <c r="E57" s="47">
        <v>71408458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71408458</v>
      </c>
      <c r="P57" s="48">
        <f t="shared" si="7"/>
        <v>73.401152487737093</v>
      </c>
      <c r="Q57" s="9"/>
    </row>
    <row r="58" spans="1:17">
      <c r="A58" s="12"/>
      <c r="B58" s="25">
        <v>342.9</v>
      </c>
      <c r="C58" s="20" t="s">
        <v>72</v>
      </c>
      <c r="D58" s="47">
        <v>1263487</v>
      </c>
      <c r="E58" s="47">
        <v>1587829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2851316</v>
      </c>
      <c r="P58" s="48">
        <f t="shared" si="7"/>
        <v>2.930883628753397</v>
      </c>
      <c r="Q58" s="9"/>
    </row>
    <row r="59" spans="1:17">
      <c r="A59" s="12"/>
      <c r="B59" s="25">
        <v>343.3</v>
      </c>
      <c r="C59" s="20" t="s">
        <v>73</v>
      </c>
      <c r="D59" s="47">
        <v>125859</v>
      </c>
      <c r="E59" s="47">
        <v>0</v>
      </c>
      <c r="F59" s="47">
        <v>0</v>
      </c>
      <c r="G59" s="47">
        <v>0</v>
      </c>
      <c r="H59" s="47">
        <v>0</v>
      </c>
      <c r="I59" s="47">
        <v>95480247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95606106</v>
      </c>
      <c r="P59" s="48">
        <f t="shared" si="7"/>
        <v>98.274049906871753</v>
      </c>
      <c r="Q59" s="9"/>
    </row>
    <row r="60" spans="1:17">
      <c r="A60" s="12"/>
      <c r="B60" s="25">
        <v>343.4</v>
      </c>
      <c r="C60" s="20" t="s">
        <v>74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131479534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131479534</v>
      </c>
      <c r="P60" s="48">
        <f t="shared" si="7"/>
        <v>135.14854674708999</v>
      </c>
      <c r="Q60" s="9"/>
    </row>
    <row r="61" spans="1:17">
      <c r="A61" s="12"/>
      <c r="B61" s="25">
        <v>343.5</v>
      </c>
      <c r="C61" s="20" t="s">
        <v>75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105680213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105680213</v>
      </c>
      <c r="P61" s="48">
        <f t="shared" si="7"/>
        <v>108.62928071279084</v>
      </c>
      <c r="Q61" s="9"/>
    </row>
    <row r="62" spans="1:17">
      <c r="A62" s="12"/>
      <c r="B62" s="25">
        <v>343.7</v>
      </c>
      <c r="C62" s="20" t="s">
        <v>76</v>
      </c>
      <c r="D62" s="47">
        <v>112380</v>
      </c>
      <c r="E62" s="47">
        <v>397457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509837</v>
      </c>
      <c r="P62" s="48">
        <f t="shared" si="7"/>
        <v>0.52406429754988426</v>
      </c>
      <c r="Q62" s="9"/>
    </row>
    <row r="63" spans="1:17">
      <c r="A63" s="12"/>
      <c r="B63" s="25">
        <v>343.9</v>
      </c>
      <c r="C63" s="20" t="s">
        <v>77</v>
      </c>
      <c r="D63" s="47">
        <v>1088582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1088582</v>
      </c>
      <c r="P63" s="48">
        <f t="shared" si="7"/>
        <v>1.1189595128549872</v>
      </c>
      <c r="Q63" s="9"/>
    </row>
    <row r="64" spans="1:17">
      <c r="A64" s="12"/>
      <c r="B64" s="25">
        <v>344.1</v>
      </c>
      <c r="C64" s="20" t="s">
        <v>196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13462223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13462223</v>
      </c>
      <c r="P64" s="48">
        <f t="shared" si="7"/>
        <v>13.837894150394922</v>
      </c>
      <c r="Q64" s="9"/>
    </row>
    <row r="65" spans="1:17">
      <c r="A65" s="12"/>
      <c r="B65" s="25">
        <v>345.9</v>
      </c>
      <c r="C65" s="20" t="s">
        <v>80</v>
      </c>
      <c r="D65" s="47">
        <v>120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120</v>
      </c>
      <c r="P65" s="48">
        <f t="shared" si="7"/>
        <v>1.2334866968459745E-4</v>
      </c>
      <c r="Q65" s="9"/>
    </row>
    <row r="66" spans="1:17">
      <c r="A66" s="12"/>
      <c r="B66" s="25">
        <v>346.3</v>
      </c>
      <c r="C66" s="20" t="s">
        <v>81</v>
      </c>
      <c r="D66" s="47">
        <v>538137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538137</v>
      </c>
      <c r="P66" s="48">
        <f t="shared" si="7"/>
        <v>0.55315402548383519</v>
      </c>
      <c r="Q66" s="9"/>
    </row>
    <row r="67" spans="1:17">
      <c r="A67" s="12"/>
      <c r="B67" s="25">
        <v>346.4</v>
      </c>
      <c r="C67" s="20" t="s">
        <v>82</v>
      </c>
      <c r="D67" s="47">
        <v>3430215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3430215</v>
      </c>
      <c r="P67" s="48">
        <f t="shared" si="7"/>
        <v>3.5259371415179288</v>
      </c>
      <c r="Q67" s="9"/>
    </row>
    <row r="68" spans="1:17">
      <c r="A68" s="12"/>
      <c r="B68" s="25">
        <v>347.2</v>
      </c>
      <c r="C68" s="20" t="s">
        <v>84</v>
      </c>
      <c r="D68" s="47">
        <v>7528135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7528135</v>
      </c>
      <c r="P68" s="48">
        <f t="shared" si="7"/>
        <v>7.7382119788004751</v>
      </c>
      <c r="Q68" s="9"/>
    </row>
    <row r="69" spans="1:17">
      <c r="A69" s="12"/>
      <c r="B69" s="25">
        <v>347.3</v>
      </c>
      <c r="C69" s="20" t="s">
        <v>85</v>
      </c>
      <c r="D69" s="47">
        <v>3508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3508</v>
      </c>
      <c r="P69" s="48">
        <f t="shared" ref="P69:P100" si="11">(O69/P$127)</f>
        <v>3.6058927771130656E-3</v>
      </c>
      <c r="Q69" s="9"/>
    </row>
    <row r="70" spans="1:17">
      <c r="A70" s="12"/>
      <c r="B70" s="25">
        <v>347.4</v>
      </c>
      <c r="C70" s="20" t="s">
        <v>86</v>
      </c>
      <c r="D70" s="47">
        <v>12375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12375</v>
      </c>
      <c r="P70" s="48">
        <f t="shared" si="11"/>
        <v>1.2720331561224112E-2</v>
      </c>
      <c r="Q70" s="9"/>
    </row>
    <row r="71" spans="1:17">
      <c r="A71" s="12"/>
      <c r="B71" s="25">
        <v>348.11</v>
      </c>
      <c r="C71" s="20" t="s">
        <v>197</v>
      </c>
      <c r="D71" s="47">
        <v>0</v>
      </c>
      <c r="E71" s="47">
        <v>53070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53070</v>
      </c>
      <c r="P71" s="48">
        <f t="shared" si="11"/>
        <v>5.4550949168013223E-2</v>
      </c>
      <c r="Q71" s="9"/>
    </row>
    <row r="72" spans="1:17">
      <c r="A72" s="12"/>
      <c r="B72" s="25">
        <v>348.12</v>
      </c>
      <c r="C72" s="20" t="s">
        <v>198</v>
      </c>
      <c r="D72" s="47">
        <v>0</v>
      </c>
      <c r="E72" s="47">
        <v>98684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87" si="12">SUM(D72:N72)</f>
        <v>98684</v>
      </c>
      <c r="P72" s="48">
        <f t="shared" si="11"/>
        <v>0.10143783432629012</v>
      </c>
      <c r="Q72" s="9"/>
    </row>
    <row r="73" spans="1:17">
      <c r="A73" s="12"/>
      <c r="B73" s="25">
        <v>348.13</v>
      </c>
      <c r="C73" s="20" t="s">
        <v>199</v>
      </c>
      <c r="D73" s="47">
        <v>0</v>
      </c>
      <c r="E73" s="47">
        <v>191548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191548</v>
      </c>
      <c r="P73" s="48">
        <f t="shared" si="11"/>
        <v>0.19689325817287728</v>
      </c>
      <c r="Q73" s="9"/>
    </row>
    <row r="74" spans="1:17">
      <c r="A74" s="12"/>
      <c r="B74" s="25">
        <v>348.22</v>
      </c>
      <c r="C74" s="20" t="s">
        <v>200</v>
      </c>
      <c r="D74" s="47">
        <v>0</v>
      </c>
      <c r="E74" s="47">
        <v>94478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94478</v>
      </c>
      <c r="P74" s="48">
        <f t="shared" si="11"/>
        <v>9.7114463453844987E-2</v>
      </c>
      <c r="Q74" s="9"/>
    </row>
    <row r="75" spans="1:17">
      <c r="A75" s="12"/>
      <c r="B75" s="25">
        <v>348.23</v>
      </c>
      <c r="C75" s="20" t="s">
        <v>201</v>
      </c>
      <c r="D75" s="47">
        <v>0</v>
      </c>
      <c r="E75" s="47">
        <v>619905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619905</v>
      </c>
      <c r="P75" s="48">
        <f t="shared" si="11"/>
        <v>0.63720380900691986</v>
      </c>
      <c r="Q75" s="9"/>
    </row>
    <row r="76" spans="1:17">
      <c r="A76" s="12"/>
      <c r="B76" s="25">
        <v>348.31</v>
      </c>
      <c r="C76" s="20" t="s">
        <v>202</v>
      </c>
      <c r="D76" s="47">
        <v>0</v>
      </c>
      <c r="E76" s="47">
        <v>3979215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3979215</v>
      </c>
      <c r="P76" s="48">
        <f t="shared" si="11"/>
        <v>4.090257305324962</v>
      </c>
      <c r="Q76" s="9"/>
    </row>
    <row r="77" spans="1:17">
      <c r="A77" s="12"/>
      <c r="B77" s="25">
        <v>348.32</v>
      </c>
      <c r="C77" s="20" t="s">
        <v>203</v>
      </c>
      <c r="D77" s="47">
        <v>0</v>
      </c>
      <c r="E77" s="47">
        <v>3190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3190</v>
      </c>
      <c r="P77" s="48">
        <f t="shared" si="11"/>
        <v>3.2790188024488824E-3</v>
      </c>
      <c r="Q77" s="9"/>
    </row>
    <row r="78" spans="1:17">
      <c r="A78" s="12"/>
      <c r="B78" s="25">
        <v>348.41</v>
      </c>
      <c r="C78" s="20" t="s">
        <v>205</v>
      </c>
      <c r="D78" s="47">
        <v>0</v>
      </c>
      <c r="E78" s="47">
        <v>2666618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2666618</v>
      </c>
      <c r="P78" s="48">
        <f t="shared" si="11"/>
        <v>2.7410315238083491</v>
      </c>
      <c r="Q78" s="9"/>
    </row>
    <row r="79" spans="1:17">
      <c r="A79" s="12"/>
      <c r="B79" s="25">
        <v>348.42</v>
      </c>
      <c r="C79" s="20" t="s">
        <v>262</v>
      </c>
      <c r="D79" s="47">
        <v>0</v>
      </c>
      <c r="E79" s="47">
        <v>1294607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1294607</v>
      </c>
      <c r="P79" s="48">
        <f t="shared" si="11"/>
        <v>1.3307337601197304</v>
      </c>
      <c r="Q79" s="9"/>
    </row>
    <row r="80" spans="1:17">
      <c r="A80" s="12"/>
      <c r="B80" s="25">
        <v>348.48</v>
      </c>
      <c r="C80" s="20" t="s">
        <v>206</v>
      </c>
      <c r="D80" s="47">
        <v>0</v>
      </c>
      <c r="E80" s="47">
        <v>125591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125591</v>
      </c>
      <c r="P80" s="48">
        <f t="shared" si="11"/>
        <v>0.129095689786319</v>
      </c>
      <c r="Q80" s="9"/>
    </row>
    <row r="81" spans="1:17">
      <c r="A81" s="12"/>
      <c r="B81" s="25">
        <v>348.51</v>
      </c>
      <c r="C81" s="20" t="s">
        <v>302</v>
      </c>
      <c r="D81" s="47">
        <v>0</v>
      </c>
      <c r="E81" s="47">
        <v>200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200</v>
      </c>
      <c r="P81" s="48">
        <f t="shared" si="11"/>
        <v>2.0558111614099576E-4</v>
      </c>
      <c r="Q81" s="9"/>
    </row>
    <row r="82" spans="1:17">
      <c r="A82" s="12"/>
      <c r="B82" s="25">
        <v>348.52</v>
      </c>
      <c r="C82" s="20" t="s">
        <v>295</v>
      </c>
      <c r="D82" s="47">
        <v>14</v>
      </c>
      <c r="E82" s="47">
        <v>666885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666899</v>
      </c>
      <c r="P82" s="48">
        <f t="shared" si="11"/>
        <v>0.68550920386656966</v>
      </c>
      <c r="Q82" s="9"/>
    </row>
    <row r="83" spans="1:17">
      <c r="A83" s="12"/>
      <c r="B83" s="25">
        <v>348.53</v>
      </c>
      <c r="C83" s="20" t="s">
        <v>296</v>
      </c>
      <c r="D83" s="47">
        <v>0</v>
      </c>
      <c r="E83" s="47">
        <v>2282194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2282194</v>
      </c>
      <c r="P83" s="48">
        <f t="shared" si="11"/>
        <v>2.3458799488514184</v>
      </c>
      <c r="Q83" s="9"/>
    </row>
    <row r="84" spans="1:17">
      <c r="A84" s="12"/>
      <c r="B84" s="25">
        <v>348.61</v>
      </c>
      <c r="C84" s="20" t="s">
        <v>209</v>
      </c>
      <c r="D84" s="47">
        <v>0</v>
      </c>
      <c r="E84" s="47">
        <v>380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380</v>
      </c>
      <c r="P84" s="48">
        <f t="shared" si="11"/>
        <v>3.9060412066789193E-4</v>
      </c>
      <c r="Q84" s="9"/>
    </row>
    <row r="85" spans="1:17">
      <c r="A85" s="12"/>
      <c r="B85" s="25">
        <v>348.62</v>
      </c>
      <c r="C85" s="20" t="s">
        <v>210</v>
      </c>
      <c r="D85" s="47">
        <v>0</v>
      </c>
      <c r="E85" s="47">
        <v>162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162</v>
      </c>
      <c r="P85" s="48">
        <f t="shared" si="11"/>
        <v>1.6652070407420657E-4</v>
      </c>
      <c r="Q85" s="9"/>
    </row>
    <row r="86" spans="1:17">
      <c r="A86" s="12"/>
      <c r="B86" s="25">
        <v>348.71</v>
      </c>
      <c r="C86" s="20" t="s">
        <v>211</v>
      </c>
      <c r="D86" s="47">
        <v>0</v>
      </c>
      <c r="E86" s="47">
        <v>1060386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1060386</v>
      </c>
      <c r="P86" s="48">
        <f t="shared" si="11"/>
        <v>1.0899766871014296</v>
      </c>
      <c r="Q86" s="9"/>
    </row>
    <row r="87" spans="1:17">
      <c r="A87" s="12"/>
      <c r="B87" s="25">
        <v>348.72</v>
      </c>
      <c r="C87" s="20" t="s">
        <v>212</v>
      </c>
      <c r="D87" s="47">
        <v>0</v>
      </c>
      <c r="E87" s="47">
        <v>149804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149804</v>
      </c>
      <c r="P87" s="48">
        <f t="shared" si="11"/>
        <v>0.15398436761192863</v>
      </c>
      <c r="Q87" s="9"/>
    </row>
    <row r="88" spans="1:17">
      <c r="A88" s="12"/>
      <c r="B88" s="25">
        <v>348.92099999999999</v>
      </c>
      <c r="C88" s="20" t="s">
        <v>213</v>
      </c>
      <c r="D88" s="47">
        <v>190347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93" si="13">SUM(D88:N88)</f>
        <v>190347</v>
      </c>
      <c r="P88" s="48">
        <f t="shared" si="11"/>
        <v>0.1956587435704506</v>
      </c>
      <c r="Q88" s="9"/>
    </row>
    <row r="89" spans="1:17">
      <c r="A89" s="12"/>
      <c r="B89" s="25">
        <v>348.92200000000003</v>
      </c>
      <c r="C89" s="20" t="s">
        <v>214</v>
      </c>
      <c r="D89" s="47">
        <v>190459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3"/>
        <v>190459</v>
      </c>
      <c r="P89" s="48">
        <f t="shared" si="11"/>
        <v>0.19577386899548954</v>
      </c>
      <c r="Q89" s="9"/>
    </row>
    <row r="90" spans="1:17">
      <c r="A90" s="12"/>
      <c r="B90" s="25">
        <v>348.923</v>
      </c>
      <c r="C90" s="20" t="s">
        <v>215</v>
      </c>
      <c r="D90" s="47">
        <v>190520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3"/>
        <v>190520</v>
      </c>
      <c r="P90" s="48">
        <f t="shared" si="11"/>
        <v>0.19583657123591255</v>
      </c>
      <c r="Q90" s="9"/>
    </row>
    <row r="91" spans="1:17">
      <c r="A91" s="12"/>
      <c r="B91" s="25">
        <v>348.92399999999998</v>
      </c>
      <c r="C91" s="20" t="s">
        <v>216</v>
      </c>
      <c r="D91" s="47">
        <v>190517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190517</v>
      </c>
      <c r="P91" s="48">
        <f t="shared" si="11"/>
        <v>0.19583348751917043</v>
      </c>
      <c r="Q91" s="9"/>
    </row>
    <row r="92" spans="1:17">
      <c r="A92" s="12"/>
      <c r="B92" s="25">
        <v>348.93299999999999</v>
      </c>
      <c r="C92" s="20" t="s">
        <v>217</v>
      </c>
      <c r="D92" s="47">
        <v>1001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1001</v>
      </c>
      <c r="P92" s="48">
        <f t="shared" si="11"/>
        <v>1.0289334862856837E-3</v>
      </c>
      <c r="Q92" s="9"/>
    </row>
    <row r="93" spans="1:17">
      <c r="A93" s="12"/>
      <c r="B93" s="25">
        <v>348.99</v>
      </c>
      <c r="C93" s="20" t="s">
        <v>218</v>
      </c>
      <c r="D93" s="47">
        <v>2905804</v>
      </c>
      <c r="E93" s="47">
        <v>33636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2939440</v>
      </c>
      <c r="P93" s="48">
        <f t="shared" si="11"/>
        <v>3.0214667801474429</v>
      </c>
      <c r="Q93" s="9"/>
    </row>
    <row r="94" spans="1:17">
      <c r="A94" s="12"/>
      <c r="B94" s="25">
        <v>349</v>
      </c>
      <c r="C94" s="20" t="s">
        <v>297</v>
      </c>
      <c r="D94" s="47">
        <v>457</v>
      </c>
      <c r="E94" s="47">
        <v>4116722</v>
      </c>
      <c r="F94" s="47">
        <v>0</v>
      </c>
      <c r="G94" s="47">
        <v>0</v>
      </c>
      <c r="H94" s="47">
        <v>0</v>
      </c>
      <c r="I94" s="47">
        <v>0</v>
      </c>
      <c r="J94" s="47">
        <v>10365065</v>
      </c>
      <c r="K94" s="47">
        <v>0</v>
      </c>
      <c r="L94" s="47">
        <v>0</v>
      </c>
      <c r="M94" s="47">
        <v>0</v>
      </c>
      <c r="N94" s="47">
        <v>2045660</v>
      </c>
      <c r="O94" s="47">
        <f t="shared" si="10"/>
        <v>16527904</v>
      </c>
      <c r="P94" s="48">
        <f t="shared" si="11"/>
        <v>16.989124758956141</v>
      </c>
      <c r="Q94" s="9"/>
    </row>
    <row r="95" spans="1:17" ht="15.75">
      <c r="A95" s="29" t="s">
        <v>62</v>
      </c>
      <c r="B95" s="30"/>
      <c r="C95" s="31"/>
      <c r="D95" s="32">
        <f t="shared" ref="D95:N95" si="14">SUM(D96:D105)</f>
        <v>1358102</v>
      </c>
      <c r="E95" s="32">
        <f t="shared" si="14"/>
        <v>5778604</v>
      </c>
      <c r="F95" s="32">
        <f t="shared" si="14"/>
        <v>0</v>
      </c>
      <c r="G95" s="32">
        <f t="shared" si="14"/>
        <v>0</v>
      </c>
      <c r="H95" s="32">
        <f t="shared" si="14"/>
        <v>0</v>
      </c>
      <c r="I95" s="32">
        <f t="shared" si="14"/>
        <v>0</v>
      </c>
      <c r="J95" s="32">
        <f t="shared" si="14"/>
        <v>0</v>
      </c>
      <c r="K95" s="32">
        <f t="shared" si="14"/>
        <v>0</v>
      </c>
      <c r="L95" s="32">
        <f t="shared" si="14"/>
        <v>0</v>
      </c>
      <c r="M95" s="32">
        <f t="shared" si="14"/>
        <v>0</v>
      </c>
      <c r="N95" s="32">
        <f t="shared" si="14"/>
        <v>721763</v>
      </c>
      <c r="O95" s="32">
        <f>SUM(D95:N95)</f>
        <v>7858469</v>
      </c>
      <c r="P95" s="46">
        <f t="shared" si="11"/>
        <v>8.0777641408970737</v>
      </c>
      <c r="Q95" s="10"/>
    </row>
    <row r="96" spans="1:17">
      <c r="A96" s="13"/>
      <c r="B96" s="40">
        <v>351.1</v>
      </c>
      <c r="C96" s="21" t="s">
        <v>112</v>
      </c>
      <c r="D96" s="47">
        <v>64434</v>
      </c>
      <c r="E96" s="47">
        <v>564061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>SUM(D96:N96)</f>
        <v>628495</v>
      </c>
      <c r="P96" s="48">
        <f t="shared" si="11"/>
        <v>0.64603351794517561</v>
      </c>
      <c r="Q96" s="9"/>
    </row>
    <row r="97" spans="1:17">
      <c r="A97" s="13"/>
      <c r="B97" s="40">
        <v>351.2</v>
      </c>
      <c r="C97" s="21" t="s">
        <v>115</v>
      </c>
      <c r="D97" s="47">
        <v>21764</v>
      </c>
      <c r="E97" s="47">
        <v>65466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ref="O97:O105" si="15">SUM(D97:N97)</f>
        <v>87230</v>
      </c>
      <c r="P97" s="48">
        <f t="shared" si="11"/>
        <v>8.9664203804895301E-2</v>
      </c>
      <c r="Q97" s="9"/>
    </row>
    <row r="98" spans="1:17">
      <c r="A98" s="13"/>
      <c r="B98" s="40">
        <v>351.5</v>
      </c>
      <c r="C98" s="21" t="s">
        <v>116</v>
      </c>
      <c r="D98" s="47">
        <v>154480</v>
      </c>
      <c r="E98" s="47">
        <v>3225995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3380475</v>
      </c>
      <c r="P98" s="48">
        <f t="shared" si="11"/>
        <v>3.4748091179336629</v>
      </c>
      <c r="Q98" s="9"/>
    </row>
    <row r="99" spans="1:17">
      <c r="A99" s="13"/>
      <c r="B99" s="40">
        <v>351.6</v>
      </c>
      <c r="C99" s="21" t="s">
        <v>117</v>
      </c>
      <c r="D99" s="47">
        <v>115</v>
      </c>
      <c r="E99" s="47">
        <v>100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5"/>
        <v>215</v>
      </c>
      <c r="P99" s="48">
        <f t="shared" si="11"/>
        <v>2.2099969985157043E-4</v>
      </c>
      <c r="Q99" s="9"/>
    </row>
    <row r="100" spans="1:17">
      <c r="A100" s="13"/>
      <c r="B100" s="40">
        <v>351.7</v>
      </c>
      <c r="C100" s="21" t="s">
        <v>219</v>
      </c>
      <c r="D100" s="47">
        <v>0</v>
      </c>
      <c r="E100" s="47">
        <v>620784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620784</v>
      </c>
      <c r="P100" s="48">
        <f t="shared" si="11"/>
        <v>0.63810733801235953</v>
      </c>
      <c r="Q100" s="9"/>
    </row>
    <row r="101" spans="1:17">
      <c r="A101" s="13"/>
      <c r="B101" s="40">
        <v>351.8</v>
      </c>
      <c r="C101" s="21" t="s">
        <v>220</v>
      </c>
      <c r="D101" s="47">
        <v>0</v>
      </c>
      <c r="E101" s="47">
        <v>1026597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1026597</v>
      </c>
      <c r="P101" s="48">
        <f t="shared" ref="P101:P125" si="16">(O101/P$127)</f>
        <v>1.0552447854349891</v>
      </c>
      <c r="Q101" s="9"/>
    </row>
    <row r="102" spans="1:17">
      <c r="A102" s="13"/>
      <c r="B102" s="40">
        <v>354</v>
      </c>
      <c r="C102" s="21" t="s">
        <v>119</v>
      </c>
      <c r="D102" s="47">
        <v>628200</v>
      </c>
      <c r="E102" s="47">
        <v>275483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903683</v>
      </c>
      <c r="P102" s="48">
        <f t="shared" si="16"/>
        <v>0.92890079888821731</v>
      </c>
      <c r="Q102" s="9"/>
    </row>
    <row r="103" spans="1:17">
      <c r="A103" s="13"/>
      <c r="B103" s="40">
        <v>355</v>
      </c>
      <c r="C103" s="21" t="s">
        <v>303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598215</v>
      </c>
      <c r="O103" s="47">
        <f t="shared" si="15"/>
        <v>598215</v>
      </c>
      <c r="P103" s="48">
        <f t="shared" si="16"/>
        <v>0.61490853696142889</v>
      </c>
      <c r="Q103" s="9"/>
    </row>
    <row r="104" spans="1:17">
      <c r="A104" s="13"/>
      <c r="B104" s="40">
        <v>358.2</v>
      </c>
      <c r="C104" s="21" t="s">
        <v>221</v>
      </c>
      <c r="D104" s="47">
        <v>489109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489109</v>
      </c>
      <c r="P104" s="48">
        <f t="shared" si="16"/>
        <v>0.50275787067303146</v>
      </c>
      <c r="Q104" s="9"/>
    </row>
    <row r="105" spans="1:17">
      <c r="A105" s="13"/>
      <c r="B105" s="40">
        <v>359</v>
      </c>
      <c r="C105" s="21" t="s">
        <v>121</v>
      </c>
      <c r="D105" s="47">
        <v>0</v>
      </c>
      <c r="E105" s="47">
        <v>118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123548</v>
      </c>
      <c r="O105" s="47">
        <f t="shared" si="15"/>
        <v>123666</v>
      </c>
      <c r="P105" s="48">
        <f t="shared" si="16"/>
        <v>0.12711697154346191</v>
      </c>
      <c r="Q105" s="9"/>
    </row>
    <row r="106" spans="1:17" ht="15.75">
      <c r="A106" s="29" t="s">
        <v>4</v>
      </c>
      <c r="B106" s="30"/>
      <c r="C106" s="31"/>
      <c r="D106" s="32">
        <f t="shared" ref="D106:N106" si="17">SUM(D107:D117)</f>
        <v>25828494</v>
      </c>
      <c r="E106" s="32">
        <f t="shared" si="17"/>
        <v>27152340</v>
      </c>
      <c r="F106" s="32">
        <f t="shared" si="17"/>
        <v>0</v>
      </c>
      <c r="G106" s="32">
        <f t="shared" si="17"/>
        <v>-3611530</v>
      </c>
      <c r="H106" s="32">
        <f t="shared" si="17"/>
        <v>0</v>
      </c>
      <c r="I106" s="32">
        <f t="shared" si="17"/>
        <v>4177055</v>
      </c>
      <c r="J106" s="32">
        <f t="shared" si="17"/>
        <v>-1990275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si="17"/>
        <v>-4659618</v>
      </c>
      <c r="O106" s="32">
        <f>SUM(D106:N106)</f>
        <v>46896466</v>
      </c>
      <c r="P106" s="46">
        <f t="shared" si="16"/>
        <v>48.205139116741293</v>
      </c>
      <c r="Q106" s="10"/>
    </row>
    <row r="107" spans="1:17">
      <c r="A107" s="12"/>
      <c r="B107" s="25">
        <v>361.1</v>
      </c>
      <c r="C107" s="20" t="s">
        <v>122</v>
      </c>
      <c r="D107" s="47">
        <v>3292195</v>
      </c>
      <c r="E107" s="47">
        <v>4510398</v>
      </c>
      <c r="F107" s="47">
        <v>0</v>
      </c>
      <c r="G107" s="47">
        <v>1715322</v>
      </c>
      <c r="H107" s="47">
        <v>0</v>
      </c>
      <c r="I107" s="47">
        <v>6988369</v>
      </c>
      <c r="J107" s="47">
        <v>446480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16952764</v>
      </c>
      <c r="P107" s="48">
        <f t="shared" si="16"/>
        <v>17.42584072397446</v>
      </c>
      <c r="Q107" s="9"/>
    </row>
    <row r="108" spans="1:17">
      <c r="A108" s="12"/>
      <c r="B108" s="25">
        <v>361.2</v>
      </c>
      <c r="C108" s="20" t="s">
        <v>304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-5525684</v>
      </c>
      <c r="O108" s="47">
        <f t="shared" ref="O108:O117" si="18">SUM(D108:N108)</f>
        <v>-5525684</v>
      </c>
      <c r="P108" s="48">
        <f t="shared" si="16"/>
        <v>-5.6798814208122099</v>
      </c>
      <c r="Q108" s="9"/>
    </row>
    <row r="109" spans="1:17">
      <c r="A109" s="12"/>
      <c r="B109" s="25">
        <v>361.3</v>
      </c>
      <c r="C109" s="20" t="s">
        <v>123</v>
      </c>
      <c r="D109" s="47">
        <v>-8260339</v>
      </c>
      <c r="E109" s="47">
        <v>-6369461</v>
      </c>
      <c r="F109" s="47">
        <v>0</v>
      </c>
      <c r="G109" s="47">
        <v>-5713580</v>
      </c>
      <c r="H109" s="47">
        <v>0</v>
      </c>
      <c r="I109" s="47">
        <v>-12746580</v>
      </c>
      <c r="J109" s="47">
        <v>-3802894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8"/>
        <v>-36892854</v>
      </c>
      <c r="P109" s="48">
        <f t="shared" si="16"/>
        <v>-37.922370514733998</v>
      </c>
      <c r="Q109" s="9"/>
    </row>
    <row r="110" spans="1:17">
      <c r="A110" s="12"/>
      <c r="B110" s="25">
        <v>362</v>
      </c>
      <c r="C110" s="20" t="s">
        <v>124</v>
      </c>
      <c r="D110" s="47">
        <v>2848719</v>
      </c>
      <c r="E110" s="47">
        <v>545704</v>
      </c>
      <c r="F110" s="47">
        <v>0</v>
      </c>
      <c r="G110" s="47">
        <v>0</v>
      </c>
      <c r="H110" s="47">
        <v>0</v>
      </c>
      <c r="I110" s="47">
        <v>9339977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8"/>
        <v>12734400</v>
      </c>
      <c r="P110" s="48">
        <f t="shared" si="16"/>
        <v>13.089760826929481</v>
      </c>
      <c r="Q110" s="9"/>
    </row>
    <row r="111" spans="1:17">
      <c r="A111" s="12"/>
      <c r="B111" s="25">
        <v>364</v>
      </c>
      <c r="C111" s="20" t="s">
        <v>222</v>
      </c>
      <c r="D111" s="47">
        <v>748748</v>
      </c>
      <c r="E111" s="47">
        <v>171548</v>
      </c>
      <c r="F111" s="47">
        <v>0</v>
      </c>
      <c r="G111" s="47">
        <v>0</v>
      </c>
      <c r="H111" s="47">
        <v>0</v>
      </c>
      <c r="I111" s="47">
        <v>155532</v>
      </c>
      <c r="J111" s="47">
        <v>692643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8"/>
        <v>1768471</v>
      </c>
      <c r="P111" s="48">
        <f t="shared" si="16"/>
        <v>1.8178212102149145</v>
      </c>
      <c r="Q111" s="9"/>
    </row>
    <row r="112" spans="1:17">
      <c r="A112" s="12"/>
      <c r="B112" s="25">
        <v>365</v>
      </c>
      <c r="C112" s="20" t="s">
        <v>223</v>
      </c>
      <c r="D112" s="47">
        <v>165385</v>
      </c>
      <c r="E112" s="47">
        <v>19665</v>
      </c>
      <c r="F112" s="47">
        <v>0</v>
      </c>
      <c r="G112" s="47">
        <v>0</v>
      </c>
      <c r="H112" s="47">
        <v>0</v>
      </c>
      <c r="I112" s="47">
        <v>77194</v>
      </c>
      <c r="J112" s="47">
        <v>2894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8"/>
        <v>265138</v>
      </c>
      <c r="P112" s="48">
        <f t="shared" si="16"/>
        <v>0.27253682985695665</v>
      </c>
      <c r="Q112" s="9"/>
    </row>
    <row r="113" spans="1:120">
      <c r="A113" s="12"/>
      <c r="B113" s="25">
        <v>366</v>
      </c>
      <c r="C113" s="20" t="s">
        <v>127</v>
      </c>
      <c r="D113" s="47">
        <v>127076</v>
      </c>
      <c r="E113" s="47">
        <v>59591</v>
      </c>
      <c r="F113" s="47">
        <v>0</v>
      </c>
      <c r="G113" s="47">
        <v>58000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8"/>
        <v>244667</v>
      </c>
      <c r="P113" s="48">
        <f t="shared" si="16"/>
        <v>0.25149457471434505</v>
      </c>
      <c r="Q113" s="9"/>
    </row>
    <row r="114" spans="1:120">
      <c r="A114" s="12"/>
      <c r="B114" s="25">
        <v>367</v>
      </c>
      <c r="C114" s="20" t="s">
        <v>128</v>
      </c>
      <c r="D114" s="47">
        <v>49078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8"/>
        <v>49078</v>
      </c>
      <c r="P114" s="48">
        <f t="shared" si="16"/>
        <v>5.044755008983895E-2</v>
      </c>
      <c r="Q114" s="9"/>
    </row>
    <row r="115" spans="1:120">
      <c r="A115" s="12"/>
      <c r="B115" s="25">
        <v>368</v>
      </c>
      <c r="C115" s="20" t="s">
        <v>270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865216</v>
      </c>
      <c r="O115" s="47">
        <f t="shared" si="18"/>
        <v>865216</v>
      </c>
      <c r="P115" s="48">
        <f t="shared" si="16"/>
        <v>0.8893603549152389</v>
      </c>
      <c r="Q115" s="9"/>
    </row>
    <row r="116" spans="1:120">
      <c r="A116" s="12"/>
      <c r="B116" s="25">
        <v>369.3</v>
      </c>
      <c r="C116" s="20" t="s">
        <v>165</v>
      </c>
      <c r="D116" s="47">
        <v>0</v>
      </c>
      <c r="E116" s="47">
        <v>0</v>
      </c>
      <c r="F116" s="47">
        <v>0</v>
      </c>
      <c r="G116" s="47">
        <v>250836</v>
      </c>
      <c r="H116" s="47">
        <v>0</v>
      </c>
      <c r="I116" s="47">
        <v>86923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8"/>
        <v>337759</v>
      </c>
      <c r="P116" s="48">
        <f t="shared" si="16"/>
        <v>0.34718436103333294</v>
      </c>
      <c r="Q116" s="9"/>
    </row>
    <row r="117" spans="1:120">
      <c r="A117" s="12"/>
      <c r="B117" s="25">
        <v>369.9</v>
      </c>
      <c r="C117" s="20" t="s">
        <v>129</v>
      </c>
      <c r="D117" s="47">
        <v>26857632</v>
      </c>
      <c r="E117" s="47">
        <v>28214895</v>
      </c>
      <c r="F117" s="47">
        <v>0</v>
      </c>
      <c r="G117" s="47">
        <v>77892</v>
      </c>
      <c r="H117" s="47">
        <v>0</v>
      </c>
      <c r="I117" s="47">
        <v>275640</v>
      </c>
      <c r="J117" s="47">
        <v>670602</v>
      </c>
      <c r="K117" s="47">
        <v>0</v>
      </c>
      <c r="L117" s="47">
        <v>0</v>
      </c>
      <c r="M117" s="47">
        <v>0</v>
      </c>
      <c r="N117" s="47">
        <v>850</v>
      </c>
      <c r="O117" s="47">
        <f t="shared" si="18"/>
        <v>56097511</v>
      </c>
      <c r="P117" s="48">
        <f t="shared" si="16"/>
        <v>57.662944620558932</v>
      </c>
      <c r="Q117" s="9"/>
    </row>
    <row r="118" spans="1:120" ht="15.75">
      <c r="A118" s="29" t="s">
        <v>63</v>
      </c>
      <c r="B118" s="30"/>
      <c r="C118" s="31"/>
      <c r="D118" s="32">
        <f t="shared" ref="D118:N118" si="19">SUM(D119:D124)</f>
        <v>1907922</v>
      </c>
      <c r="E118" s="32">
        <f t="shared" si="19"/>
        <v>22709438</v>
      </c>
      <c r="F118" s="32">
        <f t="shared" si="19"/>
        <v>0</v>
      </c>
      <c r="G118" s="32">
        <f t="shared" si="19"/>
        <v>71058160</v>
      </c>
      <c r="H118" s="32">
        <f t="shared" si="19"/>
        <v>0</v>
      </c>
      <c r="I118" s="32">
        <f t="shared" si="19"/>
        <v>10209273</v>
      </c>
      <c r="J118" s="32">
        <f t="shared" si="19"/>
        <v>584846</v>
      </c>
      <c r="K118" s="32">
        <f t="shared" si="19"/>
        <v>0</v>
      </c>
      <c r="L118" s="32">
        <f t="shared" si="19"/>
        <v>0</v>
      </c>
      <c r="M118" s="32">
        <f t="shared" si="19"/>
        <v>0</v>
      </c>
      <c r="N118" s="32">
        <f t="shared" si="19"/>
        <v>0</v>
      </c>
      <c r="O118" s="32">
        <f>SUM(D118:N118)</f>
        <v>106469639</v>
      </c>
      <c r="P118" s="46">
        <f t="shared" si="16"/>
        <v>109.44073610374446</v>
      </c>
      <c r="Q118" s="9"/>
    </row>
    <row r="119" spans="1:120">
      <c r="A119" s="12"/>
      <c r="B119" s="25">
        <v>381</v>
      </c>
      <c r="C119" s="20" t="s">
        <v>130</v>
      </c>
      <c r="D119" s="47">
        <v>198860</v>
      </c>
      <c r="E119" s="47">
        <v>22363550</v>
      </c>
      <c r="F119" s="47">
        <v>0</v>
      </c>
      <c r="G119" s="47">
        <v>71058160</v>
      </c>
      <c r="H119" s="47">
        <v>0</v>
      </c>
      <c r="I119" s="47">
        <v>66740</v>
      </c>
      <c r="J119" s="47">
        <v>584846</v>
      </c>
      <c r="K119" s="47">
        <v>0</v>
      </c>
      <c r="L119" s="47">
        <v>0</v>
      </c>
      <c r="M119" s="47">
        <v>0</v>
      </c>
      <c r="N119" s="47">
        <v>0</v>
      </c>
      <c r="O119" s="47">
        <f>SUM(D119:N119)</f>
        <v>94272156</v>
      </c>
      <c r="P119" s="48">
        <f t="shared" si="16"/>
        <v>96.902875257490351</v>
      </c>
      <c r="Q119" s="9"/>
    </row>
    <row r="120" spans="1:120">
      <c r="A120" s="12"/>
      <c r="B120" s="25">
        <v>383.1</v>
      </c>
      <c r="C120" s="20" t="s">
        <v>315</v>
      </c>
      <c r="D120" s="47">
        <v>1709062</v>
      </c>
      <c r="E120" s="47">
        <v>345888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>SUM(D120:N120)</f>
        <v>2054950</v>
      </c>
      <c r="P120" s="48">
        <f t="shared" si="16"/>
        <v>2.112294573069696</v>
      </c>
      <c r="Q120" s="9"/>
    </row>
    <row r="121" spans="1:120">
      <c r="A121" s="12"/>
      <c r="B121" s="25">
        <v>389.5</v>
      </c>
      <c r="C121" s="20" t="s">
        <v>140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1470280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4" si="20">SUM(D121:N121)</f>
        <v>1470280</v>
      </c>
      <c r="P121" s="48">
        <f t="shared" si="16"/>
        <v>1.5113090171989161</v>
      </c>
      <c r="Q121" s="9"/>
    </row>
    <row r="122" spans="1:120">
      <c r="A122" s="12"/>
      <c r="B122" s="25">
        <v>389.6</v>
      </c>
      <c r="C122" s="20" t="s">
        <v>141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942585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20"/>
        <v>942585</v>
      </c>
      <c r="P122" s="48">
        <f t="shared" si="16"/>
        <v>0.96888838178880243</v>
      </c>
      <c r="Q122" s="9"/>
    </row>
    <row r="123" spans="1:120">
      <c r="A123" s="12"/>
      <c r="B123" s="25">
        <v>389.7</v>
      </c>
      <c r="C123" s="20" t="s">
        <v>142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5823999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20"/>
        <v>5823999</v>
      </c>
      <c r="P123" s="48">
        <f t="shared" si="16"/>
        <v>5.9865210741202155</v>
      </c>
      <c r="Q123" s="9"/>
    </row>
    <row r="124" spans="1:120" ht="15.75" thickBot="1">
      <c r="A124" s="12"/>
      <c r="B124" s="25">
        <v>389.8</v>
      </c>
      <c r="C124" s="20" t="s">
        <v>143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1905669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20"/>
        <v>1905669</v>
      </c>
      <c r="P124" s="48">
        <f t="shared" si="16"/>
        <v>1.9588478000764762</v>
      </c>
      <c r="Q124" s="9"/>
    </row>
    <row r="125" spans="1:120" ht="16.5" thickBot="1">
      <c r="A125" s="14" t="s">
        <v>91</v>
      </c>
      <c r="B125" s="23"/>
      <c r="C125" s="22"/>
      <c r="D125" s="15">
        <f t="shared" ref="D125:N125" si="21">SUM(D5,D12,D19,D48,D95,D106,D118)</f>
        <v>761492897</v>
      </c>
      <c r="E125" s="15">
        <f t="shared" si="21"/>
        <v>497757370</v>
      </c>
      <c r="F125" s="15">
        <f t="shared" si="21"/>
        <v>0</v>
      </c>
      <c r="G125" s="15">
        <f t="shared" si="21"/>
        <v>210396943</v>
      </c>
      <c r="H125" s="15">
        <f t="shared" si="21"/>
        <v>0</v>
      </c>
      <c r="I125" s="15">
        <f t="shared" si="21"/>
        <v>367654029</v>
      </c>
      <c r="J125" s="15">
        <f t="shared" si="21"/>
        <v>192963468</v>
      </c>
      <c r="K125" s="15">
        <f t="shared" si="21"/>
        <v>0</v>
      </c>
      <c r="L125" s="15">
        <f t="shared" si="21"/>
        <v>0</v>
      </c>
      <c r="M125" s="15">
        <f t="shared" si="21"/>
        <v>0</v>
      </c>
      <c r="N125" s="15">
        <f t="shared" si="21"/>
        <v>4640905</v>
      </c>
      <c r="O125" s="15">
        <f>SUM(D125:N125)</f>
        <v>2034905612</v>
      </c>
      <c r="P125" s="38">
        <f t="shared" si="16"/>
        <v>2091.6908347826802</v>
      </c>
      <c r="Q125" s="6"/>
      <c r="R125" s="2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</row>
    <row r="126" spans="1:120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9"/>
    </row>
    <row r="127" spans="1:120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3"/>
      <c r="M127" s="52" t="s">
        <v>305</v>
      </c>
      <c r="N127" s="52"/>
      <c r="O127" s="52"/>
      <c r="P127" s="44">
        <v>972852</v>
      </c>
    </row>
    <row r="128" spans="1:120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5"/>
    </row>
    <row r="129" spans="1:16" ht="15.75" customHeight="1" thickBot="1">
      <c r="A129" s="56" t="s">
        <v>160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8"/>
    </row>
  </sheetData>
  <mergeCells count="10">
    <mergeCell ref="M127:O127"/>
    <mergeCell ref="A128:P128"/>
    <mergeCell ref="A129:P1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2"/>
      <c r="M3" s="73"/>
      <c r="N3" s="36"/>
      <c r="O3" s="37"/>
      <c r="P3" s="74" t="s">
        <v>279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280</v>
      </c>
      <c r="N4" s="35" t="s">
        <v>10</v>
      </c>
      <c r="O4" s="35" t="s">
        <v>281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282</v>
      </c>
      <c r="B5" s="26"/>
      <c r="C5" s="26"/>
      <c r="D5" s="27">
        <f t="shared" ref="D5:N5" si="0">SUM(D6:D11)</f>
        <v>517536844</v>
      </c>
      <c r="E5" s="27">
        <f t="shared" si="0"/>
        <v>206876573</v>
      </c>
      <c r="F5" s="27">
        <f t="shared" si="0"/>
        <v>0</v>
      </c>
      <c r="G5" s="27">
        <f t="shared" si="0"/>
        <v>115312947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1336028</v>
      </c>
      <c r="O5" s="28">
        <f t="shared" ref="O5:O19" si="1">SUM(D5:N5)</f>
        <v>841062392</v>
      </c>
      <c r="P5" s="33">
        <f t="shared" ref="P5:P36" si="2">(O5/P$124)</f>
        <v>872.02811019295177</v>
      </c>
      <c r="Q5" s="6"/>
    </row>
    <row r="6" spans="1:134">
      <c r="A6" s="12"/>
      <c r="B6" s="25">
        <v>311</v>
      </c>
      <c r="C6" s="20" t="s">
        <v>3</v>
      </c>
      <c r="D6" s="47">
        <v>509617124</v>
      </c>
      <c r="E6" s="47">
        <v>116768822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1336028</v>
      </c>
      <c r="O6" s="47">
        <f t="shared" si="1"/>
        <v>627721974</v>
      </c>
      <c r="P6" s="48">
        <f t="shared" si="2"/>
        <v>650.83305581187983</v>
      </c>
      <c r="Q6" s="9"/>
    </row>
    <row r="7" spans="1:134">
      <c r="A7" s="12"/>
      <c r="B7" s="25">
        <v>312.13</v>
      </c>
      <c r="C7" s="20" t="s">
        <v>283</v>
      </c>
      <c r="D7" s="47">
        <v>0</v>
      </c>
      <c r="E7" s="47">
        <v>73162774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73162774</v>
      </c>
      <c r="P7" s="48">
        <f t="shared" si="2"/>
        <v>75.856436043919587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3897883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3897883</v>
      </c>
      <c r="P8" s="48">
        <f t="shared" si="2"/>
        <v>4.0413928604754847</v>
      </c>
      <c r="Q8" s="9"/>
    </row>
    <row r="9" spans="1:134">
      <c r="A9" s="12"/>
      <c r="B9" s="25">
        <v>312.41000000000003</v>
      </c>
      <c r="C9" s="20" t="s">
        <v>284</v>
      </c>
      <c r="D9" s="47">
        <v>0</v>
      </c>
      <c r="E9" s="47">
        <v>13047094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13047094</v>
      </c>
      <c r="P9" s="48">
        <f t="shared" si="2"/>
        <v>13.527453887546786</v>
      </c>
      <c r="Q9" s="9"/>
    </row>
    <row r="10" spans="1:134">
      <c r="A10" s="12"/>
      <c r="B10" s="25">
        <v>312.63</v>
      </c>
      <c r="C10" s="20" t="s">
        <v>285</v>
      </c>
      <c r="D10" s="47">
        <v>0</v>
      </c>
      <c r="E10" s="47">
        <v>0</v>
      </c>
      <c r="F10" s="47">
        <v>0</v>
      </c>
      <c r="G10" s="47">
        <v>115312947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115312947</v>
      </c>
      <c r="P10" s="48">
        <f t="shared" si="2"/>
        <v>119.55846820599488</v>
      </c>
      <c r="Q10" s="9"/>
    </row>
    <row r="11" spans="1:134">
      <c r="A11" s="12"/>
      <c r="B11" s="25">
        <v>315.2</v>
      </c>
      <c r="C11" s="20" t="s">
        <v>286</v>
      </c>
      <c r="D11" s="47">
        <v>7919720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7919720</v>
      </c>
      <c r="P11" s="48">
        <f t="shared" si="2"/>
        <v>8.2113033831351281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SUM(D13:D17)</f>
        <v>1712925</v>
      </c>
      <c r="E12" s="32">
        <f t="shared" si="3"/>
        <v>29538967</v>
      </c>
      <c r="F12" s="32">
        <f t="shared" si="3"/>
        <v>0</v>
      </c>
      <c r="G12" s="32">
        <f t="shared" si="3"/>
        <v>2524756</v>
      </c>
      <c r="H12" s="32">
        <f t="shared" si="3"/>
        <v>0</v>
      </c>
      <c r="I12" s="32">
        <f t="shared" si="3"/>
        <v>155590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33932238</v>
      </c>
      <c r="P12" s="46">
        <f t="shared" si="2"/>
        <v>35.181534282366847</v>
      </c>
      <c r="Q12" s="10"/>
    </row>
    <row r="13" spans="1:134">
      <c r="A13" s="12"/>
      <c r="B13" s="25">
        <v>322</v>
      </c>
      <c r="C13" s="20" t="s">
        <v>287</v>
      </c>
      <c r="D13" s="47">
        <v>0</v>
      </c>
      <c r="E13" s="47">
        <v>7580246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7580246</v>
      </c>
      <c r="P13" s="48">
        <f t="shared" si="2"/>
        <v>7.8593308380594928</v>
      </c>
      <c r="Q13" s="9"/>
    </row>
    <row r="14" spans="1:134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1125773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1125773</v>
      </c>
      <c r="P14" s="48">
        <f t="shared" si="2"/>
        <v>1.167221018362036</v>
      </c>
      <c r="Q14" s="9"/>
    </row>
    <row r="15" spans="1:134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1398983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1398983</v>
      </c>
      <c r="P15" s="48">
        <f t="shared" si="2"/>
        <v>1.4504898962145798</v>
      </c>
      <c r="Q15" s="9"/>
    </row>
    <row r="16" spans="1:134">
      <c r="A16" s="12"/>
      <c r="B16" s="25">
        <v>325.2</v>
      </c>
      <c r="C16" s="20" t="s">
        <v>22</v>
      </c>
      <c r="D16" s="47">
        <v>0</v>
      </c>
      <c r="E16" s="47">
        <v>21600705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21600705</v>
      </c>
      <c r="P16" s="48">
        <f t="shared" si="2"/>
        <v>22.395986479901296</v>
      </c>
      <c r="Q16" s="9"/>
    </row>
    <row r="17" spans="1:17">
      <c r="A17" s="12"/>
      <c r="B17" s="25">
        <v>329.5</v>
      </c>
      <c r="C17" s="20" t="s">
        <v>288</v>
      </c>
      <c r="D17" s="47">
        <v>1712925</v>
      </c>
      <c r="E17" s="47">
        <v>358016</v>
      </c>
      <c r="F17" s="47">
        <v>0</v>
      </c>
      <c r="G17" s="47">
        <v>0</v>
      </c>
      <c r="H17" s="47">
        <v>0</v>
      </c>
      <c r="I17" s="47">
        <v>155590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2226531</v>
      </c>
      <c r="P17" s="48">
        <f t="shared" si="2"/>
        <v>2.3085060498294436</v>
      </c>
      <c r="Q17" s="9"/>
    </row>
    <row r="18" spans="1:17" ht="15.75">
      <c r="A18" s="29" t="s">
        <v>289</v>
      </c>
      <c r="B18" s="30"/>
      <c r="C18" s="31"/>
      <c r="D18" s="32">
        <f t="shared" ref="D18:N18" si="4">SUM(D19:D47)</f>
        <v>220067703</v>
      </c>
      <c r="E18" s="32">
        <f t="shared" si="4"/>
        <v>36406678</v>
      </c>
      <c r="F18" s="32">
        <f t="shared" si="4"/>
        <v>0</v>
      </c>
      <c r="G18" s="32">
        <f t="shared" si="4"/>
        <v>8175686</v>
      </c>
      <c r="H18" s="32">
        <f t="shared" si="4"/>
        <v>0</v>
      </c>
      <c r="I18" s="32">
        <f t="shared" si="4"/>
        <v>8518542</v>
      </c>
      <c r="J18" s="32">
        <f t="shared" si="4"/>
        <v>-282776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504831</v>
      </c>
      <c r="O18" s="45">
        <f t="shared" si="1"/>
        <v>273390664</v>
      </c>
      <c r="P18" s="46">
        <f t="shared" si="2"/>
        <v>283.45619342865143</v>
      </c>
      <c r="Q18" s="10"/>
    </row>
    <row r="19" spans="1:17">
      <c r="A19" s="12"/>
      <c r="B19" s="25">
        <v>331.2</v>
      </c>
      <c r="C19" s="20" t="s">
        <v>24</v>
      </c>
      <c r="D19" s="47">
        <v>2682745</v>
      </c>
      <c r="E19" s="47">
        <v>12998443</v>
      </c>
      <c r="F19" s="47">
        <v>0</v>
      </c>
      <c r="G19" s="47">
        <v>0</v>
      </c>
      <c r="H19" s="47">
        <v>0</v>
      </c>
      <c r="I19" s="47">
        <v>5998168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21679356</v>
      </c>
      <c r="P19" s="48">
        <f t="shared" si="2"/>
        <v>22.477533204076767</v>
      </c>
      <c r="Q19" s="9"/>
    </row>
    <row r="20" spans="1:17">
      <c r="A20" s="12"/>
      <c r="B20" s="25">
        <v>331.39</v>
      </c>
      <c r="C20" s="20" t="s">
        <v>30</v>
      </c>
      <c r="D20" s="47">
        <v>496370</v>
      </c>
      <c r="E20" s="47">
        <v>0</v>
      </c>
      <c r="F20" s="47">
        <v>0</v>
      </c>
      <c r="G20" s="47">
        <v>36528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41" si="5">SUM(D20:N20)</f>
        <v>532898</v>
      </c>
      <c r="P20" s="48">
        <f t="shared" si="2"/>
        <v>0.55251791102033199</v>
      </c>
      <c r="Q20" s="9"/>
    </row>
    <row r="21" spans="1:17">
      <c r="A21" s="12"/>
      <c r="B21" s="25">
        <v>331.49</v>
      </c>
      <c r="C21" s="20" t="s">
        <v>31</v>
      </c>
      <c r="D21" s="47">
        <v>0</v>
      </c>
      <c r="E21" s="47">
        <v>0</v>
      </c>
      <c r="F21" s="47">
        <v>0</v>
      </c>
      <c r="G21" s="47">
        <v>2042779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2042779</v>
      </c>
      <c r="P21" s="48">
        <f t="shared" si="2"/>
        <v>2.1179887816358907</v>
      </c>
      <c r="Q21" s="9"/>
    </row>
    <row r="22" spans="1:17">
      <c r="A22" s="12"/>
      <c r="B22" s="25">
        <v>331.5</v>
      </c>
      <c r="C22" s="20" t="s">
        <v>26</v>
      </c>
      <c r="D22" s="47">
        <v>170360</v>
      </c>
      <c r="E22" s="47">
        <v>3209859</v>
      </c>
      <c r="F22" s="47">
        <v>0</v>
      </c>
      <c r="G22" s="47">
        <v>0</v>
      </c>
      <c r="H22" s="47">
        <v>0</v>
      </c>
      <c r="I22" s="47">
        <v>244904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3625123</v>
      </c>
      <c r="P22" s="48">
        <f t="shared" si="2"/>
        <v>3.7585905504463497</v>
      </c>
      <c r="Q22" s="9"/>
    </row>
    <row r="23" spans="1:17">
      <c r="A23" s="12"/>
      <c r="B23" s="25">
        <v>331.62</v>
      </c>
      <c r="C23" s="20" t="s">
        <v>32</v>
      </c>
      <c r="D23" s="47">
        <v>3420652</v>
      </c>
      <c r="E23" s="47">
        <v>979730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4400382</v>
      </c>
      <c r="P23" s="48">
        <f t="shared" si="2"/>
        <v>4.5623925597984423</v>
      </c>
      <c r="Q23" s="9"/>
    </row>
    <row r="24" spans="1:17">
      <c r="A24" s="12"/>
      <c r="B24" s="25">
        <v>331.65</v>
      </c>
      <c r="C24" s="20" t="s">
        <v>162</v>
      </c>
      <c r="D24" s="47">
        <v>0</v>
      </c>
      <c r="E24" s="47">
        <v>558441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558441</v>
      </c>
      <c r="P24" s="48">
        <f t="shared" si="2"/>
        <v>0.57900133749442706</v>
      </c>
      <c r="Q24" s="9"/>
    </row>
    <row r="25" spans="1:17">
      <c r="A25" s="12"/>
      <c r="B25" s="25">
        <v>331.69</v>
      </c>
      <c r="C25" s="20" t="s">
        <v>33</v>
      </c>
      <c r="D25" s="47">
        <v>1301353</v>
      </c>
      <c r="E25" s="47">
        <v>0</v>
      </c>
      <c r="F25" s="47">
        <v>0</v>
      </c>
      <c r="G25" s="47">
        <v>52575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1353928</v>
      </c>
      <c r="P25" s="48">
        <f t="shared" si="2"/>
        <v>1.4037760889174589</v>
      </c>
      <c r="Q25" s="9"/>
    </row>
    <row r="26" spans="1:17">
      <c r="A26" s="12"/>
      <c r="B26" s="25">
        <v>331.7</v>
      </c>
      <c r="C26" s="20" t="s">
        <v>27</v>
      </c>
      <c r="D26" s="47">
        <v>0</v>
      </c>
      <c r="E26" s="47">
        <v>0</v>
      </c>
      <c r="F26" s="47">
        <v>0</v>
      </c>
      <c r="G26" s="47">
        <v>109613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109613</v>
      </c>
      <c r="P26" s="48">
        <f t="shared" si="2"/>
        <v>0.11364866406079897</v>
      </c>
      <c r="Q26" s="9"/>
    </row>
    <row r="27" spans="1:17">
      <c r="A27" s="12"/>
      <c r="B27" s="25">
        <v>332</v>
      </c>
      <c r="C27" s="20" t="s">
        <v>273</v>
      </c>
      <c r="D27" s="47">
        <v>129409399</v>
      </c>
      <c r="E27" s="47">
        <v>-2230246</v>
      </c>
      <c r="F27" s="47">
        <v>0</v>
      </c>
      <c r="G27" s="47">
        <v>0</v>
      </c>
      <c r="H27" s="47">
        <v>0</v>
      </c>
      <c r="I27" s="47">
        <v>793022</v>
      </c>
      <c r="J27" s="47">
        <v>-282776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127689399</v>
      </c>
      <c r="P27" s="48">
        <f t="shared" si="2"/>
        <v>132.39058880859315</v>
      </c>
      <c r="Q27" s="9"/>
    </row>
    <row r="28" spans="1:17">
      <c r="A28" s="12"/>
      <c r="B28" s="25">
        <v>334.2</v>
      </c>
      <c r="C28" s="20" t="s">
        <v>29</v>
      </c>
      <c r="D28" s="47">
        <v>1282092</v>
      </c>
      <c r="E28" s="47">
        <v>10591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1292683</v>
      </c>
      <c r="P28" s="48">
        <f t="shared" si="2"/>
        <v>1.3402762081514583</v>
      </c>
      <c r="Q28" s="9"/>
    </row>
    <row r="29" spans="1:17">
      <c r="A29" s="12"/>
      <c r="B29" s="25">
        <v>334.39</v>
      </c>
      <c r="C29" s="20" t="s">
        <v>34</v>
      </c>
      <c r="D29" s="47">
        <v>2217712</v>
      </c>
      <c r="E29" s="47">
        <v>0</v>
      </c>
      <c r="F29" s="47">
        <v>0</v>
      </c>
      <c r="G29" s="47">
        <v>353241</v>
      </c>
      <c r="H29" s="47">
        <v>0</v>
      </c>
      <c r="I29" s="47">
        <v>1480168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4051121</v>
      </c>
      <c r="P29" s="48">
        <f t="shared" si="2"/>
        <v>4.200272682972348</v>
      </c>
      <c r="Q29" s="9"/>
    </row>
    <row r="30" spans="1:17">
      <c r="A30" s="12"/>
      <c r="B30" s="25">
        <v>334.49</v>
      </c>
      <c r="C30" s="20" t="s">
        <v>35</v>
      </c>
      <c r="D30" s="47">
        <v>0</v>
      </c>
      <c r="E30" s="47">
        <v>0</v>
      </c>
      <c r="F30" s="47">
        <v>0</v>
      </c>
      <c r="G30" s="47">
        <v>4971402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4971402</v>
      </c>
      <c r="P30" s="48">
        <f t="shared" si="2"/>
        <v>5.1544360231832371</v>
      </c>
      <c r="Q30" s="9"/>
    </row>
    <row r="31" spans="1:17">
      <c r="A31" s="12"/>
      <c r="B31" s="25">
        <v>334.5</v>
      </c>
      <c r="C31" s="20" t="s">
        <v>171</v>
      </c>
      <c r="D31" s="47">
        <v>0</v>
      </c>
      <c r="E31" s="47">
        <v>871385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871385</v>
      </c>
      <c r="P31" s="48">
        <f t="shared" si="2"/>
        <v>0.90346711733662355</v>
      </c>
      <c r="Q31" s="9"/>
    </row>
    <row r="32" spans="1:17">
      <c r="A32" s="12"/>
      <c r="B32" s="25">
        <v>334.7</v>
      </c>
      <c r="C32" s="20" t="s">
        <v>37</v>
      </c>
      <c r="D32" s="47">
        <v>35873</v>
      </c>
      <c r="E32" s="47">
        <v>0</v>
      </c>
      <c r="F32" s="47">
        <v>0</v>
      </c>
      <c r="G32" s="47">
        <v>200000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235873</v>
      </c>
      <c r="P32" s="48">
        <f t="shared" si="2"/>
        <v>0.24455722713558462</v>
      </c>
      <c r="Q32" s="9"/>
    </row>
    <row r="33" spans="1:17">
      <c r="A33" s="12"/>
      <c r="B33" s="25">
        <v>334.82</v>
      </c>
      <c r="C33" s="20" t="s">
        <v>290</v>
      </c>
      <c r="D33" s="47">
        <v>0</v>
      </c>
      <c r="E33" s="47">
        <v>2428968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2428968</v>
      </c>
      <c r="P33" s="48">
        <f t="shared" si="2"/>
        <v>2.5183962508683346</v>
      </c>
      <c r="Q33" s="9"/>
    </row>
    <row r="34" spans="1:17">
      <c r="A34" s="12"/>
      <c r="B34" s="25">
        <v>335.12099999999998</v>
      </c>
      <c r="C34" s="20" t="s">
        <v>291</v>
      </c>
      <c r="D34" s="47">
        <v>21680467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21680467</v>
      </c>
      <c r="P34" s="48">
        <f t="shared" si="2"/>
        <v>22.478685108191893</v>
      </c>
      <c r="Q34" s="9"/>
    </row>
    <row r="35" spans="1:17">
      <c r="A35" s="12"/>
      <c r="B35" s="25">
        <v>335.13</v>
      </c>
      <c r="C35" s="20" t="s">
        <v>185</v>
      </c>
      <c r="D35" s="47">
        <v>341340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341340</v>
      </c>
      <c r="P35" s="48">
        <f t="shared" si="2"/>
        <v>0.35390724631670623</v>
      </c>
      <c r="Q35" s="9"/>
    </row>
    <row r="36" spans="1:17">
      <c r="A36" s="12"/>
      <c r="B36" s="25">
        <v>335.14</v>
      </c>
      <c r="C36" s="20" t="s">
        <v>186</v>
      </c>
      <c r="D36" s="47">
        <v>92451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92451</v>
      </c>
      <c r="P36" s="48">
        <f t="shared" si="2"/>
        <v>9.5854804093355034E-2</v>
      </c>
      <c r="Q36" s="9"/>
    </row>
    <row r="37" spans="1:17">
      <c r="A37" s="12"/>
      <c r="B37" s="25">
        <v>335.15</v>
      </c>
      <c r="C37" s="20" t="s">
        <v>187</v>
      </c>
      <c r="D37" s="47">
        <v>567410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567410</v>
      </c>
      <c r="P37" s="48">
        <f t="shared" ref="P37:P68" si="6">(O37/P$124)</f>
        <v>0.58830055262366643</v>
      </c>
      <c r="Q37" s="9"/>
    </row>
    <row r="38" spans="1:17">
      <c r="A38" s="12"/>
      <c r="B38" s="25">
        <v>335.16</v>
      </c>
      <c r="C38" s="20" t="s">
        <v>292</v>
      </c>
      <c r="D38" s="47">
        <v>335670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335670</v>
      </c>
      <c r="P38" s="48">
        <f t="shared" si="6"/>
        <v>0.34802849174174955</v>
      </c>
      <c r="Q38" s="9"/>
    </row>
    <row r="39" spans="1:17">
      <c r="A39" s="12"/>
      <c r="B39" s="25">
        <v>335.18</v>
      </c>
      <c r="C39" s="20" t="s">
        <v>293</v>
      </c>
      <c r="D39" s="47">
        <v>54421937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5"/>
        <v>54421937</v>
      </c>
      <c r="P39" s="48">
        <f t="shared" si="6"/>
        <v>56.425610426235629</v>
      </c>
      <c r="Q39" s="9"/>
    </row>
    <row r="40" spans="1:17">
      <c r="A40" s="12"/>
      <c r="B40" s="25">
        <v>335.21</v>
      </c>
      <c r="C40" s="20" t="s">
        <v>45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2280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5"/>
        <v>2280</v>
      </c>
      <c r="P40" s="48">
        <f t="shared" si="6"/>
        <v>2.363943638606932E-3</v>
      </c>
      <c r="Q40" s="9"/>
    </row>
    <row r="41" spans="1:17">
      <c r="A41" s="12"/>
      <c r="B41" s="25">
        <v>335.22</v>
      </c>
      <c r="C41" s="20" t="s">
        <v>46</v>
      </c>
      <c r="D41" s="47">
        <v>0</v>
      </c>
      <c r="E41" s="47">
        <v>5179563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5"/>
        <v>5179563</v>
      </c>
      <c r="P41" s="48">
        <f t="shared" si="6"/>
        <v>5.3702609669358932</v>
      </c>
      <c r="Q41" s="9"/>
    </row>
    <row r="42" spans="1:17">
      <c r="A42" s="12"/>
      <c r="B42" s="25">
        <v>335.38</v>
      </c>
      <c r="C42" s="20" t="s">
        <v>47</v>
      </c>
      <c r="D42" s="47">
        <v>0</v>
      </c>
      <c r="E42" s="47">
        <v>1402727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:O47" si="7">SUM(D42:N42)</f>
        <v>1402727</v>
      </c>
      <c r="P42" s="48">
        <f t="shared" si="6"/>
        <v>1.4543717405053449</v>
      </c>
      <c r="Q42" s="9"/>
    </row>
    <row r="43" spans="1:17">
      <c r="A43" s="12"/>
      <c r="B43" s="25">
        <v>335.44</v>
      </c>
      <c r="C43" s="20" t="s">
        <v>294</v>
      </c>
      <c r="D43" s="47">
        <v>0</v>
      </c>
      <c r="E43" s="47">
        <v>10690407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10690407</v>
      </c>
      <c r="P43" s="48">
        <f t="shared" si="6"/>
        <v>11.083999834109218</v>
      </c>
      <c r="Q43" s="9"/>
    </row>
    <row r="44" spans="1:17">
      <c r="A44" s="12"/>
      <c r="B44" s="25">
        <v>337.3</v>
      </c>
      <c r="C44" s="20" t="s">
        <v>52</v>
      </c>
      <c r="D44" s="47">
        <v>154263</v>
      </c>
      <c r="E44" s="47">
        <v>306810</v>
      </c>
      <c r="F44" s="47">
        <v>0</v>
      </c>
      <c r="G44" s="47">
        <v>409548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870621</v>
      </c>
      <c r="P44" s="48">
        <f t="shared" si="6"/>
        <v>0.90267498885421316</v>
      </c>
      <c r="Q44" s="9"/>
    </row>
    <row r="45" spans="1:17">
      <c r="A45" s="12"/>
      <c r="B45" s="25">
        <v>337.5</v>
      </c>
      <c r="C45" s="20" t="s">
        <v>53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504831</v>
      </c>
      <c r="O45" s="47">
        <f t="shared" si="7"/>
        <v>504831</v>
      </c>
      <c r="P45" s="48">
        <f t="shared" si="6"/>
        <v>0.52341755746560359</v>
      </c>
      <c r="Q45" s="9"/>
    </row>
    <row r="46" spans="1:17">
      <c r="A46" s="12"/>
      <c r="B46" s="25">
        <v>337.6</v>
      </c>
      <c r="C46" s="20" t="s">
        <v>54</v>
      </c>
      <c r="D46" s="47">
        <v>655088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7"/>
        <v>655088</v>
      </c>
      <c r="P46" s="48">
        <f t="shared" si="6"/>
        <v>0.67920662733672721</v>
      </c>
      <c r="Q46" s="9"/>
    </row>
    <row r="47" spans="1:17">
      <c r="A47" s="12"/>
      <c r="B47" s="25">
        <v>338</v>
      </c>
      <c r="C47" s="20" t="s">
        <v>56</v>
      </c>
      <c r="D47" s="47">
        <v>802521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7"/>
        <v>802521</v>
      </c>
      <c r="P47" s="48">
        <f t="shared" si="6"/>
        <v>0.8320677249116113</v>
      </c>
      <c r="Q47" s="9"/>
    </row>
    <row r="48" spans="1:17" ht="15.75">
      <c r="A48" s="29" t="s">
        <v>61</v>
      </c>
      <c r="B48" s="30"/>
      <c r="C48" s="31"/>
      <c r="D48" s="32">
        <f t="shared" ref="D48:N48" si="8">SUM(D49:D93)</f>
        <v>55693701</v>
      </c>
      <c r="E48" s="32">
        <f t="shared" si="8"/>
        <v>105090991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317190323</v>
      </c>
      <c r="J48" s="32">
        <f t="shared" si="8"/>
        <v>199845981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 t="shared" si="8"/>
        <v>1742418</v>
      </c>
      <c r="O48" s="32">
        <f>SUM(D48:N48)</f>
        <v>679563414</v>
      </c>
      <c r="P48" s="46">
        <f t="shared" si="6"/>
        <v>704.5831620856618</v>
      </c>
      <c r="Q48" s="10"/>
    </row>
    <row r="49" spans="1:17">
      <c r="A49" s="12"/>
      <c r="B49" s="25">
        <v>341.1</v>
      </c>
      <c r="C49" s="20" t="s">
        <v>190</v>
      </c>
      <c r="D49" s="47">
        <v>0</v>
      </c>
      <c r="E49" s="47">
        <v>8015774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>SUM(D49:N49)</f>
        <v>8015774</v>
      </c>
      <c r="P49" s="48">
        <f t="shared" si="6"/>
        <v>8.310893840267914</v>
      </c>
      <c r="Q49" s="9"/>
    </row>
    <row r="50" spans="1:17">
      <c r="A50" s="12"/>
      <c r="B50" s="25">
        <v>341.15</v>
      </c>
      <c r="C50" s="20" t="s">
        <v>191</v>
      </c>
      <c r="D50" s="47">
        <v>0</v>
      </c>
      <c r="E50" s="47">
        <v>790723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93" si="9">SUM(D50:N50)</f>
        <v>790723</v>
      </c>
      <c r="P50" s="48">
        <f t="shared" si="6"/>
        <v>0.81983535339920577</v>
      </c>
      <c r="Q50" s="9"/>
    </row>
    <row r="51" spans="1:17">
      <c r="A51" s="12"/>
      <c r="B51" s="25">
        <v>341.16</v>
      </c>
      <c r="C51" s="20" t="s">
        <v>192</v>
      </c>
      <c r="D51" s="47">
        <v>2532112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2532112</v>
      </c>
      <c r="P51" s="48">
        <f t="shared" si="6"/>
        <v>2.625337743263279</v>
      </c>
      <c r="Q51" s="9"/>
    </row>
    <row r="52" spans="1:17">
      <c r="A52" s="12"/>
      <c r="B52" s="25">
        <v>341.2</v>
      </c>
      <c r="C52" s="20" t="s">
        <v>193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185400802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185400802</v>
      </c>
      <c r="P52" s="48">
        <f t="shared" si="6"/>
        <v>192.22677477215939</v>
      </c>
      <c r="Q52" s="9"/>
    </row>
    <row r="53" spans="1:17">
      <c r="A53" s="12"/>
      <c r="B53" s="25">
        <v>341.8</v>
      </c>
      <c r="C53" s="20" t="s">
        <v>194</v>
      </c>
      <c r="D53" s="47">
        <v>10805</v>
      </c>
      <c r="E53" s="47">
        <v>13791357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13802162</v>
      </c>
      <c r="P53" s="48">
        <f t="shared" si="6"/>
        <v>14.310321517071198</v>
      </c>
      <c r="Q53" s="9"/>
    </row>
    <row r="54" spans="1:17">
      <c r="A54" s="12"/>
      <c r="B54" s="25">
        <v>341.9</v>
      </c>
      <c r="C54" s="20" t="s">
        <v>195</v>
      </c>
      <c r="D54" s="47">
        <v>737793</v>
      </c>
      <c r="E54" s="47">
        <v>3953286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4691079</v>
      </c>
      <c r="P54" s="48">
        <f t="shared" si="6"/>
        <v>4.8637922632686701</v>
      </c>
      <c r="Q54" s="9"/>
    </row>
    <row r="55" spans="1:17">
      <c r="A55" s="12"/>
      <c r="B55" s="25">
        <v>342.1</v>
      </c>
      <c r="C55" s="20" t="s">
        <v>69</v>
      </c>
      <c r="D55" s="47">
        <v>33754415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33754415</v>
      </c>
      <c r="P55" s="48">
        <f t="shared" si="6"/>
        <v>34.997164304451054</v>
      </c>
      <c r="Q55" s="9"/>
    </row>
    <row r="56" spans="1:17">
      <c r="A56" s="12"/>
      <c r="B56" s="25">
        <v>342.4</v>
      </c>
      <c r="C56" s="20" t="s">
        <v>70</v>
      </c>
      <c r="D56" s="47">
        <v>14313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14313</v>
      </c>
      <c r="P56" s="48">
        <f t="shared" si="6"/>
        <v>1.4839967236570623E-2</v>
      </c>
      <c r="Q56" s="9"/>
    </row>
    <row r="57" spans="1:17">
      <c r="A57" s="12"/>
      <c r="B57" s="25">
        <v>342.6</v>
      </c>
      <c r="C57" s="20" t="s">
        <v>71</v>
      </c>
      <c r="D57" s="47">
        <v>0</v>
      </c>
      <c r="E57" s="47">
        <v>59381276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59381276</v>
      </c>
      <c r="P57" s="48">
        <f t="shared" si="6"/>
        <v>61.567539321299343</v>
      </c>
      <c r="Q57" s="9"/>
    </row>
    <row r="58" spans="1:17">
      <c r="A58" s="12"/>
      <c r="B58" s="25">
        <v>342.9</v>
      </c>
      <c r="C58" s="20" t="s">
        <v>72</v>
      </c>
      <c r="D58" s="47">
        <v>1085977</v>
      </c>
      <c r="E58" s="47">
        <v>1403194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2489171</v>
      </c>
      <c r="P58" s="48">
        <f t="shared" si="6"/>
        <v>2.5808157679187964</v>
      </c>
      <c r="Q58" s="9"/>
    </row>
    <row r="59" spans="1:17">
      <c r="A59" s="12"/>
      <c r="B59" s="25">
        <v>343.3</v>
      </c>
      <c r="C59" s="20" t="s">
        <v>73</v>
      </c>
      <c r="D59" s="47">
        <v>177569</v>
      </c>
      <c r="E59" s="47">
        <v>0</v>
      </c>
      <c r="F59" s="47">
        <v>0</v>
      </c>
      <c r="G59" s="47">
        <v>0</v>
      </c>
      <c r="H59" s="47">
        <v>0</v>
      </c>
      <c r="I59" s="47">
        <v>94170881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94348450</v>
      </c>
      <c r="P59" s="48">
        <f t="shared" si="6"/>
        <v>97.822113241194828</v>
      </c>
      <c r="Q59" s="9"/>
    </row>
    <row r="60" spans="1:17">
      <c r="A60" s="12"/>
      <c r="B60" s="25">
        <v>343.4</v>
      </c>
      <c r="C60" s="20" t="s">
        <v>74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123885628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123885628</v>
      </c>
      <c r="P60" s="48">
        <f t="shared" si="6"/>
        <v>128.44677290588808</v>
      </c>
      <c r="Q60" s="9"/>
    </row>
    <row r="61" spans="1:17">
      <c r="A61" s="12"/>
      <c r="B61" s="25">
        <v>343.5</v>
      </c>
      <c r="C61" s="20" t="s">
        <v>75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94685058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94685058</v>
      </c>
      <c r="P61" s="48">
        <f t="shared" si="6"/>
        <v>98.171114267644043</v>
      </c>
      <c r="Q61" s="9"/>
    </row>
    <row r="62" spans="1:17">
      <c r="A62" s="12"/>
      <c r="B62" s="25">
        <v>343.7</v>
      </c>
      <c r="C62" s="20" t="s">
        <v>76</v>
      </c>
      <c r="D62" s="47">
        <v>48790</v>
      </c>
      <c r="E62" s="47">
        <v>419916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468706</v>
      </c>
      <c r="P62" s="48">
        <f t="shared" si="6"/>
        <v>0.48596252941969331</v>
      </c>
      <c r="Q62" s="9"/>
    </row>
    <row r="63" spans="1:17">
      <c r="A63" s="12"/>
      <c r="B63" s="25">
        <v>343.9</v>
      </c>
      <c r="C63" s="20" t="s">
        <v>77</v>
      </c>
      <c r="D63" s="47">
        <v>890721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9"/>
        <v>890721</v>
      </c>
      <c r="P63" s="48">
        <f t="shared" si="6"/>
        <v>0.92351501829982685</v>
      </c>
      <c r="Q63" s="9"/>
    </row>
    <row r="64" spans="1:17">
      <c r="A64" s="12"/>
      <c r="B64" s="25">
        <v>344.1</v>
      </c>
      <c r="C64" s="20" t="s">
        <v>196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4188872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9"/>
        <v>4188872</v>
      </c>
      <c r="P64" s="48">
        <f t="shared" si="6"/>
        <v>4.3430953146222357</v>
      </c>
      <c r="Q64" s="9"/>
    </row>
    <row r="65" spans="1:17">
      <c r="A65" s="12"/>
      <c r="B65" s="25">
        <v>345.9</v>
      </c>
      <c r="C65" s="20" t="s">
        <v>80</v>
      </c>
      <c r="D65" s="47">
        <v>615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9"/>
        <v>615</v>
      </c>
      <c r="P65" s="48">
        <f t="shared" si="6"/>
        <v>6.3764269199265936E-4</v>
      </c>
      <c r="Q65" s="9"/>
    </row>
    <row r="66" spans="1:17">
      <c r="A66" s="12"/>
      <c r="B66" s="25">
        <v>346.3</v>
      </c>
      <c r="C66" s="20" t="s">
        <v>81</v>
      </c>
      <c r="D66" s="47">
        <v>1963826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9"/>
        <v>1963826</v>
      </c>
      <c r="P66" s="48">
        <f t="shared" si="6"/>
        <v>2.0361289386100427</v>
      </c>
      <c r="Q66" s="9"/>
    </row>
    <row r="67" spans="1:17">
      <c r="A67" s="12"/>
      <c r="B67" s="25">
        <v>346.4</v>
      </c>
      <c r="C67" s="20" t="s">
        <v>82</v>
      </c>
      <c r="D67" s="47">
        <v>3432191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9"/>
        <v>3432191</v>
      </c>
      <c r="P67" s="48">
        <f t="shared" si="6"/>
        <v>3.5585552986552478</v>
      </c>
      <c r="Q67" s="9"/>
    </row>
    <row r="68" spans="1:17">
      <c r="A68" s="12"/>
      <c r="B68" s="25">
        <v>347.2</v>
      </c>
      <c r="C68" s="20" t="s">
        <v>84</v>
      </c>
      <c r="D68" s="47">
        <v>7185950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9"/>
        <v>7185950</v>
      </c>
      <c r="P68" s="48">
        <f t="shared" si="6"/>
        <v>7.4505178902839839</v>
      </c>
      <c r="Q68" s="9"/>
    </row>
    <row r="69" spans="1:17">
      <c r="A69" s="12"/>
      <c r="B69" s="25">
        <v>347.3</v>
      </c>
      <c r="C69" s="20" t="s">
        <v>85</v>
      </c>
      <c r="D69" s="47">
        <v>5646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9"/>
        <v>5646</v>
      </c>
      <c r="P69" s="48">
        <f t="shared" ref="P69:P100" si="10">(O69/P$124)</f>
        <v>5.8538709577082189E-3</v>
      </c>
      <c r="Q69" s="9"/>
    </row>
    <row r="70" spans="1:17">
      <c r="A70" s="12"/>
      <c r="B70" s="25">
        <v>347.4</v>
      </c>
      <c r="C70" s="20" t="s">
        <v>86</v>
      </c>
      <c r="D70" s="47">
        <v>4242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9"/>
        <v>4242</v>
      </c>
      <c r="P70" s="48">
        <f t="shared" si="10"/>
        <v>4.3981793486713187E-3</v>
      </c>
      <c r="Q70" s="9"/>
    </row>
    <row r="71" spans="1:17">
      <c r="A71" s="12"/>
      <c r="B71" s="25">
        <v>348.11</v>
      </c>
      <c r="C71" s="20" t="s">
        <v>197</v>
      </c>
      <c r="D71" s="47">
        <v>0</v>
      </c>
      <c r="E71" s="47">
        <v>38600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38600</v>
      </c>
      <c r="P71" s="48">
        <f t="shared" si="10"/>
        <v>4.002115107466122E-2</v>
      </c>
      <c r="Q71" s="9"/>
    </row>
    <row r="72" spans="1:17">
      <c r="A72" s="12"/>
      <c r="B72" s="25">
        <v>348.12</v>
      </c>
      <c r="C72" s="20" t="s">
        <v>198</v>
      </c>
      <c r="D72" s="47">
        <v>0</v>
      </c>
      <c r="E72" s="47">
        <v>124071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86" si="11">SUM(D72:N72)</f>
        <v>124071</v>
      </c>
      <c r="P72" s="48">
        <f t="shared" si="10"/>
        <v>0.12863896981824591</v>
      </c>
      <c r="Q72" s="9"/>
    </row>
    <row r="73" spans="1:17">
      <c r="A73" s="12"/>
      <c r="B73" s="25">
        <v>348.13</v>
      </c>
      <c r="C73" s="20" t="s">
        <v>199</v>
      </c>
      <c r="D73" s="47">
        <v>0</v>
      </c>
      <c r="E73" s="47">
        <v>223871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223871</v>
      </c>
      <c r="P73" s="48">
        <f t="shared" si="10"/>
        <v>0.2321133448765669</v>
      </c>
      <c r="Q73" s="9"/>
    </row>
    <row r="74" spans="1:17">
      <c r="A74" s="12"/>
      <c r="B74" s="25">
        <v>348.22</v>
      </c>
      <c r="C74" s="20" t="s">
        <v>200</v>
      </c>
      <c r="D74" s="47">
        <v>0</v>
      </c>
      <c r="E74" s="47">
        <v>115153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115153</v>
      </c>
      <c r="P74" s="48">
        <f t="shared" si="10"/>
        <v>0.11939263237565967</v>
      </c>
      <c r="Q74" s="9"/>
    </row>
    <row r="75" spans="1:17">
      <c r="A75" s="12"/>
      <c r="B75" s="25">
        <v>348.23</v>
      </c>
      <c r="C75" s="20" t="s">
        <v>201</v>
      </c>
      <c r="D75" s="47">
        <v>0</v>
      </c>
      <c r="E75" s="47">
        <v>1188338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1188338</v>
      </c>
      <c r="P75" s="48">
        <f t="shared" si="10"/>
        <v>1.2320894980767036</v>
      </c>
      <c r="Q75" s="9"/>
    </row>
    <row r="76" spans="1:17">
      <c r="A76" s="12"/>
      <c r="B76" s="25">
        <v>348.31</v>
      </c>
      <c r="C76" s="20" t="s">
        <v>202</v>
      </c>
      <c r="D76" s="47">
        <v>0</v>
      </c>
      <c r="E76" s="47">
        <v>4772125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4772125</v>
      </c>
      <c r="P76" s="48">
        <f t="shared" si="10"/>
        <v>4.947822165082064</v>
      </c>
      <c r="Q76" s="9"/>
    </row>
    <row r="77" spans="1:17">
      <c r="A77" s="12"/>
      <c r="B77" s="25">
        <v>348.32</v>
      </c>
      <c r="C77" s="20" t="s">
        <v>203</v>
      </c>
      <c r="D77" s="47">
        <v>0</v>
      </c>
      <c r="E77" s="47">
        <v>2406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2406</v>
      </c>
      <c r="P77" s="48">
        <f t="shared" si="10"/>
        <v>2.4945826291615258E-3</v>
      </c>
      <c r="Q77" s="9"/>
    </row>
    <row r="78" spans="1:17">
      <c r="A78" s="12"/>
      <c r="B78" s="25">
        <v>348.41</v>
      </c>
      <c r="C78" s="20" t="s">
        <v>205</v>
      </c>
      <c r="D78" s="47">
        <v>0</v>
      </c>
      <c r="E78" s="47">
        <v>2488266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2488266</v>
      </c>
      <c r="P78" s="48">
        <f t="shared" si="10"/>
        <v>2.579877448185051</v>
      </c>
      <c r="Q78" s="9"/>
    </row>
    <row r="79" spans="1:17">
      <c r="A79" s="12"/>
      <c r="B79" s="25">
        <v>348.42</v>
      </c>
      <c r="C79" s="20" t="s">
        <v>262</v>
      </c>
      <c r="D79" s="47">
        <v>0</v>
      </c>
      <c r="E79" s="47">
        <v>1190633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1190633</v>
      </c>
      <c r="P79" s="48">
        <f t="shared" si="10"/>
        <v>1.2344689939760909</v>
      </c>
      <c r="Q79" s="9"/>
    </row>
    <row r="80" spans="1:17">
      <c r="A80" s="12"/>
      <c r="B80" s="25">
        <v>348.48</v>
      </c>
      <c r="C80" s="20" t="s">
        <v>206</v>
      </c>
      <c r="D80" s="47">
        <v>0</v>
      </c>
      <c r="E80" s="47">
        <v>142977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142977</v>
      </c>
      <c r="P80" s="48">
        <f t="shared" si="10"/>
        <v>0.14824103930574709</v>
      </c>
      <c r="Q80" s="9"/>
    </row>
    <row r="81" spans="1:17">
      <c r="A81" s="12"/>
      <c r="B81" s="25">
        <v>348.52</v>
      </c>
      <c r="C81" s="20" t="s">
        <v>295</v>
      </c>
      <c r="D81" s="47">
        <v>14</v>
      </c>
      <c r="E81" s="47">
        <v>682746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682760</v>
      </c>
      <c r="P81" s="48">
        <f t="shared" si="10"/>
        <v>0.70789743802424077</v>
      </c>
      <c r="Q81" s="9"/>
    </row>
    <row r="82" spans="1:17">
      <c r="A82" s="12"/>
      <c r="B82" s="25">
        <v>348.53</v>
      </c>
      <c r="C82" s="20" t="s">
        <v>296</v>
      </c>
      <c r="D82" s="47">
        <v>0</v>
      </c>
      <c r="E82" s="47">
        <v>2179956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2179956</v>
      </c>
      <c r="P82" s="48">
        <f t="shared" si="10"/>
        <v>2.2602162801065848</v>
      </c>
      <c r="Q82" s="9"/>
    </row>
    <row r="83" spans="1:17">
      <c r="A83" s="12"/>
      <c r="B83" s="25">
        <v>348.61</v>
      </c>
      <c r="C83" s="20" t="s">
        <v>209</v>
      </c>
      <c r="D83" s="47">
        <v>0</v>
      </c>
      <c r="E83" s="47">
        <v>780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780</v>
      </c>
      <c r="P83" s="48">
        <f t="shared" si="10"/>
        <v>8.0871756057605576E-4</v>
      </c>
      <c r="Q83" s="9"/>
    </row>
    <row r="84" spans="1:17">
      <c r="A84" s="12"/>
      <c r="B84" s="25">
        <v>348.62</v>
      </c>
      <c r="C84" s="20" t="s">
        <v>210</v>
      </c>
      <c r="D84" s="47">
        <v>0</v>
      </c>
      <c r="E84" s="47">
        <v>126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126</v>
      </c>
      <c r="P84" s="48">
        <f t="shared" si="10"/>
        <v>1.3063899055459362E-4</v>
      </c>
      <c r="Q84" s="9"/>
    </row>
    <row r="85" spans="1:17">
      <c r="A85" s="12"/>
      <c r="B85" s="25">
        <v>348.71</v>
      </c>
      <c r="C85" s="20" t="s">
        <v>211</v>
      </c>
      <c r="D85" s="47">
        <v>0</v>
      </c>
      <c r="E85" s="47">
        <v>981299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981299</v>
      </c>
      <c r="P85" s="48">
        <f t="shared" si="10"/>
        <v>1.0174278634304139</v>
      </c>
      <c r="Q85" s="9"/>
    </row>
    <row r="86" spans="1:17">
      <c r="A86" s="12"/>
      <c r="B86" s="25">
        <v>348.72</v>
      </c>
      <c r="C86" s="20" t="s">
        <v>212</v>
      </c>
      <c r="D86" s="47">
        <v>0</v>
      </c>
      <c r="E86" s="47">
        <v>155264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155264</v>
      </c>
      <c r="P86" s="48">
        <f t="shared" si="10"/>
        <v>0.16098041451959066</v>
      </c>
      <c r="Q86" s="9"/>
    </row>
    <row r="87" spans="1:17">
      <c r="A87" s="12"/>
      <c r="B87" s="25">
        <v>348.92099999999999</v>
      </c>
      <c r="C87" s="20" t="s">
        <v>213</v>
      </c>
      <c r="D87" s="47">
        <v>232673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2">SUM(D87:N87)</f>
        <v>232673</v>
      </c>
      <c r="P87" s="48">
        <f t="shared" si="10"/>
        <v>0.24123941150245207</v>
      </c>
      <c r="Q87" s="9"/>
    </row>
    <row r="88" spans="1:17">
      <c r="A88" s="12"/>
      <c r="B88" s="25">
        <v>348.92200000000003</v>
      </c>
      <c r="C88" s="20" t="s">
        <v>214</v>
      </c>
      <c r="D88" s="47">
        <v>232756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232756</v>
      </c>
      <c r="P88" s="48">
        <f t="shared" si="10"/>
        <v>0.24132546734543645</v>
      </c>
      <c r="Q88" s="9"/>
    </row>
    <row r="89" spans="1:17">
      <c r="A89" s="12"/>
      <c r="B89" s="25">
        <v>348.923</v>
      </c>
      <c r="C89" s="20" t="s">
        <v>215</v>
      </c>
      <c r="D89" s="47">
        <v>232953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232953</v>
      </c>
      <c r="P89" s="48">
        <f t="shared" si="10"/>
        <v>0.24152972037035117</v>
      </c>
      <c r="Q89" s="9"/>
    </row>
    <row r="90" spans="1:17">
      <c r="A90" s="12"/>
      <c r="B90" s="25">
        <v>348.92399999999998</v>
      </c>
      <c r="C90" s="20" t="s">
        <v>216</v>
      </c>
      <c r="D90" s="47">
        <v>232916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232916</v>
      </c>
      <c r="P90" s="48">
        <f t="shared" si="10"/>
        <v>0.24149135812709308</v>
      </c>
      <c r="Q90" s="9"/>
    </row>
    <row r="91" spans="1:17">
      <c r="A91" s="12"/>
      <c r="B91" s="25">
        <v>348.93299999999999</v>
      </c>
      <c r="C91" s="20" t="s">
        <v>217</v>
      </c>
      <c r="D91" s="47">
        <v>1190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1190</v>
      </c>
      <c r="P91" s="48">
        <f t="shared" si="10"/>
        <v>1.233812688571162E-3</v>
      </c>
      <c r="Q91" s="9"/>
    </row>
    <row r="92" spans="1:17">
      <c r="A92" s="12"/>
      <c r="B92" s="25">
        <v>348.99</v>
      </c>
      <c r="C92" s="20" t="s">
        <v>218</v>
      </c>
      <c r="D92" s="47">
        <v>2916150</v>
      </c>
      <c r="E92" s="47">
        <v>34502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2950652</v>
      </c>
      <c r="P92" s="48">
        <f t="shared" si="10"/>
        <v>3.0592872917293077</v>
      </c>
      <c r="Q92" s="9"/>
    </row>
    <row r="93" spans="1:17">
      <c r="A93" s="12"/>
      <c r="B93" s="25">
        <v>349</v>
      </c>
      <c r="C93" s="20" t="s">
        <v>297</v>
      </c>
      <c r="D93" s="47">
        <v>84</v>
      </c>
      <c r="E93" s="47">
        <v>3014352</v>
      </c>
      <c r="F93" s="47">
        <v>0</v>
      </c>
      <c r="G93" s="47">
        <v>0</v>
      </c>
      <c r="H93" s="47">
        <v>0</v>
      </c>
      <c r="I93" s="47">
        <v>259884</v>
      </c>
      <c r="J93" s="47">
        <v>14445179</v>
      </c>
      <c r="K93" s="47">
        <v>0</v>
      </c>
      <c r="L93" s="47">
        <v>0</v>
      </c>
      <c r="M93" s="47">
        <v>0</v>
      </c>
      <c r="N93" s="47">
        <v>1742418</v>
      </c>
      <c r="O93" s="47">
        <f t="shared" si="9"/>
        <v>19461917</v>
      </c>
      <c r="P93" s="48">
        <f t="shared" si="10"/>
        <v>20.178453897914959</v>
      </c>
      <c r="Q93" s="9"/>
    </row>
    <row r="94" spans="1:17" ht="15.75">
      <c r="A94" s="29" t="s">
        <v>62</v>
      </c>
      <c r="B94" s="30"/>
      <c r="C94" s="31"/>
      <c r="D94" s="32">
        <f t="shared" ref="D94:N94" si="13">SUM(D95:D103)</f>
        <v>733581</v>
      </c>
      <c r="E94" s="32">
        <f t="shared" si="13"/>
        <v>5697266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3"/>
        <v>630659</v>
      </c>
      <c r="O94" s="32">
        <f>SUM(D94:N94)</f>
        <v>7061506</v>
      </c>
      <c r="P94" s="46">
        <f t="shared" si="10"/>
        <v>7.3214921875810015</v>
      </c>
      <c r="Q94" s="10"/>
    </row>
    <row r="95" spans="1:17">
      <c r="A95" s="13"/>
      <c r="B95" s="40">
        <v>351.1</v>
      </c>
      <c r="C95" s="21" t="s">
        <v>112</v>
      </c>
      <c r="D95" s="47">
        <v>66972</v>
      </c>
      <c r="E95" s="47">
        <v>727461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794433</v>
      </c>
      <c r="P95" s="48">
        <f t="shared" si="10"/>
        <v>0.82368194589886878</v>
      </c>
      <c r="Q95" s="9"/>
    </row>
    <row r="96" spans="1:17">
      <c r="A96" s="13"/>
      <c r="B96" s="40">
        <v>351.2</v>
      </c>
      <c r="C96" s="21" t="s">
        <v>115</v>
      </c>
      <c r="D96" s="47">
        <v>33133</v>
      </c>
      <c r="E96" s="47">
        <v>107415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ref="O96:O103" si="14">SUM(D96:N96)</f>
        <v>140548</v>
      </c>
      <c r="P96" s="48">
        <f t="shared" si="10"/>
        <v>0.14572260987672242</v>
      </c>
      <c r="Q96" s="9"/>
    </row>
    <row r="97" spans="1:17">
      <c r="A97" s="13"/>
      <c r="B97" s="40">
        <v>351.5</v>
      </c>
      <c r="C97" s="21" t="s">
        <v>116</v>
      </c>
      <c r="D97" s="47">
        <v>143121</v>
      </c>
      <c r="E97" s="47">
        <v>3135670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4"/>
        <v>3278791</v>
      </c>
      <c r="P97" s="48">
        <f t="shared" si="10"/>
        <v>3.3995075117419571</v>
      </c>
      <c r="Q97" s="9"/>
    </row>
    <row r="98" spans="1:17">
      <c r="A98" s="13"/>
      <c r="B98" s="40">
        <v>351.6</v>
      </c>
      <c r="C98" s="21" t="s">
        <v>117</v>
      </c>
      <c r="D98" s="47">
        <v>179</v>
      </c>
      <c r="E98" s="47">
        <v>300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4"/>
        <v>479</v>
      </c>
      <c r="P98" s="48">
        <f t="shared" si="10"/>
        <v>4.9663552758452657E-4</v>
      </c>
      <c r="Q98" s="9"/>
    </row>
    <row r="99" spans="1:17">
      <c r="A99" s="13"/>
      <c r="B99" s="40">
        <v>351.7</v>
      </c>
      <c r="C99" s="21" t="s">
        <v>219</v>
      </c>
      <c r="D99" s="47">
        <v>0</v>
      </c>
      <c r="E99" s="47">
        <v>572252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4"/>
        <v>572252</v>
      </c>
      <c r="P99" s="48">
        <f t="shared" si="10"/>
        <v>0.59332082240355011</v>
      </c>
      <c r="Q99" s="9"/>
    </row>
    <row r="100" spans="1:17">
      <c r="A100" s="13"/>
      <c r="B100" s="40">
        <v>351.8</v>
      </c>
      <c r="C100" s="21" t="s">
        <v>220</v>
      </c>
      <c r="D100" s="47">
        <v>0</v>
      </c>
      <c r="E100" s="47">
        <v>961665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4"/>
        <v>961665</v>
      </c>
      <c r="P100" s="48">
        <f t="shared" si="10"/>
        <v>0.99707099088637519</v>
      </c>
      <c r="Q100" s="9"/>
    </row>
    <row r="101" spans="1:17">
      <c r="A101" s="13"/>
      <c r="B101" s="40">
        <v>354</v>
      </c>
      <c r="C101" s="21" t="s">
        <v>119</v>
      </c>
      <c r="D101" s="47">
        <v>325804</v>
      </c>
      <c r="E101" s="47">
        <v>192453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516534</v>
      </c>
      <c r="O101" s="47">
        <f t="shared" si="14"/>
        <v>1034791</v>
      </c>
      <c r="P101" s="48">
        <f t="shared" ref="P101:P122" si="15">(O101/P$124)</f>
        <v>1.0728892990077659</v>
      </c>
      <c r="Q101" s="9"/>
    </row>
    <row r="102" spans="1:17">
      <c r="A102" s="13"/>
      <c r="B102" s="40">
        <v>358.2</v>
      </c>
      <c r="C102" s="21" t="s">
        <v>221</v>
      </c>
      <c r="D102" s="47">
        <v>164372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4"/>
        <v>164372</v>
      </c>
      <c r="P102" s="48">
        <f t="shared" si="15"/>
        <v>0.17042374726539414</v>
      </c>
      <c r="Q102" s="9"/>
    </row>
    <row r="103" spans="1:17">
      <c r="A103" s="13"/>
      <c r="B103" s="40">
        <v>359</v>
      </c>
      <c r="C103" s="21" t="s">
        <v>121</v>
      </c>
      <c r="D103" s="47">
        <v>0</v>
      </c>
      <c r="E103" s="47">
        <v>50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114125</v>
      </c>
      <c r="O103" s="47">
        <f t="shared" si="14"/>
        <v>114175</v>
      </c>
      <c r="P103" s="48">
        <f t="shared" si="15"/>
        <v>0.11837862497278355</v>
      </c>
      <c r="Q103" s="9"/>
    </row>
    <row r="104" spans="1:17" ht="15.75">
      <c r="A104" s="29" t="s">
        <v>4</v>
      </c>
      <c r="B104" s="30"/>
      <c r="C104" s="31"/>
      <c r="D104" s="32">
        <f t="shared" ref="D104:N104" si="16">SUM(D105:D113)</f>
        <v>29770455</v>
      </c>
      <c r="E104" s="32">
        <f t="shared" si="16"/>
        <v>27783468</v>
      </c>
      <c r="F104" s="32">
        <f t="shared" si="16"/>
        <v>0</v>
      </c>
      <c r="G104" s="32">
        <f t="shared" si="16"/>
        <v>3483793</v>
      </c>
      <c r="H104" s="32">
        <f t="shared" si="16"/>
        <v>0</v>
      </c>
      <c r="I104" s="32">
        <f t="shared" si="16"/>
        <v>15664860</v>
      </c>
      <c r="J104" s="32">
        <f t="shared" si="16"/>
        <v>1605534</v>
      </c>
      <c r="K104" s="32">
        <f t="shared" si="16"/>
        <v>0</v>
      </c>
      <c r="L104" s="32">
        <f t="shared" si="16"/>
        <v>0</v>
      </c>
      <c r="M104" s="32">
        <f t="shared" si="16"/>
        <v>0</v>
      </c>
      <c r="N104" s="32">
        <f t="shared" si="16"/>
        <v>2247864</v>
      </c>
      <c r="O104" s="32">
        <f>SUM(D104:N104)</f>
        <v>80555974</v>
      </c>
      <c r="P104" s="46">
        <f t="shared" si="15"/>
        <v>83.521834337318168</v>
      </c>
      <c r="Q104" s="10"/>
    </row>
    <row r="105" spans="1:17">
      <c r="A105" s="12"/>
      <c r="B105" s="25">
        <v>361.1</v>
      </c>
      <c r="C105" s="20" t="s">
        <v>122</v>
      </c>
      <c r="D105" s="47">
        <v>2850276</v>
      </c>
      <c r="E105" s="47">
        <v>3629060</v>
      </c>
      <c r="F105" s="47">
        <v>0</v>
      </c>
      <c r="G105" s="47">
        <v>1272063</v>
      </c>
      <c r="H105" s="47">
        <v>0</v>
      </c>
      <c r="I105" s="47">
        <v>5372236</v>
      </c>
      <c r="J105" s="47">
        <v>1205389</v>
      </c>
      <c r="K105" s="47">
        <v>0</v>
      </c>
      <c r="L105" s="47">
        <v>0</v>
      </c>
      <c r="M105" s="47">
        <v>0</v>
      </c>
      <c r="N105" s="47">
        <v>1475327</v>
      </c>
      <c r="O105" s="47">
        <f>SUM(D105:N105)</f>
        <v>15804351</v>
      </c>
      <c r="P105" s="48">
        <f t="shared" si="15"/>
        <v>16.386225881035575</v>
      </c>
      <c r="Q105" s="9"/>
    </row>
    <row r="106" spans="1:17">
      <c r="A106" s="12"/>
      <c r="B106" s="25">
        <v>361.3</v>
      </c>
      <c r="C106" s="20" t="s">
        <v>123</v>
      </c>
      <c r="D106" s="47">
        <v>-2304120</v>
      </c>
      <c r="E106" s="47">
        <v>-1416693</v>
      </c>
      <c r="F106" s="47">
        <v>0</v>
      </c>
      <c r="G106" s="47">
        <v>-1099003</v>
      </c>
      <c r="H106" s="47">
        <v>0</v>
      </c>
      <c r="I106" s="47">
        <v>-3482998</v>
      </c>
      <c r="J106" s="47">
        <v>-1203156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ref="O106:O113" si="17">SUM(D106:N106)</f>
        <v>-9505970</v>
      </c>
      <c r="P106" s="48">
        <f t="shared" si="15"/>
        <v>-9.855954960652781</v>
      </c>
      <c r="Q106" s="9"/>
    </row>
    <row r="107" spans="1:17">
      <c r="A107" s="12"/>
      <c r="B107" s="25">
        <v>362</v>
      </c>
      <c r="C107" s="20" t="s">
        <v>124</v>
      </c>
      <c r="D107" s="47">
        <v>2871720</v>
      </c>
      <c r="E107" s="47">
        <v>4394556</v>
      </c>
      <c r="F107" s="47">
        <v>0</v>
      </c>
      <c r="G107" s="47">
        <v>0</v>
      </c>
      <c r="H107" s="47">
        <v>0</v>
      </c>
      <c r="I107" s="47">
        <v>13900521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7"/>
        <v>21166797</v>
      </c>
      <c r="P107" s="48">
        <f t="shared" si="15"/>
        <v>21.946103121857146</v>
      </c>
      <c r="Q107" s="9"/>
    </row>
    <row r="108" spans="1:17">
      <c r="A108" s="12"/>
      <c r="B108" s="25">
        <v>364</v>
      </c>
      <c r="C108" s="20" t="s">
        <v>222</v>
      </c>
      <c r="D108" s="47">
        <v>138228</v>
      </c>
      <c r="E108" s="47">
        <v>185437</v>
      </c>
      <c r="F108" s="47">
        <v>0</v>
      </c>
      <c r="G108" s="47">
        <v>2329500</v>
      </c>
      <c r="H108" s="47">
        <v>0</v>
      </c>
      <c r="I108" s="47">
        <v>-1273673</v>
      </c>
      <c r="J108" s="47">
        <v>435256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7"/>
        <v>1814748</v>
      </c>
      <c r="P108" s="48">
        <f t="shared" si="15"/>
        <v>1.8815622764362512</v>
      </c>
      <c r="Q108" s="9"/>
    </row>
    <row r="109" spans="1:17">
      <c r="A109" s="12"/>
      <c r="B109" s="25">
        <v>365</v>
      </c>
      <c r="C109" s="20" t="s">
        <v>223</v>
      </c>
      <c r="D109" s="47">
        <v>61586</v>
      </c>
      <c r="E109" s="47">
        <v>5104</v>
      </c>
      <c r="F109" s="47">
        <v>0</v>
      </c>
      <c r="G109" s="47">
        <v>0</v>
      </c>
      <c r="H109" s="47">
        <v>0</v>
      </c>
      <c r="I109" s="47">
        <v>825268</v>
      </c>
      <c r="J109" s="47">
        <v>24327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7"/>
        <v>916285</v>
      </c>
      <c r="P109" s="48">
        <f t="shared" si="15"/>
        <v>0.95002021793901437</v>
      </c>
      <c r="Q109" s="9"/>
    </row>
    <row r="110" spans="1:17">
      <c r="A110" s="12"/>
      <c r="B110" s="25">
        <v>366</v>
      </c>
      <c r="C110" s="20" t="s">
        <v>127</v>
      </c>
      <c r="D110" s="47">
        <v>25789</v>
      </c>
      <c r="E110" s="47">
        <v>1603051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7"/>
        <v>1628840</v>
      </c>
      <c r="P110" s="48">
        <f t="shared" si="15"/>
        <v>1.6888096299598752</v>
      </c>
      <c r="Q110" s="9"/>
    </row>
    <row r="111" spans="1:17">
      <c r="A111" s="12"/>
      <c r="B111" s="25">
        <v>367</v>
      </c>
      <c r="C111" s="20" t="s">
        <v>128</v>
      </c>
      <c r="D111" s="47">
        <v>48688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769919</v>
      </c>
      <c r="O111" s="47">
        <f t="shared" si="17"/>
        <v>818607</v>
      </c>
      <c r="P111" s="48">
        <f t="shared" si="15"/>
        <v>0.84874596937241442</v>
      </c>
      <c r="Q111" s="9"/>
    </row>
    <row r="112" spans="1:17">
      <c r="A112" s="12"/>
      <c r="B112" s="25">
        <v>369.3</v>
      </c>
      <c r="C112" s="20" t="s">
        <v>165</v>
      </c>
      <c r="D112" s="47">
        <v>0</v>
      </c>
      <c r="E112" s="47">
        <v>0</v>
      </c>
      <c r="F112" s="47">
        <v>0</v>
      </c>
      <c r="G112" s="47">
        <v>26639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7"/>
        <v>26639</v>
      </c>
      <c r="P112" s="48">
        <f t="shared" si="15"/>
        <v>2.761977832844301E-2</v>
      </c>
      <c r="Q112" s="9"/>
    </row>
    <row r="113" spans="1:120">
      <c r="A113" s="12"/>
      <c r="B113" s="25">
        <v>369.9</v>
      </c>
      <c r="C113" s="20" t="s">
        <v>129</v>
      </c>
      <c r="D113" s="47">
        <v>26078288</v>
      </c>
      <c r="E113" s="47">
        <v>19382953</v>
      </c>
      <c r="F113" s="47">
        <v>0</v>
      </c>
      <c r="G113" s="47">
        <v>954594</v>
      </c>
      <c r="H113" s="47">
        <v>0</v>
      </c>
      <c r="I113" s="47">
        <v>323506</v>
      </c>
      <c r="J113" s="47">
        <v>1143718</v>
      </c>
      <c r="K113" s="47">
        <v>0</v>
      </c>
      <c r="L113" s="47">
        <v>0</v>
      </c>
      <c r="M113" s="47">
        <v>0</v>
      </c>
      <c r="N113" s="47">
        <v>2618</v>
      </c>
      <c r="O113" s="47">
        <f t="shared" si="17"/>
        <v>47885677</v>
      </c>
      <c r="P113" s="48">
        <f t="shared" si="15"/>
        <v>49.648702423042231</v>
      </c>
      <c r="Q113" s="9"/>
    </row>
    <row r="114" spans="1:120" ht="15.75">
      <c r="A114" s="29" t="s">
        <v>63</v>
      </c>
      <c r="B114" s="30"/>
      <c r="C114" s="31"/>
      <c r="D114" s="32">
        <f t="shared" ref="D114:N114" si="18">SUM(D115:D121)</f>
        <v>108722</v>
      </c>
      <c r="E114" s="32">
        <f t="shared" si="18"/>
        <v>14950593</v>
      </c>
      <c r="F114" s="32">
        <f t="shared" si="18"/>
        <v>0</v>
      </c>
      <c r="G114" s="32">
        <f t="shared" si="18"/>
        <v>5903190</v>
      </c>
      <c r="H114" s="32">
        <f t="shared" si="18"/>
        <v>0</v>
      </c>
      <c r="I114" s="32">
        <f t="shared" si="18"/>
        <v>14072557</v>
      </c>
      <c r="J114" s="32">
        <f t="shared" si="18"/>
        <v>2067711</v>
      </c>
      <c r="K114" s="32">
        <f t="shared" si="18"/>
        <v>0</v>
      </c>
      <c r="L114" s="32">
        <f t="shared" si="18"/>
        <v>0</v>
      </c>
      <c r="M114" s="32">
        <f t="shared" si="18"/>
        <v>0</v>
      </c>
      <c r="N114" s="32">
        <f t="shared" si="18"/>
        <v>0</v>
      </c>
      <c r="O114" s="32">
        <f t="shared" ref="O114:O122" si="19">SUM(D114:N114)</f>
        <v>37102773</v>
      </c>
      <c r="P114" s="46">
        <f t="shared" si="15"/>
        <v>38.468800091239927</v>
      </c>
      <c r="Q114" s="9"/>
    </row>
    <row r="115" spans="1:120">
      <c r="A115" s="12"/>
      <c r="B115" s="25">
        <v>381</v>
      </c>
      <c r="C115" s="20" t="s">
        <v>130</v>
      </c>
      <c r="D115" s="47">
        <v>108722</v>
      </c>
      <c r="E115" s="47">
        <v>8247593</v>
      </c>
      <c r="F115" s="47">
        <v>0</v>
      </c>
      <c r="G115" s="47">
        <v>5903190</v>
      </c>
      <c r="H115" s="47">
        <v>0</v>
      </c>
      <c r="I115" s="47">
        <v>0</v>
      </c>
      <c r="J115" s="47">
        <v>2067711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9"/>
        <v>16327216</v>
      </c>
      <c r="P115" s="48">
        <f t="shared" si="15"/>
        <v>16.92834140322865</v>
      </c>
      <c r="Q115" s="9"/>
    </row>
    <row r="116" spans="1:120">
      <c r="A116" s="12"/>
      <c r="B116" s="25">
        <v>383</v>
      </c>
      <c r="C116" s="20" t="s">
        <v>277</v>
      </c>
      <c r="D116" s="47">
        <v>0</v>
      </c>
      <c r="E116" s="47">
        <v>6703000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9"/>
        <v>6703000</v>
      </c>
      <c r="P116" s="48">
        <f t="shared" si="15"/>
        <v>6.9497869340273102</v>
      </c>
      <c r="Q116" s="9"/>
    </row>
    <row r="117" spans="1:120">
      <c r="A117" s="12"/>
      <c r="B117" s="25">
        <v>389.4</v>
      </c>
      <c r="C117" s="20" t="s">
        <v>158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151977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9"/>
        <v>151977</v>
      </c>
      <c r="P117" s="48">
        <f t="shared" si="15"/>
        <v>0.15757239577393234</v>
      </c>
      <c r="Q117" s="9"/>
    </row>
    <row r="118" spans="1:120">
      <c r="A118" s="12"/>
      <c r="B118" s="25">
        <v>389.5</v>
      </c>
      <c r="C118" s="20" t="s">
        <v>140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7256913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9"/>
        <v>7256913</v>
      </c>
      <c r="P118" s="48">
        <f t="shared" si="15"/>
        <v>7.5240935624008545</v>
      </c>
      <c r="Q118" s="9"/>
    </row>
    <row r="119" spans="1:120">
      <c r="A119" s="12"/>
      <c r="B119" s="25">
        <v>389.6</v>
      </c>
      <c r="C119" s="20" t="s">
        <v>141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172227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9"/>
        <v>172227</v>
      </c>
      <c r="P119" s="48">
        <f t="shared" si="15"/>
        <v>0.17856794782734917</v>
      </c>
      <c r="Q119" s="9"/>
    </row>
    <row r="120" spans="1:120">
      <c r="A120" s="12"/>
      <c r="B120" s="25">
        <v>389.7</v>
      </c>
      <c r="C120" s="20" t="s">
        <v>142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4436250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9"/>
        <v>4436250</v>
      </c>
      <c r="P120" s="48">
        <f t="shared" si="15"/>
        <v>4.5995811257763171</v>
      </c>
      <c r="Q120" s="9"/>
    </row>
    <row r="121" spans="1:120" ht="15.75" thickBot="1">
      <c r="A121" s="12"/>
      <c r="B121" s="25">
        <v>389.8</v>
      </c>
      <c r="C121" s="20" t="s">
        <v>143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2055190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9"/>
        <v>2055190</v>
      </c>
      <c r="P121" s="48">
        <f t="shared" si="15"/>
        <v>2.1308567222055181</v>
      </c>
      <c r="Q121" s="9"/>
    </row>
    <row r="122" spans="1:120" ht="16.5" thickBot="1">
      <c r="A122" s="14" t="s">
        <v>91</v>
      </c>
      <c r="B122" s="23"/>
      <c r="C122" s="22"/>
      <c r="D122" s="15">
        <f t="shared" ref="D122:N122" si="20">SUM(D5,D12,D18,D48,D94,D104,D114)</f>
        <v>825623931</v>
      </c>
      <c r="E122" s="15">
        <f t="shared" si="20"/>
        <v>426344536</v>
      </c>
      <c r="F122" s="15">
        <f t="shared" si="20"/>
        <v>0</v>
      </c>
      <c r="G122" s="15">
        <f t="shared" si="20"/>
        <v>135400372</v>
      </c>
      <c r="H122" s="15">
        <f t="shared" si="20"/>
        <v>0</v>
      </c>
      <c r="I122" s="15">
        <f t="shared" si="20"/>
        <v>355601872</v>
      </c>
      <c r="J122" s="15">
        <f t="shared" si="20"/>
        <v>203236450</v>
      </c>
      <c r="K122" s="15">
        <f t="shared" si="20"/>
        <v>0</v>
      </c>
      <c r="L122" s="15">
        <f t="shared" si="20"/>
        <v>0</v>
      </c>
      <c r="M122" s="15">
        <f t="shared" si="20"/>
        <v>0</v>
      </c>
      <c r="N122" s="15">
        <f t="shared" si="20"/>
        <v>6461800</v>
      </c>
      <c r="O122" s="15">
        <f t="shared" si="19"/>
        <v>1952668961</v>
      </c>
      <c r="P122" s="38">
        <f t="shared" si="15"/>
        <v>2024.5611266057708</v>
      </c>
      <c r="Q122" s="6"/>
      <c r="R122" s="2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</row>
    <row r="123" spans="1:120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9"/>
    </row>
    <row r="124" spans="1:120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3"/>
      <c r="M124" s="52" t="s">
        <v>278</v>
      </c>
      <c r="N124" s="52"/>
      <c r="O124" s="52"/>
      <c r="P124" s="44">
        <v>964490</v>
      </c>
    </row>
    <row r="125" spans="1:120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5"/>
    </row>
    <row r="126" spans="1:120" ht="15.75" customHeight="1" thickBot="1">
      <c r="A126" s="56" t="s">
        <v>160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8"/>
    </row>
  </sheetData>
  <mergeCells count="10">
    <mergeCell ref="M124:O124"/>
    <mergeCell ref="A125:P125"/>
    <mergeCell ref="A126:P1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484405517</v>
      </c>
      <c r="E5" s="27">
        <f t="shared" si="0"/>
        <v>174246540</v>
      </c>
      <c r="F5" s="27">
        <f t="shared" si="0"/>
        <v>0</v>
      </c>
      <c r="G5" s="27">
        <f t="shared" si="0"/>
        <v>98093851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2084230</v>
      </c>
      <c r="N5" s="28">
        <f>SUM(D5:M5)</f>
        <v>758830138</v>
      </c>
      <c r="O5" s="33">
        <f t="shared" ref="O5:O36" si="1">(N5/O$125)</f>
        <v>771.12652151203088</v>
      </c>
      <c r="P5" s="6"/>
    </row>
    <row r="6" spans="1:133">
      <c r="A6" s="12"/>
      <c r="B6" s="25">
        <v>311</v>
      </c>
      <c r="C6" s="20" t="s">
        <v>3</v>
      </c>
      <c r="D6" s="47">
        <v>475454415</v>
      </c>
      <c r="E6" s="47">
        <v>109154297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1245617</v>
      </c>
      <c r="N6" s="47">
        <f>SUM(D6:M6)</f>
        <v>585854329</v>
      </c>
      <c r="O6" s="48">
        <f t="shared" si="1"/>
        <v>595.34774412786294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48803837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48803837</v>
      </c>
      <c r="O7" s="48">
        <f t="shared" si="1"/>
        <v>49.594673666282539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3759635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3759635</v>
      </c>
      <c r="O8" s="48">
        <f t="shared" si="1"/>
        <v>3.820557611675782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12528771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12528771</v>
      </c>
      <c r="O9" s="48">
        <f t="shared" si="1"/>
        <v>12.73179215774744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98093851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98093851</v>
      </c>
      <c r="O10" s="48">
        <f t="shared" si="1"/>
        <v>99.683402536852654</v>
      </c>
      <c r="P10" s="9"/>
    </row>
    <row r="11" spans="1:133">
      <c r="A11" s="12"/>
      <c r="B11" s="25">
        <v>315</v>
      </c>
      <c r="C11" s="20" t="s">
        <v>183</v>
      </c>
      <c r="D11" s="47">
        <v>8951102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8951102</v>
      </c>
      <c r="O11" s="48">
        <f t="shared" si="1"/>
        <v>9.0961491950644984</v>
      </c>
      <c r="P11" s="9"/>
    </row>
    <row r="12" spans="1:133">
      <c r="A12" s="12"/>
      <c r="B12" s="25">
        <v>316</v>
      </c>
      <c r="C12" s="20" t="s">
        <v>266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838613</v>
      </c>
      <c r="N12" s="47">
        <f t="shared" si="2"/>
        <v>838613</v>
      </c>
      <c r="O12" s="48">
        <f t="shared" si="1"/>
        <v>0.85220221654502704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1490302</v>
      </c>
      <c r="E13" s="32">
        <f t="shared" si="3"/>
        <v>30392094</v>
      </c>
      <c r="F13" s="32">
        <f t="shared" si="3"/>
        <v>0</v>
      </c>
      <c r="G13" s="32">
        <f t="shared" si="3"/>
        <v>1643061</v>
      </c>
      <c r="H13" s="32">
        <f t="shared" si="3"/>
        <v>0</v>
      </c>
      <c r="I13" s="32">
        <f t="shared" si="3"/>
        <v>171780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33697237</v>
      </c>
      <c r="O13" s="46">
        <f t="shared" si="1"/>
        <v>34.243280348436166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7278686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7278686</v>
      </c>
      <c r="O14" s="48">
        <f t="shared" si="1"/>
        <v>7.3966327051157759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0</v>
      </c>
      <c r="F15" s="47">
        <v>0</v>
      </c>
      <c r="G15" s="47">
        <v>880953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880953</v>
      </c>
      <c r="O15" s="48">
        <f t="shared" si="1"/>
        <v>0.89522831064148922</v>
      </c>
      <c r="P15" s="9"/>
    </row>
    <row r="16" spans="1:133">
      <c r="A16" s="12"/>
      <c r="B16" s="25">
        <v>324.32</v>
      </c>
      <c r="C16" s="20" t="s">
        <v>20</v>
      </c>
      <c r="D16" s="47">
        <v>0</v>
      </c>
      <c r="E16" s="47">
        <v>0</v>
      </c>
      <c r="F16" s="47">
        <v>0</v>
      </c>
      <c r="G16" s="47">
        <v>762108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762108</v>
      </c>
      <c r="O16" s="48">
        <f t="shared" si="1"/>
        <v>0.77445749928357588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21639358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21639358</v>
      </c>
      <c r="O17" s="48">
        <f t="shared" si="1"/>
        <v>21.990010710794326</v>
      </c>
      <c r="P17" s="9"/>
    </row>
    <row r="18" spans="1:16">
      <c r="A18" s="12"/>
      <c r="B18" s="25">
        <v>329</v>
      </c>
      <c r="C18" s="20" t="s">
        <v>23</v>
      </c>
      <c r="D18" s="47">
        <v>1490302</v>
      </c>
      <c r="E18" s="47">
        <v>1474050</v>
      </c>
      <c r="F18" s="47">
        <v>0</v>
      </c>
      <c r="G18" s="47">
        <v>0</v>
      </c>
      <c r="H18" s="47">
        <v>0</v>
      </c>
      <c r="I18" s="47">
        <v>171780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3136132</v>
      </c>
      <c r="O18" s="48">
        <f t="shared" si="1"/>
        <v>3.1869511226009957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SUM(D20:D48)</f>
        <v>143296278</v>
      </c>
      <c r="E19" s="32">
        <f t="shared" si="5"/>
        <v>43141018</v>
      </c>
      <c r="F19" s="32">
        <f t="shared" si="5"/>
        <v>0</v>
      </c>
      <c r="G19" s="32">
        <f t="shared" si="5"/>
        <v>17806721</v>
      </c>
      <c r="H19" s="32">
        <f t="shared" si="5"/>
        <v>0</v>
      </c>
      <c r="I19" s="32">
        <f t="shared" si="5"/>
        <v>3514242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525190</v>
      </c>
      <c r="N19" s="45">
        <f t="shared" si="4"/>
        <v>208283449</v>
      </c>
      <c r="O19" s="46">
        <f t="shared" si="1"/>
        <v>211.65855633938787</v>
      </c>
      <c r="P19" s="10"/>
    </row>
    <row r="20" spans="1:16">
      <c r="A20" s="12"/>
      <c r="B20" s="25">
        <v>331.2</v>
      </c>
      <c r="C20" s="20" t="s">
        <v>24</v>
      </c>
      <c r="D20" s="47">
        <v>18089663</v>
      </c>
      <c r="E20" s="47">
        <v>14478096</v>
      </c>
      <c r="F20" s="47">
        <v>0</v>
      </c>
      <c r="G20" s="47">
        <v>0</v>
      </c>
      <c r="H20" s="47">
        <v>0</v>
      </c>
      <c r="I20" s="47">
        <v>3512802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36080561</v>
      </c>
      <c r="O20" s="48">
        <f t="shared" si="1"/>
        <v>36.665224672629755</v>
      </c>
      <c r="P20" s="9"/>
    </row>
    <row r="21" spans="1:16">
      <c r="A21" s="12"/>
      <c r="B21" s="25">
        <v>331.39</v>
      </c>
      <c r="C21" s="20" t="s">
        <v>30</v>
      </c>
      <c r="D21" s="47">
        <v>890440</v>
      </c>
      <c r="E21" s="47">
        <v>70970</v>
      </c>
      <c r="F21" s="47">
        <v>0</v>
      </c>
      <c r="G21" s="47">
        <v>1453795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9" si="6">SUM(D21:M21)</f>
        <v>2415205</v>
      </c>
      <c r="O21" s="48">
        <f t="shared" si="1"/>
        <v>2.4543419365197439</v>
      </c>
      <c r="P21" s="9"/>
    </row>
    <row r="22" spans="1:16">
      <c r="A22" s="12"/>
      <c r="B22" s="25">
        <v>331.49</v>
      </c>
      <c r="C22" s="20" t="s">
        <v>31</v>
      </c>
      <c r="D22" s="47">
        <v>0</v>
      </c>
      <c r="E22" s="47">
        <v>0</v>
      </c>
      <c r="F22" s="47">
        <v>0</v>
      </c>
      <c r="G22" s="47">
        <v>1546799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1546799</v>
      </c>
      <c r="O22" s="48">
        <f t="shared" si="1"/>
        <v>1.5718639424259238</v>
      </c>
      <c r="P22" s="9"/>
    </row>
    <row r="23" spans="1:16">
      <c r="A23" s="12"/>
      <c r="B23" s="25">
        <v>331.5</v>
      </c>
      <c r="C23" s="20" t="s">
        <v>26</v>
      </c>
      <c r="D23" s="47">
        <v>194133</v>
      </c>
      <c r="E23" s="47">
        <v>3330051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3524184</v>
      </c>
      <c r="O23" s="48">
        <f t="shared" si="1"/>
        <v>3.5812912706010036</v>
      </c>
      <c r="P23" s="9"/>
    </row>
    <row r="24" spans="1:16">
      <c r="A24" s="12"/>
      <c r="B24" s="25">
        <v>331.62</v>
      </c>
      <c r="C24" s="20" t="s">
        <v>32</v>
      </c>
      <c r="D24" s="47">
        <v>2275484</v>
      </c>
      <c r="E24" s="47">
        <v>481189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2756673</v>
      </c>
      <c r="O24" s="48">
        <f t="shared" si="1"/>
        <v>2.8013432189696905</v>
      </c>
      <c r="P24" s="9"/>
    </row>
    <row r="25" spans="1:16">
      <c r="A25" s="12"/>
      <c r="B25" s="25">
        <v>331.65</v>
      </c>
      <c r="C25" s="20" t="s">
        <v>162</v>
      </c>
      <c r="D25" s="47">
        <v>0</v>
      </c>
      <c r="E25" s="47">
        <v>502845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502845</v>
      </c>
      <c r="O25" s="48">
        <f t="shared" si="1"/>
        <v>0.51099329914821745</v>
      </c>
      <c r="P25" s="9"/>
    </row>
    <row r="26" spans="1:16">
      <c r="A26" s="12"/>
      <c r="B26" s="25">
        <v>331.69</v>
      </c>
      <c r="C26" s="20" t="s">
        <v>33</v>
      </c>
      <c r="D26" s="47">
        <v>1379035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1379035</v>
      </c>
      <c r="O26" s="48">
        <f t="shared" si="1"/>
        <v>1.4013814282549535</v>
      </c>
      <c r="P26" s="9"/>
    </row>
    <row r="27" spans="1:16">
      <c r="A27" s="12"/>
      <c r="B27" s="25">
        <v>331.7</v>
      </c>
      <c r="C27" s="20" t="s">
        <v>27</v>
      </c>
      <c r="D27" s="47">
        <v>0</v>
      </c>
      <c r="E27" s="47">
        <v>0</v>
      </c>
      <c r="F27" s="47">
        <v>0</v>
      </c>
      <c r="G27" s="47">
        <v>510668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510668</v>
      </c>
      <c r="O27" s="48">
        <f t="shared" si="1"/>
        <v>0.51894306613254959</v>
      </c>
      <c r="P27" s="9"/>
    </row>
    <row r="28" spans="1:16">
      <c r="A28" s="12"/>
      <c r="B28" s="25">
        <v>332</v>
      </c>
      <c r="C28" s="20" t="s">
        <v>273</v>
      </c>
      <c r="D28" s="47">
        <v>52581760</v>
      </c>
      <c r="E28" s="47">
        <v>2833118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55414878</v>
      </c>
      <c r="O28" s="48">
        <f t="shared" si="1"/>
        <v>56.312842587906758</v>
      </c>
      <c r="P28" s="9"/>
    </row>
    <row r="29" spans="1:16">
      <c r="A29" s="12"/>
      <c r="B29" s="25">
        <v>334.2</v>
      </c>
      <c r="C29" s="20" t="s">
        <v>29</v>
      </c>
      <c r="D29" s="47">
        <v>1814585</v>
      </c>
      <c r="E29" s="47">
        <v>239716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2054301</v>
      </c>
      <c r="O29" s="48">
        <f t="shared" si="1"/>
        <v>2.0875897054429942</v>
      </c>
      <c r="P29" s="9"/>
    </row>
    <row r="30" spans="1:16">
      <c r="A30" s="12"/>
      <c r="B30" s="25">
        <v>334.39</v>
      </c>
      <c r="C30" s="20" t="s">
        <v>34</v>
      </c>
      <c r="D30" s="47">
        <v>47127</v>
      </c>
      <c r="E30" s="47">
        <v>0</v>
      </c>
      <c r="F30" s="47">
        <v>0</v>
      </c>
      <c r="G30" s="47">
        <v>4863955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7">SUM(D30:M30)</f>
        <v>4911082</v>
      </c>
      <c r="O30" s="48">
        <f t="shared" si="1"/>
        <v>4.9906631140161011</v>
      </c>
      <c r="P30" s="9"/>
    </row>
    <row r="31" spans="1:16">
      <c r="A31" s="12"/>
      <c r="B31" s="25">
        <v>334.49</v>
      </c>
      <c r="C31" s="20" t="s">
        <v>35</v>
      </c>
      <c r="D31" s="47">
        <v>0</v>
      </c>
      <c r="E31" s="47">
        <v>997129</v>
      </c>
      <c r="F31" s="47">
        <v>0</v>
      </c>
      <c r="G31" s="47">
        <v>3960348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4957477</v>
      </c>
      <c r="O31" s="48">
        <f t="shared" si="1"/>
        <v>5.0378099169354531</v>
      </c>
      <c r="P31" s="9"/>
    </row>
    <row r="32" spans="1:16">
      <c r="A32" s="12"/>
      <c r="B32" s="25">
        <v>334.5</v>
      </c>
      <c r="C32" s="20" t="s">
        <v>171</v>
      </c>
      <c r="D32" s="47">
        <v>0</v>
      </c>
      <c r="E32" s="47">
        <v>886355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886355</v>
      </c>
      <c r="O32" s="48">
        <f t="shared" si="1"/>
        <v>0.90071784678483091</v>
      </c>
      <c r="P32" s="9"/>
    </row>
    <row r="33" spans="1:16">
      <c r="A33" s="12"/>
      <c r="B33" s="25">
        <v>334.7</v>
      </c>
      <c r="C33" s="20" t="s">
        <v>37</v>
      </c>
      <c r="D33" s="47">
        <v>80496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80496</v>
      </c>
      <c r="O33" s="48">
        <f t="shared" si="1"/>
        <v>8.1800389003042512E-2</v>
      </c>
      <c r="P33" s="9"/>
    </row>
    <row r="34" spans="1:16">
      <c r="A34" s="12"/>
      <c r="B34" s="25">
        <v>334.82</v>
      </c>
      <c r="C34" s="20" t="s">
        <v>172</v>
      </c>
      <c r="D34" s="47">
        <v>0</v>
      </c>
      <c r="E34" s="47">
        <v>3660712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3660712</v>
      </c>
      <c r="O34" s="48">
        <f t="shared" si="1"/>
        <v>3.7200316242807814</v>
      </c>
      <c r="P34" s="9"/>
    </row>
    <row r="35" spans="1:16">
      <c r="A35" s="12"/>
      <c r="B35" s="25">
        <v>335.12</v>
      </c>
      <c r="C35" s="20" t="s">
        <v>184</v>
      </c>
      <c r="D35" s="47">
        <v>17092263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17092263</v>
      </c>
      <c r="O35" s="48">
        <f t="shared" si="1"/>
        <v>17.369232786005647</v>
      </c>
      <c r="P35" s="9"/>
    </row>
    <row r="36" spans="1:16">
      <c r="A36" s="12"/>
      <c r="B36" s="25">
        <v>335.13</v>
      </c>
      <c r="C36" s="20" t="s">
        <v>185</v>
      </c>
      <c r="D36" s="47">
        <v>365329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365329</v>
      </c>
      <c r="O36" s="48">
        <f t="shared" si="1"/>
        <v>0.37124893552589594</v>
      </c>
      <c r="P36" s="9"/>
    </row>
    <row r="37" spans="1:16">
      <c r="A37" s="12"/>
      <c r="B37" s="25">
        <v>335.14</v>
      </c>
      <c r="C37" s="20" t="s">
        <v>186</v>
      </c>
      <c r="D37" s="47">
        <v>74004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74004</v>
      </c>
      <c r="O37" s="48">
        <f t="shared" ref="O37:O68" si="8">(N37/O$125)</f>
        <v>7.5203190068837689E-2</v>
      </c>
      <c r="P37" s="9"/>
    </row>
    <row r="38" spans="1:16">
      <c r="A38" s="12"/>
      <c r="B38" s="25">
        <v>335.15</v>
      </c>
      <c r="C38" s="20" t="s">
        <v>187</v>
      </c>
      <c r="D38" s="47">
        <v>450876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450876</v>
      </c>
      <c r="O38" s="48">
        <f t="shared" si="8"/>
        <v>0.45818217292953434</v>
      </c>
      <c r="P38" s="9"/>
    </row>
    <row r="39" spans="1:16">
      <c r="A39" s="12"/>
      <c r="B39" s="25">
        <v>335.16</v>
      </c>
      <c r="C39" s="20" t="s">
        <v>188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0.22686763124787868</v>
      </c>
      <c r="P39" s="9"/>
    </row>
    <row r="40" spans="1:16">
      <c r="A40" s="12"/>
      <c r="B40" s="25">
        <v>335.17</v>
      </c>
      <c r="C40" s="20" t="s">
        <v>233</v>
      </c>
      <c r="D40" s="47">
        <v>95362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95362</v>
      </c>
      <c r="O40" s="48">
        <f t="shared" si="8"/>
        <v>9.690728354338278E-2</v>
      </c>
      <c r="P40" s="9"/>
    </row>
    <row r="41" spans="1:16">
      <c r="A41" s="12"/>
      <c r="B41" s="25">
        <v>335.18</v>
      </c>
      <c r="C41" s="20" t="s">
        <v>189</v>
      </c>
      <c r="D41" s="47">
        <v>46068931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46068931</v>
      </c>
      <c r="O41" s="48">
        <f t="shared" si="8"/>
        <v>46.81545016838507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1440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1440</v>
      </c>
      <c r="O42" s="48">
        <f t="shared" si="8"/>
        <v>1.4633343292136407E-3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4961509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4961509</v>
      </c>
      <c r="O43" s="48">
        <f t="shared" si="8"/>
        <v>5.0419072530572508</v>
      </c>
      <c r="P43" s="9"/>
    </row>
    <row r="44" spans="1:16">
      <c r="A44" s="12"/>
      <c r="B44" s="25">
        <v>335.49</v>
      </c>
      <c r="C44" s="20" t="s">
        <v>48</v>
      </c>
      <c r="D44" s="47">
        <v>0</v>
      </c>
      <c r="E44" s="47">
        <v>10086823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10086823</v>
      </c>
      <c r="O44" s="48">
        <f t="shared" si="8"/>
        <v>10.25027386708453</v>
      </c>
      <c r="P44" s="9"/>
    </row>
    <row r="45" spans="1:16">
      <c r="A45" s="12"/>
      <c r="B45" s="25">
        <v>337.3</v>
      </c>
      <c r="C45" s="20" t="s">
        <v>52</v>
      </c>
      <c r="D45" s="47">
        <v>144409</v>
      </c>
      <c r="E45" s="47">
        <v>612505</v>
      </c>
      <c r="F45" s="47">
        <v>0</v>
      </c>
      <c r="G45" s="47">
        <v>5471156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9">SUM(D45:M45)</f>
        <v>6228070</v>
      </c>
      <c r="O45" s="48">
        <f t="shared" si="8"/>
        <v>6.3289921081566662</v>
      </c>
      <c r="P45" s="9"/>
    </row>
    <row r="46" spans="1:16">
      <c r="A46" s="12"/>
      <c r="B46" s="25">
        <v>337.5</v>
      </c>
      <c r="C46" s="20" t="s">
        <v>53</v>
      </c>
      <c r="D46" s="47">
        <v>25000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525190</v>
      </c>
      <c r="N46" s="47">
        <f t="shared" si="9"/>
        <v>550190</v>
      </c>
      <c r="O46" s="48">
        <f t="shared" si="8"/>
        <v>0.55910549624309236</v>
      </c>
      <c r="P46" s="9"/>
    </row>
    <row r="47" spans="1:16">
      <c r="A47" s="12"/>
      <c r="B47" s="25">
        <v>337.6</v>
      </c>
      <c r="C47" s="20" t="s">
        <v>54</v>
      </c>
      <c r="D47" s="47">
        <v>666354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666354</v>
      </c>
      <c r="O47" s="48">
        <f t="shared" si="8"/>
        <v>0.67715186361724056</v>
      </c>
      <c r="P47" s="9"/>
    </row>
    <row r="48" spans="1:16">
      <c r="A48" s="12"/>
      <c r="B48" s="25">
        <v>338</v>
      </c>
      <c r="C48" s="20" t="s">
        <v>56</v>
      </c>
      <c r="D48" s="47">
        <v>737777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737777</v>
      </c>
      <c r="O48" s="48">
        <f t="shared" si="8"/>
        <v>0.74973223014184176</v>
      </c>
      <c r="P48" s="9"/>
    </row>
    <row r="49" spans="1:16" ht="15.75">
      <c r="A49" s="29" t="s">
        <v>61</v>
      </c>
      <c r="B49" s="30"/>
      <c r="C49" s="31"/>
      <c r="D49" s="32">
        <f t="shared" ref="D49:M49" si="10">SUM(D50:D95)</f>
        <v>49032315</v>
      </c>
      <c r="E49" s="32">
        <f t="shared" si="10"/>
        <v>95570073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291826685</v>
      </c>
      <c r="J49" s="32">
        <f t="shared" si="10"/>
        <v>187443895</v>
      </c>
      <c r="K49" s="32">
        <f t="shared" si="10"/>
        <v>0</v>
      </c>
      <c r="L49" s="32">
        <f t="shared" si="10"/>
        <v>0</v>
      </c>
      <c r="M49" s="32">
        <f t="shared" si="10"/>
        <v>2096671</v>
      </c>
      <c r="N49" s="32">
        <f t="shared" si="9"/>
        <v>625969639</v>
      </c>
      <c r="O49" s="46">
        <f t="shared" si="8"/>
        <v>636.11309846817346</v>
      </c>
      <c r="P49" s="10"/>
    </row>
    <row r="50" spans="1:16">
      <c r="A50" s="12"/>
      <c r="B50" s="25">
        <v>341.1</v>
      </c>
      <c r="C50" s="20" t="s">
        <v>190</v>
      </c>
      <c r="D50" s="47">
        <v>0</v>
      </c>
      <c r="E50" s="47">
        <v>6473033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6473033</v>
      </c>
      <c r="O50" s="48">
        <f t="shared" si="8"/>
        <v>6.5779245854394173</v>
      </c>
      <c r="P50" s="9"/>
    </row>
    <row r="51" spans="1:16">
      <c r="A51" s="12"/>
      <c r="B51" s="25">
        <v>341.15</v>
      </c>
      <c r="C51" s="20" t="s">
        <v>191</v>
      </c>
      <c r="D51" s="47">
        <v>0</v>
      </c>
      <c r="E51" s="47">
        <v>639117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95" si="11">SUM(D51:M51)</f>
        <v>639117</v>
      </c>
      <c r="O51" s="48">
        <f t="shared" si="8"/>
        <v>0.64947350450280172</v>
      </c>
      <c r="P51" s="9"/>
    </row>
    <row r="52" spans="1:16">
      <c r="A52" s="12"/>
      <c r="B52" s="25">
        <v>341.16</v>
      </c>
      <c r="C52" s="20" t="s">
        <v>192</v>
      </c>
      <c r="D52" s="47">
        <v>2027796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2027796</v>
      </c>
      <c r="O52" s="48">
        <f t="shared" si="8"/>
        <v>2.0606552079459055</v>
      </c>
      <c r="P52" s="9"/>
    </row>
    <row r="53" spans="1:16">
      <c r="A53" s="12"/>
      <c r="B53" s="25">
        <v>341.2</v>
      </c>
      <c r="C53" s="20" t="s">
        <v>193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180267685</v>
      </c>
      <c r="K53" s="47">
        <v>0</v>
      </c>
      <c r="L53" s="47">
        <v>0</v>
      </c>
      <c r="M53" s="47">
        <v>0</v>
      </c>
      <c r="N53" s="47">
        <f t="shared" si="11"/>
        <v>180267685</v>
      </c>
      <c r="O53" s="48">
        <f t="shared" si="8"/>
        <v>183.18881382525757</v>
      </c>
      <c r="P53" s="9"/>
    </row>
    <row r="54" spans="1:16">
      <c r="A54" s="12"/>
      <c r="B54" s="25">
        <v>341.8</v>
      </c>
      <c r="C54" s="20" t="s">
        <v>194</v>
      </c>
      <c r="D54" s="47">
        <v>7200</v>
      </c>
      <c r="E54" s="47">
        <v>14091319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14098519</v>
      </c>
      <c r="O54" s="48">
        <f t="shared" si="8"/>
        <v>14.326976974840811</v>
      </c>
      <c r="P54" s="9"/>
    </row>
    <row r="55" spans="1:16">
      <c r="A55" s="12"/>
      <c r="B55" s="25">
        <v>341.9</v>
      </c>
      <c r="C55" s="20" t="s">
        <v>195</v>
      </c>
      <c r="D55" s="47">
        <v>696131</v>
      </c>
      <c r="E55" s="47">
        <v>3272478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3968609</v>
      </c>
      <c r="O55" s="48">
        <f t="shared" si="8"/>
        <v>4.0329179089765397</v>
      </c>
      <c r="P55" s="9"/>
    </row>
    <row r="56" spans="1:16">
      <c r="A56" s="12"/>
      <c r="B56" s="25">
        <v>342.1</v>
      </c>
      <c r="C56" s="20" t="s">
        <v>69</v>
      </c>
      <c r="D56" s="47">
        <v>31276672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31276672</v>
      </c>
      <c r="O56" s="48">
        <f t="shared" si="8"/>
        <v>31.783491556357678</v>
      </c>
      <c r="P56" s="9"/>
    </row>
    <row r="57" spans="1:16">
      <c r="A57" s="12"/>
      <c r="B57" s="25">
        <v>342.4</v>
      </c>
      <c r="C57" s="20" t="s">
        <v>70</v>
      </c>
      <c r="D57" s="47">
        <v>20942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20942</v>
      </c>
      <c r="O57" s="48">
        <f t="shared" si="8"/>
        <v>2.12813524461056E-2</v>
      </c>
      <c r="P57" s="9"/>
    </row>
    <row r="58" spans="1:16">
      <c r="A58" s="12"/>
      <c r="B58" s="25">
        <v>342.6</v>
      </c>
      <c r="C58" s="20" t="s">
        <v>71</v>
      </c>
      <c r="D58" s="47">
        <v>0</v>
      </c>
      <c r="E58" s="47">
        <v>54578736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54578736</v>
      </c>
      <c r="O58" s="48">
        <f t="shared" si="8"/>
        <v>55.463151412422491</v>
      </c>
      <c r="P58" s="9"/>
    </row>
    <row r="59" spans="1:16">
      <c r="A59" s="12"/>
      <c r="B59" s="25">
        <v>342.9</v>
      </c>
      <c r="C59" s="20" t="s">
        <v>72</v>
      </c>
      <c r="D59" s="47">
        <v>970046</v>
      </c>
      <c r="E59" s="47">
        <v>1733979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2704025</v>
      </c>
      <c r="O59" s="48">
        <f t="shared" si="8"/>
        <v>2.7478420899666074</v>
      </c>
      <c r="P59" s="9"/>
    </row>
    <row r="60" spans="1:16">
      <c r="A60" s="12"/>
      <c r="B60" s="25">
        <v>343.3</v>
      </c>
      <c r="C60" s="20" t="s">
        <v>73</v>
      </c>
      <c r="D60" s="47">
        <v>198665</v>
      </c>
      <c r="E60" s="47">
        <v>0</v>
      </c>
      <c r="F60" s="47">
        <v>0</v>
      </c>
      <c r="G60" s="47">
        <v>0</v>
      </c>
      <c r="H60" s="47">
        <v>0</v>
      </c>
      <c r="I60" s="47">
        <v>90130387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90329052</v>
      </c>
      <c r="O60" s="48">
        <f t="shared" si="8"/>
        <v>91.792779664530599</v>
      </c>
      <c r="P60" s="9"/>
    </row>
    <row r="61" spans="1:16">
      <c r="A61" s="12"/>
      <c r="B61" s="25">
        <v>343.4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111682972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111682972</v>
      </c>
      <c r="O61" s="48">
        <f t="shared" si="8"/>
        <v>113.49272702514293</v>
      </c>
      <c r="P61" s="9"/>
    </row>
    <row r="62" spans="1:16">
      <c r="A62" s="12"/>
      <c r="B62" s="25">
        <v>343.5</v>
      </c>
      <c r="C62" s="20" t="s">
        <v>75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86017875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86017875</v>
      </c>
      <c r="O62" s="48">
        <f t="shared" si="8"/>
        <v>87.411742648269296</v>
      </c>
      <c r="P62" s="9"/>
    </row>
    <row r="63" spans="1:16">
      <c r="A63" s="12"/>
      <c r="B63" s="25">
        <v>343.7</v>
      </c>
      <c r="C63" s="20" t="s">
        <v>76</v>
      </c>
      <c r="D63" s="47">
        <v>75868</v>
      </c>
      <c r="E63" s="47">
        <v>366238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442106</v>
      </c>
      <c r="O63" s="48">
        <f t="shared" si="8"/>
        <v>0.44927006038286516</v>
      </c>
      <c r="P63" s="9"/>
    </row>
    <row r="64" spans="1:16">
      <c r="A64" s="12"/>
      <c r="B64" s="25">
        <v>343.9</v>
      </c>
      <c r="C64" s="20" t="s">
        <v>77</v>
      </c>
      <c r="D64" s="47">
        <v>712565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712565</v>
      </c>
      <c r="O64" s="48">
        <f t="shared" si="8"/>
        <v>0.7241116849278596</v>
      </c>
      <c r="P64" s="9"/>
    </row>
    <row r="65" spans="1:16">
      <c r="A65" s="12"/>
      <c r="B65" s="25">
        <v>344.1</v>
      </c>
      <c r="C65" s="20" t="s">
        <v>196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3995451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3995451</v>
      </c>
      <c r="O65" s="48">
        <f t="shared" si="8"/>
        <v>4.0601948673548405</v>
      </c>
      <c r="P65" s="9"/>
    </row>
    <row r="66" spans="1:16">
      <c r="A66" s="12"/>
      <c r="B66" s="25">
        <v>345.9</v>
      </c>
      <c r="C66" s="20" t="s">
        <v>80</v>
      </c>
      <c r="D66" s="47">
        <v>34155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34155</v>
      </c>
      <c r="O66" s="48">
        <f t="shared" si="8"/>
        <v>3.4708461121036038E-2</v>
      </c>
      <c r="P66" s="9"/>
    </row>
    <row r="67" spans="1:16">
      <c r="A67" s="12"/>
      <c r="B67" s="25">
        <v>346.3</v>
      </c>
      <c r="C67" s="20" t="s">
        <v>81</v>
      </c>
      <c r="D67" s="47">
        <v>1323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1323</v>
      </c>
      <c r="O67" s="48">
        <f t="shared" si="8"/>
        <v>1.3444384149650325E-3</v>
      </c>
      <c r="P67" s="9"/>
    </row>
    <row r="68" spans="1:16">
      <c r="A68" s="12"/>
      <c r="B68" s="25">
        <v>346.4</v>
      </c>
      <c r="C68" s="20" t="s">
        <v>82</v>
      </c>
      <c r="D68" s="47">
        <v>3348873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3348873</v>
      </c>
      <c r="O68" s="48">
        <f t="shared" si="8"/>
        <v>3.4031394618588005</v>
      </c>
      <c r="P68" s="9"/>
    </row>
    <row r="69" spans="1:16">
      <c r="A69" s="12"/>
      <c r="B69" s="25">
        <v>347.2</v>
      </c>
      <c r="C69" s="20" t="s">
        <v>84</v>
      </c>
      <c r="D69" s="47">
        <v>5984373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5984373</v>
      </c>
      <c r="O69" s="48">
        <f t="shared" ref="O69:O100" si="12">(N69/O$125)</f>
        <v>6.0813461456383493</v>
      </c>
      <c r="P69" s="9"/>
    </row>
    <row r="70" spans="1:16">
      <c r="A70" s="12"/>
      <c r="B70" s="25">
        <v>347.3</v>
      </c>
      <c r="C70" s="20" t="s">
        <v>85</v>
      </c>
      <c r="D70" s="47">
        <v>4792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4792</v>
      </c>
      <c r="O70" s="48">
        <f t="shared" si="12"/>
        <v>4.8696514622165047E-3</v>
      </c>
      <c r="P70" s="9"/>
    </row>
    <row r="71" spans="1:16">
      <c r="A71" s="12"/>
      <c r="B71" s="25">
        <v>347.4</v>
      </c>
      <c r="C71" s="20" t="s">
        <v>86</v>
      </c>
      <c r="D71" s="47">
        <v>2274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2274</v>
      </c>
      <c r="O71" s="48">
        <f t="shared" si="12"/>
        <v>2.3108487948832078E-3</v>
      </c>
      <c r="P71" s="9"/>
    </row>
    <row r="72" spans="1:16">
      <c r="A72" s="12"/>
      <c r="B72" s="25">
        <v>348.11</v>
      </c>
      <c r="C72" s="20" t="s">
        <v>197</v>
      </c>
      <c r="D72" s="47">
        <v>0</v>
      </c>
      <c r="E72" s="47">
        <v>43510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43510</v>
      </c>
      <c r="O72" s="48">
        <f t="shared" si="12"/>
        <v>4.4215053238948268E-2</v>
      </c>
      <c r="P72" s="9"/>
    </row>
    <row r="73" spans="1:16">
      <c r="A73" s="12"/>
      <c r="B73" s="25">
        <v>348.12</v>
      </c>
      <c r="C73" s="20" t="s">
        <v>198</v>
      </c>
      <c r="D73" s="47">
        <v>0</v>
      </c>
      <c r="E73" s="47">
        <v>122542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8" si="13">SUM(D73:M73)</f>
        <v>122542</v>
      </c>
      <c r="O73" s="48">
        <f t="shared" si="12"/>
        <v>0.12452771900729025</v>
      </c>
      <c r="P73" s="9"/>
    </row>
    <row r="74" spans="1:16">
      <c r="A74" s="12"/>
      <c r="B74" s="25">
        <v>348.13</v>
      </c>
      <c r="C74" s="20" t="s">
        <v>199</v>
      </c>
      <c r="D74" s="47">
        <v>0</v>
      </c>
      <c r="E74" s="47">
        <v>172674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172674</v>
      </c>
      <c r="O74" s="48">
        <f t="shared" si="12"/>
        <v>0.17547207775183069</v>
      </c>
      <c r="P74" s="9"/>
    </row>
    <row r="75" spans="1:16">
      <c r="A75" s="12"/>
      <c r="B75" s="25">
        <v>348.22</v>
      </c>
      <c r="C75" s="20" t="s">
        <v>200</v>
      </c>
      <c r="D75" s="47">
        <v>0</v>
      </c>
      <c r="E75" s="47">
        <v>112142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112142</v>
      </c>
      <c r="O75" s="48">
        <f t="shared" si="12"/>
        <v>0.11395919329630284</v>
      </c>
      <c r="P75" s="9"/>
    </row>
    <row r="76" spans="1:16">
      <c r="A76" s="12"/>
      <c r="B76" s="25">
        <v>348.23</v>
      </c>
      <c r="C76" s="20" t="s">
        <v>201</v>
      </c>
      <c r="D76" s="47">
        <v>0</v>
      </c>
      <c r="E76" s="47">
        <v>758596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758596</v>
      </c>
      <c r="O76" s="48">
        <f t="shared" si="12"/>
        <v>0.77088858944732708</v>
      </c>
      <c r="P76" s="9"/>
    </row>
    <row r="77" spans="1:16">
      <c r="A77" s="12"/>
      <c r="B77" s="25">
        <v>348.31</v>
      </c>
      <c r="C77" s="20" t="s">
        <v>202</v>
      </c>
      <c r="D77" s="47">
        <v>0</v>
      </c>
      <c r="E77" s="47">
        <v>3487174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3487174</v>
      </c>
      <c r="O77" s="48">
        <f t="shared" si="12"/>
        <v>3.5436815459314226</v>
      </c>
      <c r="P77" s="9"/>
    </row>
    <row r="78" spans="1:16">
      <c r="A78" s="12"/>
      <c r="B78" s="25">
        <v>348.32</v>
      </c>
      <c r="C78" s="20" t="s">
        <v>203</v>
      </c>
      <c r="D78" s="47">
        <v>0</v>
      </c>
      <c r="E78" s="47">
        <v>2172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2172</v>
      </c>
      <c r="O78" s="48">
        <f t="shared" si="12"/>
        <v>2.2071959465639079E-3</v>
      </c>
      <c r="P78" s="9"/>
    </row>
    <row r="79" spans="1:16">
      <c r="A79" s="12"/>
      <c r="B79" s="25">
        <v>348.33</v>
      </c>
      <c r="C79" s="20" t="s">
        <v>204</v>
      </c>
      <c r="D79" s="47">
        <v>0</v>
      </c>
      <c r="E79" s="47">
        <v>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18</v>
      </c>
      <c r="O79" s="48">
        <f t="shared" si="12"/>
        <v>1.829167911517051E-5</v>
      </c>
      <c r="P79" s="9"/>
    </row>
    <row r="80" spans="1:16">
      <c r="A80" s="12"/>
      <c r="B80" s="25">
        <v>348.41</v>
      </c>
      <c r="C80" s="20" t="s">
        <v>205</v>
      </c>
      <c r="D80" s="47">
        <v>0</v>
      </c>
      <c r="E80" s="47">
        <v>2740034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2740034</v>
      </c>
      <c r="O80" s="48">
        <f t="shared" si="12"/>
        <v>2.7844345940365063</v>
      </c>
      <c r="P80" s="9"/>
    </row>
    <row r="81" spans="1:16">
      <c r="A81" s="12"/>
      <c r="B81" s="25">
        <v>348.42</v>
      </c>
      <c r="C81" s="20" t="s">
        <v>262</v>
      </c>
      <c r="D81" s="47">
        <v>0</v>
      </c>
      <c r="E81" s="47">
        <v>884165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884165</v>
      </c>
      <c r="O81" s="48">
        <f t="shared" si="12"/>
        <v>0.89849235915915182</v>
      </c>
      <c r="P81" s="9"/>
    </row>
    <row r="82" spans="1:16">
      <c r="A82" s="12"/>
      <c r="B82" s="25">
        <v>348.48</v>
      </c>
      <c r="C82" s="20" t="s">
        <v>206</v>
      </c>
      <c r="D82" s="47">
        <v>0</v>
      </c>
      <c r="E82" s="47">
        <v>151235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151235</v>
      </c>
      <c r="O82" s="48">
        <f t="shared" si="12"/>
        <v>0.15368567172126732</v>
      </c>
      <c r="P82" s="9"/>
    </row>
    <row r="83" spans="1:16">
      <c r="A83" s="12"/>
      <c r="B83" s="25">
        <v>348.52</v>
      </c>
      <c r="C83" s="20" t="s">
        <v>207</v>
      </c>
      <c r="D83" s="47">
        <v>84</v>
      </c>
      <c r="E83" s="47">
        <v>715882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715966</v>
      </c>
      <c r="O83" s="48">
        <f t="shared" si="12"/>
        <v>0.72756779607623157</v>
      </c>
      <c r="P83" s="9"/>
    </row>
    <row r="84" spans="1:16">
      <c r="A84" s="12"/>
      <c r="B84" s="25">
        <v>348.53</v>
      </c>
      <c r="C84" s="20" t="s">
        <v>208</v>
      </c>
      <c r="D84" s="47">
        <v>0</v>
      </c>
      <c r="E84" s="47">
        <v>1966547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1966547</v>
      </c>
      <c r="O84" s="48">
        <f t="shared" si="12"/>
        <v>1.9984137049389565</v>
      </c>
      <c r="P84" s="9"/>
    </row>
    <row r="85" spans="1:16">
      <c r="A85" s="12"/>
      <c r="B85" s="25">
        <v>348.61</v>
      </c>
      <c r="C85" s="20" t="s">
        <v>209</v>
      </c>
      <c r="D85" s="47">
        <v>0</v>
      </c>
      <c r="E85" s="47">
        <v>450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450</v>
      </c>
      <c r="O85" s="48">
        <f t="shared" si="12"/>
        <v>4.5729197787926272E-4</v>
      </c>
      <c r="P85" s="9"/>
    </row>
    <row r="86" spans="1:16">
      <c r="A86" s="12"/>
      <c r="B86" s="25">
        <v>348.62</v>
      </c>
      <c r="C86" s="20" t="s">
        <v>210</v>
      </c>
      <c r="D86" s="47">
        <v>0</v>
      </c>
      <c r="E86" s="47">
        <v>221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221</v>
      </c>
      <c r="O86" s="48">
        <f t="shared" si="12"/>
        <v>2.2458117135848237E-4</v>
      </c>
      <c r="P86" s="9"/>
    </row>
    <row r="87" spans="1:16">
      <c r="A87" s="12"/>
      <c r="B87" s="25">
        <v>348.71</v>
      </c>
      <c r="C87" s="20" t="s">
        <v>211</v>
      </c>
      <c r="D87" s="47">
        <v>0</v>
      </c>
      <c r="E87" s="47">
        <v>901984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901984</v>
      </c>
      <c r="O87" s="48">
        <f t="shared" si="12"/>
        <v>0.91660010527877533</v>
      </c>
      <c r="P87" s="9"/>
    </row>
    <row r="88" spans="1:16">
      <c r="A88" s="12"/>
      <c r="B88" s="25">
        <v>348.72</v>
      </c>
      <c r="C88" s="20" t="s">
        <v>212</v>
      </c>
      <c r="D88" s="47">
        <v>0</v>
      </c>
      <c r="E88" s="47">
        <v>146375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146375</v>
      </c>
      <c r="O88" s="48">
        <f t="shared" si="12"/>
        <v>0.14874691836017129</v>
      </c>
      <c r="P88" s="9"/>
    </row>
    <row r="89" spans="1:16">
      <c r="A89" s="12"/>
      <c r="B89" s="25">
        <v>348.92099999999999</v>
      </c>
      <c r="C89" s="20" t="s">
        <v>213</v>
      </c>
      <c r="D89" s="47">
        <v>216457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216457</v>
      </c>
      <c r="O89" s="48">
        <f t="shared" si="12"/>
        <v>0.21996455479069238</v>
      </c>
      <c r="P89" s="9"/>
    </row>
    <row r="90" spans="1:16">
      <c r="A90" s="12"/>
      <c r="B90" s="25">
        <v>348.92200000000003</v>
      </c>
      <c r="C90" s="20" t="s">
        <v>214</v>
      </c>
      <c r="D90" s="47">
        <v>214650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214650</v>
      </c>
      <c r="O90" s="48">
        <f t="shared" si="12"/>
        <v>0.21812827344840832</v>
      </c>
      <c r="P90" s="9"/>
    </row>
    <row r="91" spans="1:16">
      <c r="A91" s="12"/>
      <c r="B91" s="25">
        <v>348.923</v>
      </c>
      <c r="C91" s="20" t="s">
        <v>215</v>
      </c>
      <c r="D91" s="47">
        <v>212561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212561</v>
      </c>
      <c r="O91" s="48">
        <f t="shared" si="12"/>
        <v>0.21600542246665325</v>
      </c>
      <c r="P91" s="9"/>
    </row>
    <row r="92" spans="1:16">
      <c r="A92" s="12"/>
      <c r="B92" s="25">
        <v>348.92399999999998</v>
      </c>
      <c r="C92" s="20" t="s">
        <v>216</v>
      </c>
      <c r="D92" s="47">
        <v>213636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213636</v>
      </c>
      <c r="O92" s="48">
        <f t="shared" si="12"/>
        <v>0.21709784219158704</v>
      </c>
      <c r="P92" s="9"/>
    </row>
    <row r="93" spans="1:16">
      <c r="A93" s="12"/>
      <c r="B93" s="25">
        <v>348.93299999999999</v>
      </c>
      <c r="C93" s="20" t="s">
        <v>217</v>
      </c>
      <c r="D93" s="47">
        <v>801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801</v>
      </c>
      <c r="O93" s="48">
        <f t="shared" si="12"/>
        <v>8.1397972062508765E-4</v>
      </c>
      <c r="P93" s="9"/>
    </row>
    <row r="94" spans="1:16">
      <c r="A94" s="12"/>
      <c r="B94" s="25">
        <v>348.99</v>
      </c>
      <c r="C94" s="20" t="s">
        <v>218</v>
      </c>
      <c r="D94" s="47">
        <v>2811431</v>
      </c>
      <c r="E94" s="47">
        <v>34397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2845828</v>
      </c>
      <c r="O94" s="48">
        <f t="shared" si="12"/>
        <v>2.8919429218315256</v>
      </c>
      <c r="P94" s="9"/>
    </row>
    <row r="95" spans="1:16">
      <c r="A95" s="12"/>
      <c r="B95" s="25">
        <v>349</v>
      </c>
      <c r="C95" s="20" t="s">
        <v>1</v>
      </c>
      <c r="D95" s="47">
        <v>1020</v>
      </c>
      <c r="E95" s="47">
        <v>2175055</v>
      </c>
      <c r="F95" s="47">
        <v>0</v>
      </c>
      <c r="G95" s="47">
        <v>0</v>
      </c>
      <c r="H95" s="47">
        <v>0</v>
      </c>
      <c r="I95" s="47">
        <v>0</v>
      </c>
      <c r="J95" s="47">
        <v>7176210</v>
      </c>
      <c r="K95" s="47">
        <v>0</v>
      </c>
      <c r="L95" s="47">
        <v>0</v>
      </c>
      <c r="M95" s="47">
        <v>2096671</v>
      </c>
      <c r="N95" s="47">
        <f t="shared" si="11"/>
        <v>11448956</v>
      </c>
      <c r="O95" s="48">
        <f t="shared" si="12"/>
        <v>11.634479408650339</v>
      </c>
      <c r="P95" s="9"/>
    </row>
    <row r="96" spans="1:16" ht="15.75">
      <c r="A96" s="29" t="s">
        <v>62</v>
      </c>
      <c r="B96" s="30"/>
      <c r="C96" s="31"/>
      <c r="D96" s="32">
        <f t="shared" ref="D96:M96" si="14">SUM(D97:D105)</f>
        <v>922217</v>
      </c>
      <c r="E96" s="32">
        <f t="shared" si="14"/>
        <v>5075187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1099900</v>
      </c>
      <c r="N96" s="32">
        <f>SUM(D96:M96)</f>
        <v>7097304</v>
      </c>
      <c r="O96" s="46">
        <f t="shared" si="12"/>
        <v>7.2123115194897842</v>
      </c>
      <c r="P96" s="10"/>
    </row>
    <row r="97" spans="1:16">
      <c r="A97" s="13"/>
      <c r="B97" s="40">
        <v>351.1</v>
      </c>
      <c r="C97" s="21" t="s">
        <v>112</v>
      </c>
      <c r="D97" s="47">
        <v>48170</v>
      </c>
      <c r="E97" s="47">
        <v>713084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761254</v>
      </c>
      <c r="O97" s="48">
        <f t="shared" si="12"/>
        <v>0.77358966073000057</v>
      </c>
      <c r="P97" s="9"/>
    </row>
    <row r="98" spans="1:16">
      <c r="A98" s="13"/>
      <c r="B98" s="40">
        <v>351.2</v>
      </c>
      <c r="C98" s="21" t="s">
        <v>115</v>
      </c>
      <c r="D98" s="47">
        <v>32333</v>
      </c>
      <c r="E98" s="47">
        <v>101695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5" si="15">SUM(D98:M98)</f>
        <v>134028</v>
      </c>
      <c r="O98" s="48">
        <f t="shared" si="12"/>
        <v>0.1361998426915596</v>
      </c>
      <c r="P98" s="9"/>
    </row>
    <row r="99" spans="1:16">
      <c r="A99" s="13"/>
      <c r="B99" s="40">
        <v>351.5</v>
      </c>
      <c r="C99" s="21" t="s">
        <v>116</v>
      </c>
      <c r="D99" s="47">
        <v>139145</v>
      </c>
      <c r="E99" s="47">
        <v>2567972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2707117</v>
      </c>
      <c r="O99" s="48">
        <f t="shared" si="12"/>
        <v>2.7509841939568358</v>
      </c>
      <c r="P99" s="9"/>
    </row>
    <row r="100" spans="1:16">
      <c r="A100" s="13"/>
      <c r="B100" s="40">
        <v>351.6</v>
      </c>
      <c r="C100" s="21" t="s">
        <v>117</v>
      </c>
      <c r="D100" s="47">
        <v>778</v>
      </c>
      <c r="E100" s="47">
        <v>71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849</v>
      </c>
      <c r="O100" s="48">
        <f t="shared" si="12"/>
        <v>8.6275753159887573E-4</v>
      </c>
      <c r="P100" s="9"/>
    </row>
    <row r="101" spans="1:16">
      <c r="A101" s="13"/>
      <c r="B101" s="40">
        <v>351.7</v>
      </c>
      <c r="C101" s="21" t="s">
        <v>219</v>
      </c>
      <c r="D101" s="47">
        <v>0</v>
      </c>
      <c r="E101" s="47">
        <v>508069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508069</v>
      </c>
      <c r="O101" s="48">
        <f t="shared" ref="O101:O123" si="16">(N101/O$125)</f>
        <v>0.51630195090919806</v>
      </c>
      <c r="P101" s="9"/>
    </row>
    <row r="102" spans="1:16">
      <c r="A102" s="13"/>
      <c r="B102" s="40">
        <v>351.8</v>
      </c>
      <c r="C102" s="21" t="s">
        <v>220</v>
      </c>
      <c r="D102" s="47">
        <v>0</v>
      </c>
      <c r="E102" s="47">
        <v>825741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825741</v>
      </c>
      <c r="O102" s="48">
        <f t="shared" si="16"/>
        <v>0.83912163356888947</v>
      </c>
      <c r="P102" s="9"/>
    </row>
    <row r="103" spans="1:16">
      <c r="A103" s="13"/>
      <c r="B103" s="40">
        <v>354</v>
      </c>
      <c r="C103" s="21" t="s">
        <v>119</v>
      </c>
      <c r="D103" s="47">
        <v>701791</v>
      </c>
      <c r="E103" s="47">
        <v>45505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771230</v>
      </c>
      <c r="N103" s="47">
        <f t="shared" si="15"/>
        <v>1518526</v>
      </c>
      <c r="O103" s="48">
        <f t="shared" si="16"/>
        <v>1.5431327955579675</v>
      </c>
      <c r="P103" s="9"/>
    </row>
    <row r="104" spans="1:16">
      <c r="A104" s="13"/>
      <c r="B104" s="40">
        <v>358.1</v>
      </c>
      <c r="C104" s="21" t="s">
        <v>274</v>
      </c>
      <c r="D104" s="47">
        <v>0</v>
      </c>
      <c r="E104" s="47">
        <v>313000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313000</v>
      </c>
      <c r="O104" s="48">
        <f t="shared" si="16"/>
        <v>0.31807197572490942</v>
      </c>
      <c r="P104" s="9"/>
    </row>
    <row r="105" spans="1:16">
      <c r="A105" s="13"/>
      <c r="B105" s="40">
        <v>359</v>
      </c>
      <c r="C105" s="21" t="s">
        <v>121</v>
      </c>
      <c r="D105" s="47">
        <v>0</v>
      </c>
      <c r="E105" s="47">
        <v>50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328670</v>
      </c>
      <c r="N105" s="47">
        <f t="shared" si="15"/>
        <v>328720</v>
      </c>
      <c r="O105" s="48">
        <f t="shared" si="16"/>
        <v>0.33404670881882498</v>
      </c>
      <c r="P105" s="9"/>
    </row>
    <row r="106" spans="1:16" ht="15.75">
      <c r="A106" s="29" t="s">
        <v>4</v>
      </c>
      <c r="B106" s="30"/>
      <c r="C106" s="31"/>
      <c r="D106" s="32">
        <f t="shared" ref="D106:M106" si="17">SUM(D107:D115)</f>
        <v>30333992</v>
      </c>
      <c r="E106" s="32">
        <f t="shared" si="17"/>
        <v>31679977</v>
      </c>
      <c r="F106" s="32">
        <f t="shared" si="17"/>
        <v>0</v>
      </c>
      <c r="G106" s="32">
        <f t="shared" si="17"/>
        <v>6429952</v>
      </c>
      <c r="H106" s="32">
        <f t="shared" si="17"/>
        <v>0</v>
      </c>
      <c r="I106" s="32">
        <f t="shared" si="17"/>
        <v>24766807</v>
      </c>
      <c r="J106" s="32">
        <f t="shared" si="17"/>
        <v>5756985</v>
      </c>
      <c r="K106" s="32">
        <f t="shared" si="17"/>
        <v>0</v>
      </c>
      <c r="L106" s="32">
        <f t="shared" si="17"/>
        <v>0</v>
      </c>
      <c r="M106" s="32">
        <f t="shared" si="17"/>
        <v>5073255</v>
      </c>
      <c r="N106" s="32">
        <f>SUM(D106:M106)</f>
        <v>104040968</v>
      </c>
      <c r="O106" s="46">
        <f t="shared" si="16"/>
        <v>105.72688897154018</v>
      </c>
      <c r="P106" s="10"/>
    </row>
    <row r="107" spans="1:16">
      <c r="A107" s="12"/>
      <c r="B107" s="25">
        <v>361.1</v>
      </c>
      <c r="C107" s="20" t="s">
        <v>122</v>
      </c>
      <c r="D107" s="47">
        <v>4794514</v>
      </c>
      <c r="E107" s="47">
        <v>6361543</v>
      </c>
      <c r="F107" s="47">
        <v>0</v>
      </c>
      <c r="G107" s="47">
        <v>2371862</v>
      </c>
      <c r="H107" s="47">
        <v>0</v>
      </c>
      <c r="I107" s="47">
        <v>8247147</v>
      </c>
      <c r="J107" s="47">
        <v>3129928</v>
      </c>
      <c r="K107" s="47">
        <v>0</v>
      </c>
      <c r="L107" s="47">
        <v>0</v>
      </c>
      <c r="M107" s="47">
        <v>5072350</v>
      </c>
      <c r="N107" s="47">
        <f>SUM(D107:M107)</f>
        <v>29977344</v>
      </c>
      <c r="O107" s="48">
        <f t="shared" si="16"/>
        <v>30.463108731837888</v>
      </c>
      <c r="P107" s="9"/>
    </row>
    <row r="108" spans="1:16">
      <c r="A108" s="12"/>
      <c r="B108" s="25">
        <v>361.3</v>
      </c>
      <c r="C108" s="20" t="s">
        <v>123</v>
      </c>
      <c r="D108" s="47">
        <v>1690206</v>
      </c>
      <c r="E108" s="47">
        <v>952624</v>
      </c>
      <c r="F108" s="47">
        <v>0</v>
      </c>
      <c r="G108" s="47">
        <v>816895</v>
      </c>
      <c r="H108" s="47">
        <v>0</v>
      </c>
      <c r="I108" s="47">
        <v>2645832</v>
      </c>
      <c r="J108" s="47">
        <v>998514</v>
      </c>
      <c r="K108" s="47">
        <v>0</v>
      </c>
      <c r="L108" s="47">
        <v>0</v>
      </c>
      <c r="M108" s="47">
        <v>0</v>
      </c>
      <c r="N108" s="47">
        <f t="shared" ref="N108:N115" si="18">SUM(D108:M108)</f>
        <v>7104071</v>
      </c>
      <c r="O108" s="48">
        <f t="shared" si="16"/>
        <v>7.2191881746326931</v>
      </c>
      <c r="P108" s="9"/>
    </row>
    <row r="109" spans="1:16">
      <c r="A109" s="12"/>
      <c r="B109" s="25">
        <v>362</v>
      </c>
      <c r="C109" s="20" t="s">
        <v>124</v>
      </c>
      <c r="D109" s="47">
        <v>2508597</v>
      </c>
      <c r="E109" s="47">
        <v>4300101</v>
      </c>
      <c r="F109" s="47">
        <v>0</v>
      </c>
      <c r="G109" s="47">
        <v>0</v>
      </c>
      <c r="H109" s="47">
        <v>0</v>
      </c>
      <c r="I109" s="47">
        <v>11457264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18265962</v>
      </c>
      <c r="O109" s="48">
        <f t="shared" si="16"/>
        <v>18.561950868549896</v>
      </c>
      <c r="P109" s="9"/>
    </row>
    <row r="110" spans="1:16">
      <c r="A110" s="12"/>
      <c r="B110" s="25">
        <v>364</v>
      </c>
      <c r="C110" s="20" t="s">
        <v>222</v>
      </c>
      <c r="D110" s="47">
        <v>100096</v>
      </c>
      <c r="E110" s="47">
        <v>212012</v>
      </c>
      <c r="F110" s="47">
        <v>0</v>
      </c>
      <c r="G110" s="47">
        <v>129211</v>
      </c>
      <c r="H110" s="47">
        <v>0</v>
      </c>
      <c r="I110" s="47">
        <v>1490</v>
      </c>
      <c r="J110" s="47">
        <v>100229</v>
      </c>
      <c r="K110" s="47">
        <v>0</v>
      </c>
      <c r="L110" s="47">
        <v>0</v>
      </c>
      <c r="M110" s="47">
        <v>0</v>
      </c>
      <c r="N110" s="47">
        <f t="shared" si="18"/>
        <v>543038</v>
      </c>
      <c r="O110" s="48">
        <f t="shared" si="16"/>
        <v>0.55183760240799795</v>
      </c>
      <c r="P110" s="9"/>
    </row>
    <row r="111" spans="1:16">
      <c r="A111" s="12"/>
      <c r="B111" s="25">
        <v>365</v>
      </c>
      <c r="C111" s="20" t="s">
        <v>223</v>
      </c>
      <c r="D111" s="47">
        <v>29558</v>
      </c>
      <c r="E111" s="47">
        <v>4780</v>
      </c>
      <c r="F111" s="47">
        <v>0</v>
      </c>
      <c r="G111" s="47">
        <v>0</v>
      </c>
      <c r="H111" s="47">
        <v>0</v>
      </c>
      <c r="I111" s="47">
        <v>603979</v>
      </c>
      <c r="J111" s="47">
        <v>35901</v>
      </c>
      <c r="K111" s="47">
        <v>0</v>
      </c>
      <c r="L111" s="47">
        <v>0</v>
      </c>
      <c r="M111" s="47">
        <v>0</v>
      </c>
      <c r="N111" s="47">
        <f t="shared" si="18"/>
        <v>674218</v>
      </c>
      <c r="O111" s="48">
        <f t="shared" si="16"/>
        <v>0.6851432949817795</v>
      </c>
      <c r="P111" s="9"/>
    </row>
    <row r="112" spans="1:16">
      <c r="A112" s="12"/>
      <c r="B112" s="25">
        <v>366</v>
      </c>
      <c r="C112" s="20" t="s">
        <v>127</v>
      </c>
      <c r="D112" s="47">
        <v>52707</v>
      </c>
      <c r="E112" s="47">
        <v>1205129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1257836</v>
      </c>
      <c r="O112" s="48">
        <f t="shared" si="16"/>
        <v>1.278218471750534</v>
      </c>
      <c r="P112" s="9"/>
    </row>
    <row r="113" spans="1:119">
      <c r="A113" s="12"/>
      <c r="B113" s="25">
        <v>367</v>
      </c>
      <c r="C113" s="20" t="s">
        <v>128</v>
      </c>
      <c r="D113" s="47">
        <v>56345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56345</v>
      </c>
      <c r="O113" s="48">
        <f t="shared" si="16"/>
        <v>5.7258036652460126E-2</v>
      </c>
      <c r="P113" s="9"/>
    </row>
    <row r="114" spans="1:119">
      <c r="A114" s="12"/>
      <c r="B114" s="25">
        <v>369.3</v>
      </c>
      <c r="C114" s="20" t="s">
        <v>165</v>
      </c>
      <c r="D114" s="47">
        <v>17643</v>
      </c>
      <c r="E114" s="47">
        <v>4922</v>
      </c>
      <c r="F114" s="47">
        <v>0</v>
      </c>
      <c r="G114" s="47">
        <v>0</v>
      </c>
      <c r="H114" s="47">
        <v>0</v>
      </c>
      <c r="I114" s="47">
        <v>615712</v>
      </c>
      <c r="J114" s="47">
        <v>1209</v>
      </c>
      <c r="K114" s="47">
        <v>0</v>
      </c>
      <c r="L114" s="47">
        <v>0</v>
      </c>
      <c r="M114" s="47">
        <v>0</v>
      </c>
      <c r="N114" s="47">
        <f t="shared" si="18"/>
        <v>639486</v>
      </c>
      <c r="O114" s="48">
        <f t="shared" si="16"/>
        <v>0.64984848392466266</v>
      </c>
      <c r="P114" s="9"/>
    </row>
    <row r="115" spans="1:119">
      <c r="A115" s="12"/>
      <c r="B115" s="25">
        <v>369.9</v>
      </c>
      <c r="C115" s="20" t="s">
        <v>129</v>
      </c>
      <c r="D115" s="47">
        <v>21084326</v>
      </c>
      <c r="E115" s="47">
        <v>18638866</v>
      </c>
      <c r="F115" s="47">
        <v>0</v>
      </c>
      <c r="G115" s="47">
        <v>3111984</v>
      </c>
      <c r="H115" s="47">
        <v>0</v>
      </c>
      <c r="I115" s="47">
        <v>1195383</v>
      </c>
      <c r="J115" s="47">
        <v>1491204</v>
      </c>
      <c r="K115" s="47">
        <v>0</v>
      </c>
      <c r="L115" s="47">
        <v>0</v>
      </c>
      <c r="M115" s="47">
        <v>905</v>
      </c>
      <c r="N115" s="47">
        <f t="shared" si="18"/>
        <v>45522668</v>
      </c>
      <c r="O115" s="48">
        <f t="shared" si="16"/>
        <v>46.260335306802268</v>
      </c>
      <c r="P115" s="9"/>
    </row>
    <row r="116" spans="1:119" ht="15.75">
      <c r="A116" s="29" t="s">
        <v>63</v>
      </c>
      <c r="B116" s="30"/>
      <c r="C116" s="31"/>
      <c r="D116" s="32">
        <f t="shared" ref="D116:M116" si="19">SUM(D117:D122)</f>
        <v>2144</v>
      </c>
      <c r="E116" s="32">
        <f t="shared" si="19"/>
        <v>11241713</v>
      </c>
      <c r="F116" s="32">
        <f t="shared" si="19"/>
        <v>0</v>
      </c>
      <c r="G116" s="32">
        <f t="shared" si="19"/>
        <v>10348113</v>
      </c>
      <c r="H116" s="32">
        <f t="shared" si="19"/>
        <v>0</v>
      </c>
      <c r="I116" s="32">
        <f t="shared" si="19"/>
        <v>19529184</v>
      </c>
      <c r="J116" s="32">
        <f t="shared" si="19"/>
        <v>3013273</v>
      </c>
      <c r="K116" s="32">
        <f t="shared" si="19"/>
        <v>0</v>
      </c>
      <c r="L116" s="32">
        <f t="shared" si="19"/>
        <v>0</v>
      </c>
      <c r="M116" s="32">
        <f t="shared" si="19"/>
        <v>740525</v>
      </c>
      <c r="N116" s="32">
        <f t="shared" ref="N116:N123" si="20">SUM(D116:M116)</f>
        <v>44874952</v>
      </c>
      <c r="O116" s="46">
        <f t="shared" si="16"/>
        <v>45.602123460704391</v>
      </c>
      <c r="P116" s="9"/>
    </row>
    <row r="117" spans="1:119">
      <c r="A117" s="12"/>
      <c r="B117" s="25">
        <v>381</v>
      </c>
      <c r="C117" s="20" t="s">
        <v>130</v>
      </c>
      <c r="D117" s="47">
        <v>2144</v>
      </c>
      <c r="E117" s="47">
        <v>11241713</v>
      </c>
      <c r="F117" s="47">
        <v>0</v>
      </c>
      <c r="G117" s="47">
        <v>10348113</v>
      </c>
      <c r="H117" s="47">
        <v>0</v>
      </c>
      <c r="I117" s="47">
        <v>0</v>
      </c>
      <c r="J117" s="47">
        <v>3013273</v>
      </c>
      <c r="K117" s="47">
        <v>0</v>
      </c>
      <c r="L117" s="47">
        <v>0</v>
      </c>
      <c r="M117" s="47">
        <v>0</v>
      </c>
      <c r="N117" s="47">
        <f t="shared" si="20"/>
        <v>24605243</v>
      </c>
      <c r="O117" s="48">
        <f t="shared" si="16"/>
        <v>25.003956083710854</v>
      </c>
      <c r="P117" s="9"/>
    </row>
    <row r="118" spans="1:119">
      <c r="A118" s="12"/>
      <c r="B118" s="25">
        <v>389.3</v>
      </c>
      <c r="C118" s="20" t="s">
        <v>225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-3343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-3343</v>
      </c>
      <c r="O118" s="48">
        <f t="shared" si="16"/>
        <v>-3.3971712934452785E-3</v>
      </c>
      <c r="P118" s="9"/>
    </row>
    <row r="119" spans="1:119">
      <c r="A119" s="12"/>
      <c r="B119" s="25">
        <v>389.5</v>
      </c>
      <c r="C119" s="20" t="s">
        <v>227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13009604</v>
      </c>
      <c r="J119" s="47">
        <v>0</v>
      </c>
      <c r="K119" s="47">
        <v>0</v>
      </c>
      <c r="L119" s="47">
        <v>0</v>
      </c>
      <c r="M119" s="47">
        <v>740525</v>
      </c>
      <c r="N119" s="47">
        <f t="shared" si="20"/>
        <v>13750129</v>
      </c>
      <c r="O119" s="48">
        <f t="shared" si="16"/>
        <v>13.972941525566686</v>
      </c>
      <c r="P119" s="9"/>
    </row>
    <row r="120" spans="1:119">
      <c r="A120" s="12"/>
      <c r="B120" s="25">
        <v>389.6</v>
      </c>
      <c r="C120" s="20" t="s">
        <v>228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881955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881955</v>
      </c>
      <c r="O120" s="48">
        <f t="shared" si="16"/>
        <v>0.89624654744556698</v>
      </c>
      <c r="P120" s="9"/>
    </row>
    <row r="121" spans="1:119">
      <c r="A121" s="12"/>
      <c r="B121" s="25">
        <v>389.7</v>
      </c>
      <c r="C121" s="20" t="s">
        <v>229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3266439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3266439</v>
      </c>
      <c r="O121" s="48">
        <f t="shared" si="16"/>
        <v>3.319369668737691</v>
      </c>
      <c r="P121" s="9"/>
    </row>
    <row r="122" spans="1:119" ht="15.75" thickBot="1">
      <c r="A122" s="12"/>
      <c r="B122" s="25">
        <v>389.8</v>
      </c>
      <c r="C122" s="20" t="s">
        <v>230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2374529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2374529</v>
      </c>
      <c r="O122" s="48">
        <f t="shared" si="16"/>
        <v>2.4130068065370396</v>
      </c>
      <c r="P122" s="9"/>
    </row>
    <row r="123" spans="1:119" ht="16.5" thickBot="1">
      <c r="A123" s="14" t="s">
        <v>91</v>
      </c>
      <c r="B123" s="23"/>
      <c r="C123" s="22"/>
      <c r="D123" s="15">
        <f t="shared" ref="D123:M123" si="21">SUM(D5,D13,D19,D49,D96,D106,D116)</f>
        <v>709482765</v>
      </c>
      <c r="E123" s="15">
        <f t="shared" si="21"/>
        <v>391346602</v>
      </c>
      <c r="F123" s="15">
        <f t="shared" si="21"/>
        <v>0</v>
      </c>
      <c r="G123" s="15">
        <f t="shared" si="21"/>
        <v>134321698</v>
      </c>
      <c r="H123" s="15">
        <f t="shared" si="21"/>
        <v>0</v>
      </c>
      <c r="I123" s="15">
        <f t="shared" si="21"/>
        <v>339808698</v>
      </c>
      <c r="J123" s="15">
        <f t="shared" si="21"/>
        <v>196214153</v>
      </c>
      <c r="K123" s="15">
        <f t="shared" si="21"/>
        <v>0</v>
      </c>
      <c r="L123" s="15">
        <f t="shared" si="21"/>
        <v>0</v>
      </c>
      <c r="M123" s="15">
        <f t="shared" si="21"/>
        <v>11619771</v>
      </c>
      <c r="N123" s="15">
        <f t="shared" si="20"/>
        <v>1782793687</v>
      </c>
      <c r="O123" s="38">
        <f t="shared" si="16"/>
        <v>1811.6827806197628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52" t="s">
        <v>275</v>
      </c>
      <c r="M125" s="52"/>
      <c r="N125" s="52"/>
      <c r="O125" s="44">
        <v>984054</v>
      </c>
    </row>
    <row r="126" spans="1:119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  <row r="127" spans="1:119" ht="15.75" customHeight="1" thickBot="1">
      <c r="A127" s="56" t="s">
        <v>160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8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450839876</v>
      </c>
      <c r="E5" s="27">
        <f t="shared" si="0"/>
        <v>182899646</v>
      </c>
      <c r="F5" s="27">
        <f t="shared" si="0"/>
        <v>0</v>
      </c>
      <c r="G5" s="27">
        <f t="shared" si="0"/>
        <v>103243742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2054751</v>
      </c>
      <c r="N5" s="28">
        <f>SUM(D5:M5)</f>
        <v>739038015</v>
      </c>
      <c r="O5" s="33">
        <f t="shared" ref="O5:O36" si="1">(N5/O$126)</f>
        <v>755.62782387313462</v>
      </c>
      <c r="P5" s="6"/>
    </row>
    <row r="6" spans="1:133">
      <c r="A6" s="12"/>
      <c r="B6" s="25">
        <v>311</v>
      </c>
      <c r="C6" s="20" t="s">
        <v>3</v>
      </c>
      <c r="D6" s="47">
        <v>442148442</v>
      </c>
      <c r="E6" s="47">
        <v>101828995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1150295</v>
      </c>
      <c r="N6" s="47">
        <f>SUM(D6:M6)</f>
        <v>545127732</v>
      </c>
      <c r="O6" s="48">
        <f t="shared" si="1"/>
        <v>557.36467340459797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63082985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8" si="2">SUM(D7:M7)</f>
        <v>63082985</v>
      </c>
      <c r="O7" s="48">
        <f t="shared" si="1"/>
        <v>64.499061904104622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4148396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4148396</v>
      </c>
      <c r="O8" s="48">
        <f t="shared" si="1"/>
        <v>4.2415185395355017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13839270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13839270</v>
      </c>
      <c r="O9" s="48">
        <f t="shared" si="1"/>
        <v>14.149931751606522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103243742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103243742</v>
      </c>
      <c r="O10" s="48">
        <f t="shared" si="1"/>
        <v>105.56134124707964</v>
      </c>
      <c r="P10" s="9"/>
    </row>
    <row r="11" spans="1:133">
      <c r="A11" s="12"/>
      <c r="B11" s="25">
        <v>315</v>
      </c>
      <c r="C11" s="20" t="s">
        <v>183</v>
      </c>
      <c r="D11" s="47">
        <v>8691434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8691434</v>
      </c>
      <c r="O11" s="48">
        <f t="shared" si="1"/>
        <v>8.8865379404833114</v>
      </c>
      <c r="P11" s="9"/>
    </row>
    <row r="12" spans="1:133">
      <c r="A12" s="12"/>
      <c r="B12" s="25">
        <v>316</v>
      </c>
      <c r="C12" s="20" t="s">
        <v>266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904456</v>
      </c>
      <c r="N12" s="47">
        <f t="shared" si="2"/>
        <v>904456</v>
      </c>
      <c r="O12" s="48">
        <f t="shared" si="1"/>
        <v>0.92475908572713938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1669938</v>
      </c>
      <c r="E13" s="32">
        <f t="shared" si="3"/>
        <v>28370542</v>
      </c>
      <c r="F13" s="32">
        <f t="shared" si="3"/>
        <v>0</v>
      </c>
      <c r="G13" s="32">
        <f t="shared" si="3"/>
        <v>1953355</v>
      </c>
      <c r="H13" s="32">
        <f t="shared" si="3"/>
        <v>0</v>
      </c>
      <c r="I13" s="32">
        <f t="shared" si="3"/>
        <v>161287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32155122</v>
      </c>
      <c r="O13" s="46">
        <f t="shared" si="1"/>
        <v>32.876935110347681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6625122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6625122</v>
      </c>
      <c r="O14" s="48">
        <f t="shared" si="1"/>
        <v>6.7738416944005646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0</v>
      </c>
      <c r="F15" s="47">
        <v>0</v>
      </c>
      <c r="G15" s="47">
        <v>807392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807392</v>
      </c>
      <c r="O15" s="48">
        <f t="shared" si="1"/>
        <v>0.8255162083544213</v>
      </c>
      <c r="P15" s="9"/>
    </row>
    <row r="16" spans="1:133">
      <c r="A16" s="12"/>
      <c r="B16" s="25">
        <v>324.32</v>
      </c>
      <c r="C16" s="20" t="s">
        <v>20</v>
      </c>
      <c r="D16" s="47">
        <v>0</v>
      </c>
      <c r="E16" s="47">
        <v>0</v>
      </c>
      <c r="F16" s="47">
        <v>0</v>
      </c>
      <c r="G16" s="47">
        <v>1145963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1145963</v>
      </c>
      <c r="O16" s="48">
        <f t="shared" si="1"/>
        <v>1.171687396796671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21630690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21630690</v>
      </c>
      <c r="O17" s="48">
        <f t="shared" si="1"/>
        <v>22.116252319678541</v>
      </c>
      <c r="P17" s="9"/>
    </row>
    <row r="18" spans="1:16">
      <c r="A18" s="12"/>
      <c r="B18" s="25">
        <v>329</v>
      </c>
      <c r="C18" s="20" t="s">
        <v>23</v>
      </c>
      <c r="D18" s="47">
        <v>1618645</v>
      </c>
      <c r="E18" s="47">
        <v>114730</v>
      </c>
      <c r="F18" s="47">
        <v>0</v>
      </c>
      <c r="G18" s="47">
        <v>0</v>
      </c>
      <c r="H18" s="47">
        <v>0</v>
      </c>
      <c r="I18" s="47">
        <v>161287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1894662</v>
      </c>
      <c r="O18" s="48">
        <f t="shared" si="1"/>
        <v>1.9371930739383156</v>
      </c>
      <c r="P18" s="9"/>
    </row>
    <row r="19" spans="1:16">
      <c r="A19" s="12"/>
      <c r="B19" s="25">
        <v>367</v>
      </c>
      <c r="C19" s="20" t="s">
        <v>128</v>
      </c>
      <c r="D19" s="47">
        <v>51293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51293</v>
      </c>
      <c r="O19" s="48">
        <f t="shared" si="1"/>
        <v>5.2444417179168645E-2</v>
      </c>
      <c r="P19" s="9"/>
    </row>
    <row r="20" spans="1:16" ht="15.75">
      <c r="A20" s="29" t="s">
        <v>25</v>
      </c>
      <c r="B20" s="30"/>
      <c r="C20" s="31"/>
      <c r="D20" s="32">
        <f t="shared" ref="D20:M20" si="4">SUM(D21:D49)</f>
        <v>87998903</v>
      </c>
      <c r="E20" s="32">
        <f t="shared" si="4"/>
        <v>38454790</v>
      </c>
      <c r="F20" s="32">
        <f t="shared" si="4"/>
        <v>0</v>
      </c>
      <c r="G20" s="32">
        <f t="shared" si="4"/>
        <v>11215982</v>
      </c>
      <c r="H20" s="32">
        <f t="shared" si="4"/>
        <v>0</v>
      </c>
      <c r="I20" s="32">
        <f t="shared" si="4"/>
        <v>250174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494996</v>
      </c>
      <c r="N20" s="45">
        <f>SUM(D20:M20)</f>
        <v>138414845</v>
      </c>
      <c r="O20" s="46">
        <f t="shared" si="1"/>
        <v>141.52195962353471</v>
      </c>
      <c r="P20" s="10"/>
    </row>
    <row r="21" spans="1:16">
      <c r="A21" s="12"/>
      <c r="B21" s="25">
        <v>331.2</v>
      </c>
      <c r="C21" s="20" t="s">
        <v>24</v>
      </c>
      <c r="D21" s="47">
        <v>5963707</v>
      </c>
      <c r="E21" s="47">
        <v>12914082</v>
      </c>
      <c r="F21" s="47">
        <v>0</v>
      </c>
      <c r="G21" s="47">
        <v>0</v>
      </c>
      <c r="H21" s="47">
        <v>0</v>
      </c>
      <c r="I21" s="47">
        <v>213493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19091282</v>
      </c>
      <c r="O21" s="48">
        <f t="shared" si="1"/>
        <v>19.519840089157452</v>
      </c>
      <c r="P21" s="9"/>
    </row>
    <row r="22" spans="1:16">
      <c r="A22" s="12"/>
      <c r="B22" s="25">
        <v>331.39</v>
      </c>
      <c r="C22" s="20" t="s">
        <v>30</v>
      </c>
      <c r="D22" s="47">
        <v>870907</v>
      </c>
      <c r="E22" s="47">
        <v>105473</v>
      </c>
      <c r="F22" s="47">
        <v>0</v>
      </c>
      <c r="G22" s="47">
        <v>10217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986597</v>
      </c>
      <c r="O22" s="48">
        <f t="shared" si="1"/>
        <v>1.0087439739480291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0</v>
      </c>
      <c r="F23" s="47">
        <v>0</v>
      </c>
      <c r="G23" s="47">
        <v>1220594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1220594</v>
      </c>
      <c r="O23" s="48">
        <f t="shared" si="1"/>
        <v>1.247993701721291</v>
      </c>
      <c r="P23" s="9"/>
    </row>
    <row r="24" spans="1:16">
      <c r="A24" s="12"/>
      <c r="B24" s="25">
        <v>331.5</v>
      </c>
      <c r="C24" s="20" t="s">
        <v>26</v>
      </c>
      <c r="D24" s="47">
        <v>157171</v>
      </c>
      <c r="E24" s="47">
        <v>4675321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4832492</v>
      </c>
      <c r="O24" s="48">
        <f t="shared" si="1"/>
        <v>4.9409710187159082</v>
      </c>
      <c r="P24" s="9"/>
    </row>
    <row r="25" spans="1:16">
      <c r="A25" s="12"/>
      <c r="B25" s="25">
        <v>331.62</v>
      </c>
      <c r="C25" s="20" t="s">
        <v>32</v>
      </c>
      <c r="D25" s="47">
        <v>2302920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2302920</v>
      </c>
      <c r="O25" s="48">
        <f t="shared" si="1"/>
        <v>2.3546155851724615</v>
      </c>
      <c r="P25" s="9"/>
    </row>
    <row r="26" spans="1:16">
      <c r="A26" s="12"/>
      <c r="B26" s="25">
        <v>331.65</v>
      </c>
      <c r="C26" s="20" t="s">
        <v>162</v>
      </c>
      <c r="D26" s="47">
        <v>0</v>
      </c>
      <c r="E26" s="47">
        <v>660741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660741</v>
      </c>
      <c r="O26" s="48">
        <f t="shared" si="1"/>
        <v>0.67557320982163394</v>
      </c>
      <c r="P26" s="9"/>
    </row>
    <row r="27" spans="1:16">
      <c r="A27" s="12"/>
      <c r="B27" s="25">
        <v>331.69</v>
      </c>
      <c r="C27" s="20" t="s">
        <v>33</v>
      </c>
      <c r="D27" s="47">
        <v>766276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766276</v>
      </c>
      <c r="O27" s="48">
        <f t="shared" si="1"/>
        <v>0.78347724286714826</v>
      </c>
      <c r="P27" s="9"/>
    </row>
    <row r="28" spans="1:16">
      <c r="A28" s="12"/>
      <c r="B28" s="25">
        <v>331.7</v>
      </c>
      <c r="C28" s="20" t="s">
        <v>27</v>
      </c>
      <c r="D28" s="47">
        <v>96345</v>
      </c>
      <c r="E28" s="47">
        <v>0</v>
      </c>
      <c r="F28" s="47">
        <v>0</v>
      </c>
      <c r="G28" s="47">
        <v>151171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247516</v>
      </c>
      <c r="O28" s="48">
        <f t="shared" si="1"/>
        <v>0.25307220015438964</v>
      </c>
      <c r="P28" s="9"/>
    </row>
    <row r="29" spans="1:16">
      <c r="A29" s="12"/>
      <c r="B29" s="25">
        <v>334.2</v>
      </c>
      <c r="C29" s="20" t="s">
        <v>29</v>
      </c>
      <c r="D29" s="47">
        <v>1471424</v>
      </c>
      <c r="E29" s="47">
        <v>38351</v>
      </c>
      <c r="F29" s="47">
        <v>0</v>
      </c>
      <c r="G29" s="47">
        <v>0</v>
      </c>
      <c r="H29" s="47">
        <v>0</v>
      </c>
      <c r="I29" s="47">
        <v>34871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9" si="5">SUM(D29:M29)</f>
        <v>1544646</v>
      </c>
      <c r="O29" s="48">
        <f t="shared" si="1"/>
        <v>1.5793199699400335</v>
      </c>
      <c r="P29" s="9"/>
    </row>
    <row r="30" spans="1:16">
      <c r="A30" s="12"/>
      <c r="B30" s="25">
        <v>334.39</v>
      </c>
      <c r="C30" s="20" t="s">
        <v>34</v>
      </c>
      <c r="D30" s="47">
        <v>4927539</v>
      </c>
      <c r="E30" s="47">
        <v>15000</v>
      </c>
      <c r="F30" s="47">
        <v>0</v>
      </c>
      <c r="G30" s="47">
        <v>2989478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7932017</v>
      </c>
      <c r="O30" s="48">
        <f t="shared" si="1"/>
        <v>8.1100736673670433</v>
      </c>
      <c r="P30" s="9"/>
    </row>
    <row r="31" spans="1:16">
      <c r="A31" s="12"/>
      <c r="B31" s="25">
        <v>334.49</v>
      </c>
      <c r="C31" s="20" t="s">
        <v>35</v>
      </c>
      <c r="D31" s="47">
        <v>0</v>
      </c>
      <c r="E31" s="47">
        <v>0</v>
      </c>
      <c r="F31" s="47">
        <v>0</v>
      </c>
      <c r="G31" s="47">
        <v>3454493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3454493</v>
      </c>
      <c r="O31" s="48">
        <f t="shared" si="1"/>
        <v>3.5320389143648812</v>
      </c>
      <c r="P31" s="9"/>
    </row>
    <row r="32" spans="1:16">
      <c r="A32" s="12"/>
      <c r="B32" s="25">
        <v>334.5</v>
      </c>
      <c r="C32" s="20" t="s">
        <v>171</v>
      </c>
      <c r="D32" s="47">
        <v>0</v>
      </c>
      <c r="E32" s="47">
        <v>776555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776555</v>
      </c>
      <c r="O32" s="48">
        <f t="shared" si="1"/>
        <v>0.79398698423896652</v>
      </c>
      <c r="P32" s="9"/>
    </row>
    <row r="33" spans="1:16">
      <c r="A33" s="12"/>
      <c r="B33" s="25">
        <v>334.7</v>
      </c>
      <c r="C33" s="20" t="s">
        <v>37</v>
      </c>
      <c r="D33" s="47">
        <v>50000</v>
      </c>
      <c r="E33" s="47">
        <v>0</v>
      </c>
      <c r="F33" s="47">
        <v>0</v>
      </c>
      <c r="G33" s="47">
        <v>32230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82230</v>
      </c>
      <c r="O33" s="48">
        <f t="shared" si="1"/>
        <v>8.4075886078861406E-2</v>
      </c>
      <c r="P33" s="9"/>
    </row>
    <row r="34" spans="1:16">
      <c r="A34" s="12"/>
      <c r="B34" s="25">
        <v>334.82</v>
      </c>
      <c r="C34" s="20" t="s">
        <v>172</v>
      </c>
      <c r="D34" s="47">
        <v>0</v>
      </c>
      <c r="E34" s="47">
        <v>1631629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1631629</v>
      </c>
      <c r="O34" s="48">
        <f t="shared" si="1"/>
        <v>1.6682555506137242</v>
      </c>
      <c r="P34" s="9"/>
    </row>
    <row r="35" spans="1:16">
      <c r="A35" s="12"/>
      <c r="B35" s="25">
        <v>335.12</v>
      </c>
      <c r="C35" s="20" t="s">
        <v>184</v>
      </c>
      <c r="D35" s="47">
        <v>20144645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20144645</v>
      </c>
      <c r="O35" s="48">
        <f t="shared" si="1"/>
        <v>20.596848815749787</v>
      </c>
      <c r="P35" s="9"/>
    </row>
    <row r="36" spans="1:16">
      <c r="A36" s="12"/>
      <c r="B36" s="25">
        <v>335.13</v>
      </c>
      <c r="C36" s="20" t="s">
        <v>185</v>
      </c>
      <c r="D36" s="47">
        <v>278716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278716</v>
      </c>
      <c r="O36" s="48">
        <f t="shared" si="1"/>
        <v>0.28497257283662819</v>
      </c>
      <c r="P36" s="9"/>
    </row>
    <row r="37" spans="1:16">
      <c r="A37" s="12"/>
      <c r="B37" s="25">
        <v>335.14</v>
      </c>
      <c r="C37" s="20" t="s">
        <v>186</v>
      </c>
      <c r="D37" s="47">
        <v>71270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71270</v>
      </c>
      <c r="O37" s="48">
        <f t="shared" ref="O37:O68" si="6">(N37/O$126)</f>
        <v>7.2869857726382728E-2</v>
      </c>
      <c r="P37" s="9"/>
    </row>
    <row r="38" spans="1:16">
      <c r="A38" s="12"/>
      <c r="B38" s="25">
        <v>335.15</v>
      </c>
      <c r="C38" s="20" t="s">
        <v>187</v>
      </c>
      <c r="D38" s="47">
        <v>490517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490517</v>
      </c>
      <c r="O38" s="48">
        <f t="shared" si="6"/>
        <v>0.50152804830043607</v>
      </c>
      <c r="P38" s="9"/>
    </row>
    <row r="39" spans="1:16">
      <c r="A39" s="12"/>
      <c r="B39" s="25">
        <v>335.16</v>
      </c>
      <c r="C39" s="20" t="s">
        <v>188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223250</v>
      </c>
      <c r="O39" s="48">
        <f t="shared" si="6"/>
        <v>0.22826148081121012</v>
      </c>
      <c r="P39" s="9"/>
    </row>
    <row r="40" spans="1:16">
      <c r="A40" s="12"/>
      <c r="B40" s="25">
        <v>335.17</v>
      </c>
      <c r="C40" s="20" t="s">
        <v>233</v>
      </c>
      <c r="D40" s="47">
        <v>121765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121765</v>
      </c>
      <c r="O40" s="48">
        <f t="shared" si="6"/>
        <v>0.12449836152733258</v>
      </c>
      <c r="P40" s="9"/>
    </row>
    <row r="41" spans="1:16">
      <c r="A41" s="12"/>
      <c r="B41" s="25">
        <v>335.18</v>
      </c>
      <c r="C41" s="20" t="s">
        <v>189</v>
      </c>
      <c r="D41" s="47">
        <v>48585861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48585861</v>
      </c>
      <c r="O41" s="48">
        <f t="shared" si="6"/>
        <v>49.67650874959741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1810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1810</v>
      </c>
      <c r="O42" s="48">
        <f t="shared" si="6"/>
        <v>1.8506305947067875E-3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4923057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4923057</v>
      </c>
      <c r="O43" s="48">
        <f t="shared" si="6"/>
        <v>5.0335690075610016</v>
      </c>
      <c r="P43" s="9"/>
    </row>
    <row r="44" spans="1:16">
      <c r="A44" s="12"/>
      <c r="B44" s="25">
        <v>335.39</v>
      </c>
      <c r="C44" s="20" t="s">
        <v>47</v>
      </c>
      <c r="D44" s="47">
        <v>0</v>
      </c>
      <c r="E44" s="47">
        <v>1474319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1474319</v>
      </c>
      <c r="O44" s="48">
        <f t="shared" si="6"/>
        <v>1.5074142805290145</v>
      </c>
      <c r="P44" s="9"/>
    </row>
    <row r="45" spans="1:16">
      <c r="A45" s="12"/>
      <c r="B45" s="25">
        <v>335.49</v>
      </c>
      <c r="C45" s="20" t="s">
        <v>48</v>
      </c>
      <c r="D45" s="47">
        <v>0</v>
      </c>
      <c r="E45" s="47">
        <v>11046105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11046105</v>
      </c>
      <c r="O45" s="48">
        <f t="shared" si="6"/>
        <v>11.294066223946752</v>
      </c>
      <c r="P45" s="9"/>
    </row>
    <row r="46" spans="1:16">
      <c r="A46" s="12"/>
      <c r="B46" s="25">
        <v>337.3</v>
      </c>
      <c r="C46" s="20" t="s">
        <v>52</v>
      </c>
      <c r="D46" s="47">
        <v>135254</v>
      </c>
      <c r="E46" s="47">
        <v>194157</v>
      </c>
      <c r="F46" s="47">
        <v>0</v>
      </c>
      <c r="G46" s="47">
        <v>3357799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3687210</v>
      </c>
      <c r="O46" s="48">
        <f t="shared" si="6"/>
        <v>3.7699799088998973</v>
      </c>
      <c r="P46" s="9"/>
    </row>
    <row r="47" spans="1:16">
      <c r="A47" s="12"/>
      <c r="B47" s="25">
        <v>337.5</v>
      </c>
      <c r="C47" s="20" t="s">
        <v>53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494996</v>
      </c>
      <c r="N47" s="47">
        <f t="shared" si="5"/>
        <v>494996</v>
      </c>
      <c r="O47" s="48">
        <f t="shared" si="6"/>
        <v>0.50610759218645363</v>
      </c>
      <c r="P47" s="9"/>
    </row>
    <row r="48" spans="1:16">
      <c r="A48" s="12"/>
      <c r="B48" s="25">
        <v>337.6</v>
      </c>
      <c r="C48" s="20" t="s">
        <v>54</v>
      </c>
      <c r="D48" s="47">
        <v>626700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626700</v>
      </c>
      <c r="O48" s="48">
        <f t="shared" si="6"/>
        <v>0.64076806281919541</v>
      </c>
      <c r="P48" s="9"/>
    </row>
    <row r="49" spans="1:16">
      <c r="A49" s="12"/>
      <c r="B49" s="25">
        <v>338</v>
      </c>
      <c r="C49" s="20" t="s">
        <v>56</v>
      </c>
      <c r="D49" s="47">
        <v>714636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714636</v>
      </c>
      <c r="O49" s="48">
        <f t="shared" si="6"/>
        <v>0.73067803628667394</v>
      </c>
      <c r="P49" s="9"/>
    </row>
    <row r="50" spans="1:16" ht="15.75">
      <c r="A50" s="29" t="s">
        <v>61</v>
      </c>
      <c r="B50" s="30"/>
      <c r="C50" s="31"/>
      <c r="D50" s="32">
        <f t="shared" ref="D50:M50" si="7">SUM(D51:D96)</f>
        <v>49535076</v>
      </c>
      <c r="E50" s="32">
        <f t="shared" si="7"/>
        <v>99925714</v>
      </c>
      <c r="F50" s="32">
        <f t="shared" si="7"/>
        <v>0</v>
      </c>
      <c r="G50" s="32">
        <f t="shared" si="7"/>
        <v>0</v>
      </c>
      <c r="H50" s="32">
        <f t="shared" si="7"/>
        <v>0</v>
      </c>
      <c r="I50" s="32">
        <f t="shared" si="7"/>
        <v>281143954</v>
      </c>
      <c r="J50" s="32">
        <f t="shared" si="7"/>
        <v>179350781</v>
      </c>
      <c r="K50" s="32">
        <f t="shared" si="7"/>
        <v>0</v>
      </c>
      <c r="L50" s="32">
        <f t="shared" si="7"/>
        <v>0</v>
      </c>
      <c r="M50" s="32">
        <f t="shared" si="7"/>
        <v>2533133</v>
      </c>
      <c r="N50" s="32">
        <f>SUM(D50:M50)</f>
        <v>612488658</v>
      </c>
      <c r="O50" s="46">
        <f t="shared" si="6"/>
        <v>626.23770685397915</v>
      </c>
      <c r="P50" s="10"/>
    </row>
    <row r="51" spans="1:16">
      <c r="A51" s="12"/>
      <c r="B51" s="25">
        <v>341.1</v>
      </c>
      <c r="C51" s="20" t="s">
        <v>190</v>
      </c>
      <c r="D51" s="47">
        <v>0</v>
      </c>
      <c r="E51" s="47">
        <v>5505886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9" si="8">SUM(D51:M51)</f>
        <v>5505886</v>
      </c>
      <c r="O51" s="48">
        <f t="shared" si="6"/>
        <v>5.629481261087169</v>
      </c>
      <c r="P51" s="9"/>
    </row>
    <row r="52" spans="1:16">
      <c r="A52" s="12"/>
      <c r="B52" s="25">
        <v>341.15</v>
      </c>
      <c r="C52" s="20" t="s">
        <v>191</v>
      </c>
      <c r="D52" s="47">
        <v>0</v>
      </c>
      <c r="E52" s="47">
        <v>548123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548123</v>
      </c>
      <c r="O52" s="48">
        <f t="shared" si="6"/>
        <v>0.56042717870854608</v>
      </c>
      <c r="P52" s="9"/>
    </row>
    <row r="53" spans="1:16">
      <c r="A53" s="12"/>
      <c r="B53" s="25">
        <v>341.16</v>
      </c>
      <c r="C53" s="20" t="s">
        <v>192</v>
      </c>
      <c r="D53" s="47">
        <v>1691808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1691808</v>
      </c>
      <c r="O53" s="48">
        <f t="shared" si="6"/>
        <v>1.7297854393202767</v>
      </c>
      <c r="P53" s="9"/>
    </row>
    <row r="54" spans="1:16">
      <c r="A54" s="12"/>
      <c r="B54" s="25">
        <v>341.2</v>
      </c>
      <c r="C54" s="20" t="s">
        <v>193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171923256</v>
      </c>
      <c r="K54" s="47">
        <v>0</v>
      </c>
      <c r="L54" s="47">
        <v>0</v>
      </c>
      <c r="M54" s="47">
        <v>0</v>
      </c>
      <c r="N54" s="47">
        <f t="shared" si="8"/>
        <v>171923256</v>
      </c>
      <c r="O54" s="48">
        <f t="shared" si="6"/>
        <v>175.78256215204823</v>
      </c>
      <c r="P54" s="9"/>
    </row>
    <row r="55" spans="1:16">
      <c r="A55" s="12"/>
      <c r="B55" s="25">
        <v>341.8</v>
      </c>
      <c r="C55" s="20" t="s">
        <v>194</v>
      </c>
      <c r="D55" s="47">
        <v>13800</v>
      </c>
      <c r="E55" s="47">
        <v>14752451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14766251</v>
      </c>
      <c r="O55" s="48">
        <f t="shared" si="6"/>
        <v>15.097721474983258</v>
      </c>
      <c r="P55" s="9"/>
    </row>
    <row r="56" spans="1:16">
      <c r="A56" s="12"/>
      <c r="B56" s="25">
        <v>341.9</v>
      </c>
      <c r="C56" s="20" t="s">
        <v>195</v>
      </c>
      <c r="D56" s="47">
        <v>765194</v>
      </c>
      <c r="E56" s="47">
        <v>2618496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3383690</v>
      </c>
      <c r="O56" s="48">
        <f t="shared" si="6"/>
        <v>3.4596465397808895</v>
      </c>
      <c r="P56" s="9"/>
    </row>
    <row r="57" spans="1:16">
      <c r="A57" s="12"/>
      <c r="B57" s="25">
        <v>342.1</v>
      </c>
      <c r="C57" s="20" t="s">
        <v>69</v>
      </c>
      <c r="D57" s="47">
        <v>31399349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31399349</v>
      </c>
      <c r="O57" s="48">
        <f t="shared" si="6"/>
        <v>32.104196637169046</v>
      </c>
      <c r="P57" s="9"/>
    </row>
    <row r="58" spans="1:16">
      <c r="A58" s="12"/>
      <c r="B58" s="25">
        <v>342.4</v>
      </c>
      <c r="C58" s="20" t="s">
        <v>70</v>
      </c>
      <c r="D58" s="47">
        <v>32265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32265</v>
      </c>
      <c r="O58" s="48">
        <f t="shared" si="6"/>
        <v>3.2989279634372655E-2</v>
      </c>
      <c r="P58" s="9"/>
    </row>
    <row r="59" spans="1:16">
      <c r="A59" s="12"/>
      <c r="B59" s="25">
        <v>342.6</v>
      </c>
      <c r="C59" s="20" t="s">
        <v>71</v>
      </c>
      <c r="D59" s="47">
        <v>0</v>
      </c>
      <c r="E59" s="47">
        <v>58112410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58112410</v>
      </c>
      <c r="O59" s="48">
        <f t="shared" si="6"/>
        <v>59.416908219969429</v>
      </c>
      <c r="P59" s="9"/>
    </row>
    <row r="60" spans="1:16">
      <c r="A60" s="12"/>
      <c r="B60" s="25">
        <v>342.9</v>
      </c>
      <c r="C60" s="20" t="s">
        <v>72</v>
      </c>
      <c r="D60" s="47">
        <v>999689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999689</v>
      </c>
      <c r="O60" s="48">
        <f t="shared" si="6"/>
        <v>1.0221298611004606</v>
      </c>
      <c r="P60" s="9"/>
    </row>
    <row r="61" spans="1:16">
      <c r="A61" s="12"/>
      <c r="B61" s="25">
        <v>343.3</v>
      </c>
      <c r="C61" s="20" t="s">
        <v>73</v>
      </c>
      <c r="D61" s="47">
        <v>186827</v>
      </c>
      <c r="E61" s="47">
        <v>0</v>
      </c>
      <c r="F61" s="47">
        <v>0</v>
      </c>
      <c r="G61" s="47">
        <v>0</v>
      </c>
      <c r="H61" s="47">
        <v>0</v>
      </c>
      <c r="I61" s="47">
        <v>89447434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89634261</v>
      </c>
      <c r="O61" s="48">
        <f t="shared" si="6"/>
        <v>91.646356762725645</v>
      </c>
      <c r="P61" s="9"/>
    </row>
    <row r="62" spans="1:16">
      <c r="A62" s="12"/>
      <c r="B62" s="25">
        <v>343.4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107997579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107997579</v>
      </c>
      <c r="O62" s="48">
        <f t="shared" si="6"/>
        <v>110.42189163075318</v>
      </c>
      <c r="P62" s="9"/>
    </row>
    <row r="63" spans="1:16">
      <c r="A63" s="12"/>
      <c r="B63" s="25">
        <v>343.5</v>
      </c>
      <c r="C63" s="20" t="s">
        <v>75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79192419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79192419</v>
      </c>
      <c r="O63" s="48">
        <f t="shared" si="6"/>
        <v>80.970117939358616</v>
      </c>
      <c r="P63" s="9"/>
    </row>
    <row r="64" spans="1:16">
      <c r="A64" s="12"/>
      <c r="B64" s="25">
        <v>343.7</v>
      </c>
      <c r="C64" s="20" t="s">
        <v>76</v>
      </c>
      <c r="D64" s="47">
        <v>112630</v>
      </c>
      <c r="E64" s="47">
        <v>386799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499429</v>
      </c>
      <c r="O64" s="48">
        <f t="shared" si="6"/>
        <v>0.51064010347172162</v>
      </c>
      <c r="P64" s="9"/>
    </row>
    <row r="65" spans="1:16">
      <c r="A65" s="12"/>
      <c r="B65" s="25">
        <v>343.9</v>
      </c>
      <c r="C65" s="20" t="s">
        <v>77</v>
      </c>
      <c r="D65" s="47">
        <v>753790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753790</v>
      </c>
      <c r="O65" s="48">
        <f t="shared" si="6"/>
        <v>0.77071095910719856</v>
      </c>
      <c r="P65" s="9"/>
    </row>
    <row r="66" spans="1:16">
      <c r="A66" s="12"/>
      <c r="B66" s="25">
        <v>344.1</v>
      </c>
      <c r="C66" s="20" t="s">
        <v>196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4380583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4380583</v>
      </c>
      <c r="O66" s="48">
        <f t="shared" si="6"/>
        <v>4.4789176367140575</v>
      </c>
      <c r="P66" s="9"/>
    </row>
    <row r="67" spans="1:16">
      <c r="A67" s="12"/>
      <c r="B67" s="25">
        <v>345.9</v>
      </c>
      <c r="C67" s="20" t="s">
        <v>80</v>
      </c>
      <c r="D67" s="47">
        <v>36165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36165</v>
      </c>
      <c r="O67" s="48">
        <f t="shared" si="6"/>
        <v>3.6976826219652467E-2</v>
      </c>
      <c r="P67" s="9"/>
    </row>
    <row r="68" spans="1:16">
      <c r="A68" s="12"/>
      <c r="B68" s="25">
        <v>346.3</v>
      </c>
      <c r="C68" s="20" t="s">
        <v>81</v>
      </c>
      <c r="D68" s="47">
        <v>2510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2510</v>
      </c>
      <c r="O68" s="48">
        <f t="shared" si="6"/>
        <v>2.5663440843723961E-3</v>
      </c>
      <c r="P68" s="9"/>
    </row>
    <row r="69" spans="1:16">
      <c r="A69" s="12"/>
      <c r="B69" s="25">
        <v>346.4</v>
      </c>
      <c r="C69" s="20" t="s">
        <v>82</v>
      </c>
      <c r="D69" s="47">
        <v>3434573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3434573</v>
      </c>
      <c r="O69" s="48">
        <f t="shared" ref="O69:O100" si="9">(N69/O$126)</f>
        <v>3.5116717533446824</v>
      </c>
      <c r="P69" s="9"/>
    </row>
    <row r="70" spans="1:16">
      <c r="A70" s="12"/>
      <c r="B70" s="25">
        <v>347.2</v>
      </c>
      <c r="C70" s="20" t="s">
        <v>84</v>
      </c>
      <c r="D70" s="47">
        <v>5873181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5873181</v>
      </c>
      <c r="O70" s="48">
        <f t="shared" si="9"/>
        <v>6.0050212413539255</v>
      </c>
      <c r="P70" s="9"/>
    </row>
    <row r="71" spans="1:16">
      <c r="A71" s="12"/>
      <c r="B71" s="25">
        <v>347.3</v>
      </c>
      <c r="C71" s="20" t="s">
        <v>85</v>
      </c>
      <c r="D71" s="47">
        <v>5943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5943</v>
      </c>
      <c r="O71" s="48">
        <f t="shared" si="9"/>
        <v>6.0764075272610159E-3</v>
      </c>
      <c r="P71" s="9"/>
    </row>
    <row r="72" spans="1:16">
      <c r="A72" s="12"/>
      <c r="B72" s="25">
        <v>347.4</v>
      </c>
      <c r="C72" s="20" t="s">
        <v>86</v>
      </c>
      <c r="D72" s="47">
        <v>3672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3672</v>
      </c>
      <c r="O72" s="48">
        <f t="shared" si="9"/>
        <v>3.7544284772173058E-3</v>
      </c>
      <c r="P72" s="9"/>
    </row>
    <row r="73" spans="1:16">
      <c r="A73" s="12"/>
      <c r="B73" s="25">
        <v>348.11</v>
      </c>
      <c r="C73" s="20" t="s">
        <v>197</v>
      </c>
      <c r="D73" s="47">
        <v>0</v>
      </c>
      <c r="E73" s="47">
        <v>51800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51800</v>
      </c>
      <c r="O73" s="48">
        <f t="shared" si="9"/>
        <v>5.2962798235255022E-2</v>
      </c>
      <c r="P73" s="9"/>
    </row>
    <row r="74" spans="1:16">
      <c r="A74" s="12"/>
      <c r="B74" s="25">
        <v>348.12</v>
      </c>
      <c r="C74" s="20" t="s">
        <v>198</v>
      </c>
      <c r="D74" s="47">
        <v>0</v>
      </c>
      <c r="E74" s="47">
        <v>149328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149328</v>
      </c>
      <c r="O74" s="48">
        <f t="shared" si="9"/>
        <v>0.15268009140683711</v>
      </c>
      <c r="P74" s="9"/>
    </row>
    <row r="75" spans="1:16">
      <c r="A75" s="12"/>
      <c r="B75" s="25">
        <v>348.13</v>
      </c>
      <c r="C75" s="20" t="s">
        <v>199</v>
      </c>
      <c r="D75" s="47">
        <v>0</v>
      </c>
      <c r="E75" s="47">
        <v>228393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228393</v>
      </c>
      <c r="O75" s="48">
        <f t="shared" si="9"/>
        <v>0.23351993006456759</v>
      </c>
      <c r="P75" s="9"/>
    </row>
    <row r="76" spans="1:16">
      <c r="A76" s="12"/>
      <c r="B76" s="25">
        <v>348.22</v>
      </c>
      <c r="C76" s="20" t="s">
        <v>200</v>
      </c>
      <c r="D76" s="47">
        <v>0</v>
      </c>
      <c r="E76" s="47">
        <v>134248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134248</v>
      </c>
      <c r="O76" s="48">
        <f t="shared" si="9"/>
        <v>0.13726157794375515</v>
      </c>
      <c r="P76" s="9"/>
    </row>
    <row r="77" spans="1:16">
      <c r="A77" s="12"/>
      <c r="B77" s="25">
        <v>348.23</v>
      </c>
      <c r="C77" s="20" t="s">
        <v>201</v>
      </c>
      <c r="D77" s="47">
        <v>0</v>
      </c>
      <c r="E77" s="47">
        <v>757066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757066</v>
      </c>
      <c r="O77" s="48">
        <f t="shared" si="9"/>
        <v>0.77406049823883361</v>
      </c>
      <c r="P77" s="9"/>
    </row>
    <row r="78" spans="1:16">
      <c r="A78" s="12"/>
      <c r="B78" s="25">
        <v>348.31</v>
      </c>
      <c r="C78" s="20" t="s">
        <v>202</v>
      </c>
      <c r="D78" s="47">
        <v>0</v>
      </c>
      <c r="E78" s="47">
        <v>4234440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4234440</v>
      </c>
      <c r="O78" s="48">
        <f t="shared" si="9"/>
        <v>4.3294940416851988</v>
      </c>
      <c r="P78" s="9"/>
    </row>
    <row r="79" spans="1:16">
      <c r="A79" s="12"/>
      <c r="B79" s="25">
        <v>348.32</v>
      </c>
      <c r="C79" s="20" t="s">
        <v>203</v>
      </c>
      <c r="D79" s="47">
        <v>0</v>
      </c>
      <c r="E79" s="47">
        <v>2246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2246</v>
      </c>
      <c r="O79" s="48">
        <f t="shared" si="9"/>
        <v>2.2964178539842234E-3</v>
      </c>
      <c r="P79" s="9"/>
    </row>
    <row r="80" spans="1:16">
      <c r="A80" s="12"/>
      <c r="B80" s="25">
        <v>348.41</v>
      </c>
      <c r="C80" s="20" t="s">
        <v>205</v>
      </c>
      <c r="D80" s="47">
        <v>0</v>
      </c>
      <c r="E80" s="47">
        <v>3014295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96" si="10">SUM(D80:M80)</f>
        <v>3014295</v>
      </c>
      <c r="O80" s="48">
        <f t="shared" si="9"/>
        <v>3.0819594190451358</v>
      </c>
      <c r="P80" s="9"/>
    </row>
    <row r="81" spans="1:16">
      <c r="A81" s="12"/>
      <c r="B81" s="25">
        <v>348.42</v>
      </c>
      <c r="C81" s="20" t="s">
        <v>262</v>
      </c>
      <c r="D81" s="47">
        <v>0</v>
      </c>
      <c r="E81" s="47">
        <v>1561176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1561176</v>
      </c>
      <c r="O81" s="48">
        <f t="shared" si="9"/>
        <v>1.5962210327745656</v>
      </c>
      <c r="P81" s="9"/>
    </row>
    <row r="82" spans="1:16">
      <c r="A82" s="12"/>
      <c r="B82" s="25">
        <v>348.48</v>
      </c>
      <c r="C82" s="20" t="s">
        <v>206</v>
      </c>
      <c r="D82" s="47">
        <v>0</v>
      </c>
      <c r="E82" s="47">
        <v>171749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171749</v>
      </c>
      <c r="O82" s="48">
        <f t="shared" si="9"/>
        <v>0.17560439448082654</v>
      </c>
      <c r="P82" s="9"/>
    </row>
    <row r="83" spans="1:16">
      <c r="A83" s="12"/>
      <c r="B83" s="25">
        <v>348.51</v>
      </c>
      <c r="C83" s="20" t="s">
        <v>234</v>
      </c>
      <c r="D83" s="47">
        <v>0</v>
      </c>
      <c r="E83" s="47">
        <v>400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400</v>
      </c>
      <c r="O83" s="48">
        <f t="shared" si="9"/>
        <v>4.0897913695177627E-4</v>
      </c>
      <c r="P83" s="9"/>
    </row>
    <row r="84" spans="1:16">
      <c r="A84" s="12"/>
      <c r="B84" s="25">
        <v>348.52</v>
      </c>
      <c r="C84" s="20" t="s">
        <v>207</v>
      </c>
      <c r="D84" s="47">
        <v>14</v>
      </c>
      <c r="E84" s="47">
        <v>933256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933270</v>
      </c>
      <c r="O84" s="48">
        <f t="shared" si="9"/>
        <v>0.95421989785746053</v>
      </c>
      <c r="P84" s="9"/>
    </row>
    <row r="85" spans="1:16">
      <c r="A85" s="12"/>
      <c r="B85" s="25">
        <v>348.53</v>
      </c>
      <c r="C85" s="20" t="s">
        <v>208</v>
      </c>
      <c r="D85" s="47">
        <v>0</v>
      </c>
      <c r="E85" s="47">
        <v>2409734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2409734</v>
      </c>
      <c r="O85" s="48">
        <f t="shared" si="9"/>
        <v>2.463827329008379</v>
      </c>
      <c r="P85" s="9"/>
    </row>
    <row r="86" spans="1:16">
      <c r="A86" s="12"/>
      <c r="B86" s="25">
        <v>348.61</v>
      </c>
      <c r="C86" s="20" t="s">
        <v>209</v>
      </c>
      <c r="D86" s="47">
        <v>0</v>
      </c>
      <c r="E86" s="47">
        <v>850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850</v>
      </c>
      <c r="O86" s="48">
        <f t="shared" si="9"/>
        <v>8.6908066602252451E-4</v>
      </c>
      <c r="P86" s="9"/>
    </row>
    <row r="87" spans="1:16">
      <c r="A87" s="12"/>
      <c r="B87" s="25">
        <v>348.62</v>
      </c>
      <c r="C87" s="20" t="s">
        <v>210</v>
      </c>
      <c r="D87" s="47">
        <v>0</v>
      </c>
      <c r="E87" s="47">
        <v>246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246</v>
      </c>
      <c r="O87" s="48">
        <f t="shared" si="9"/>
        <v>2.5152216922534241E-4</v>
      </c>
      <c r="P87" s="9"/>
    </row>
    <row r="88" spans="1:16">
      <c r="A88" s="12"/>
      <c r="B88" s="25">
        <v>348.71</v>
      </c>
      <c r="C88" s="20" t="s">
        <v>211</v>
      </c>
      <c r="D88" s="47">
        <v>0</v>
      </c>
      <c r="E88" s="47">
        <v>894187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894187</v>
      </c>
      <c r="O88" s="48">
        <f t="shared" si="9"/>
        <v>0.91425956883374482</v>
      </c>
      <c r="P88" s="9"/>
    </row>
    <row r="89" spans="1:16">
      <c r="A89" s="12"/>
      <c r="B89" s="25">
        <v>348.72</v>
      </c>
      <c r="C89" s="20" t="s">
        <v>212</v>
      </c>
      <c r="D89" s="47">
        <v>0</v>
      </c>
      <c r="E89" s="47">
        <v>153148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153148</v>
      </c>
      <c r="O89" s="48">
        <f t="shared" si="9"/>
        <v>0.15658584216472657</v>
      </c>
      <c r="P89" s="9"/>
    </row>
    <row r="90" spans="1:16">
      <c r="A90" s="12"/>
      <c r="B90" s="25">
        <v>348.92099999999999</v>
      </c>
      <c r="C90" s="20" t="s">
        <v>213</v>
      </c>
      <c r="D90" s="47">
        <v>232422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232422</v>
      </c>
      <c r="O90" s="48">
        <f t="shared" si="9"/>
        <v>0.23763937242151434</v>
      </c>
      <c r="P90" s="9"/>
    </row>
    <row r="91" spans="1:16">
      <c r="A91" s="12"/>
      <c r="B91" s="25">
        <v>348.92200000000003</v>
      </c>
      <c r="C91" s="20" t="s">
        <v>214</v>
      </c>
      <c r="D91" s="47">
        <v>232462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232462</v>
      </c>
      <c r="O91" s="48">
        <f t="shared" si="9"/>
        <v>0.23768027033520953</v>
      </c>
      <c r="P91" s="9"/>
    </row>
    <row r="92" spans="1:16">
      <c r="A92" s="12"/>
      <c r="B92" s="25">
        <v>348.923</v>
      </c>
      <c r="C92" s="20" t="s">
        <v>215</v>
      </c>
      <c r="D92" s="47">
        <v>232447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232447</v>
      </c>
      <c r="O92" s="48">
        <f t="shared" si="9"/>
        <v>0.23766493361757382</v>
      </c>
      <c r="P92" s="9"/>
    </row>
    <row r="93" spans="1:16">
      <c r="A93" s="12"/>
      <c r="B93" s="25">
        <v>348.92399999999998</v>
      </c>
      <c r="C93" s="20" t="s">
        <v>216</v>
      </c>
      <c r="D93" s="47">
        <v>232457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232457</v>
      </c>
      <c r="O93" s="48">
        <f t="shared" si="9"/>
        <v>0.23767515809599762</v>
      </c>
      <c r="P93" s="9"/>
    </row>
    <row r="94" spans="1:16">
      <c r="A94" s="12"/>
      <c r="B94" s="25">
        <v>348.93299999999999</v>
      </c>
      <c r="C94" s="20" t="s">
        <v>217</v>
      </c>
      <c r="D94" s="47">
        <v>1075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1075</v>
      </c>
      <c r="O94" s="48">
        <f t="shared" si="9"/>
        <v>1.0991314305578987E-3</v>
      </c>
      <c r="P94" s="9"/>
    </row>
    <row r="95" spans="1:16">
      <c r="A95" s="12"/>
      <c r="B95" s="25">
        <v>348.99</v>
      </c>
      <c r="C95" s="20" t="s">
        <v>218</v>
      </c>
      <c r="D95" s="47">
        <v>3290775</v>
      </c>
      <c r="E95" s="47">
        <v>40527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3331302</v>
      </c>
      <c r="O95" s="48">
        <f t="shared" si="9"/>
        <v>3.4060825422143153</v>
      </c>
      <c r="P95" s="9"/>
    </row>
    <row r="96" spans="1:16">
      <c r="A96" s="12"/>
      <c r="B96" s="25">
        <v>349</v>
      </c>
      <c r="C96" s="20" t="s">
        <v>1</v>
      </c>
      <c r="D96" s="47">
        <v>2028</v>
      </c>
      <c r="E96" s="47">
        <v>3264460</v>
      </c>
      <c r="F96" s="47">
        <v>0</v>
      </c>
      <c r="G96" s="47">
        <v>0</v>
      </c>
      <c r="H96" s="47">
        <v>0</v>
      </c>
      <c r="I96" s="47">
        <v>125939</v>
      </c>
      <c r="J96" s="47">
        <v>7427525</v>
      </c>
      <c r="K96" s="47">
        <v>0</v>
      </c>
      <c r="L96" s="47">
        <v>0</v>
      </c>
      <c r="M96" s="47">
        <v>2533133</v>
      </c>
      <c r="N96" s="47">
        <f t="shared" si="10"/>
        <v>13353085</v>
      </c>
      <c r="O96" s="48">
        <f t="shared" si="9"/>
        <v>13.652832947359272</v>
      </c>
      <c r="P96" s="9"/>
    </row>
    <row r="97" spans="1:16" ht="15.75">
      <c r="A97" s="29" t="s">
        <v>62</v>
      </c>
      <c r="B97" s="30"/>
      <c r="C97" s="31"/>
      <c r="D97" s="32">
        <f t="shared" ref="D97:M97" si="11">SUM(D98:D106)</f>
        <v>864010</v>
      </c>
      <c r="E97" s="32">
        <f t="shared" si="11"/>
        <v>5430987</v>
      </c>
      <c r="F97" s="32">
        <f t="shared" si="11"/>
        <v>0</v>
      </c>
      <c r="G97" s="32">
        <f t="shared" si="11"/>
        <v>0</v>
      </c>
      <c r="H97" s="32">
        <f t="shared" si="11"/>
        <v>0</v>
      </c>
      <c r="I97" s="32">
        <f t="shared" si="11"/>
        <v>0</v>
      </c>
      <c r="J97" s="32">
        <f t="shared" si="11"/>
        <v>0</v>
      </c>
      <c r="K97" s="32">
        <f t="shared" si="11"/>
        <v>0</v>
      </c>
      <c r="L97" s="32">
        <f t="shared" si="11"/>
        <v>0</v>
      </c>
      <c r="M97" s="32">
        <f t="shared" si="11"/>
        <v>1130580</v>
      </c>
      <c r="N97" s="32">
        <f>SUM(D97:M97)</f>
        <v>7425577</v>
      </c>
      <c r="O97" s="46">
        <f t="shared" si="9"/>
        <v>7.5922651820723992</v>
      </c>
      <c r="P97" s="10"/>
    </row>
    <row r="98" spans="1:16">
      <c r="A98" s="13"/>
      <c r="B98" s="40">
        <v>351.1</v>
      </c>
      <c r="C98" s="21" t="s">
        <v>112</v>
      </c>
      <c r="D98" s="47">
        <v>46375</v>
      </c>
      <c r="E98" s="47">
        <v>823492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6" si="12">SUM(D98:M98)</f>
        <v>869867</v>
      </c>
      <c r="O98" s="48">
        <f t="shared" si="9"/>
        <v>0.88939363730707688</v>
      </c>
      <c r="P98" s="9"/>
    </row>
    <row r="99" spans="1:16">
      <c r="A99" s="13"/>
      <c r="B99" s="40">
        <v>351.2</v>
      </c>
      <c r="C99" s="21" t="s">
        <v>115</v>
      </c>
      <c r="D99" s="47">
        <v>28215</v>
      </c>
      <c r="E99" s="47">
        <v>100757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128972</v>
      </c>
      <c r="O99" s="48">
        <f t="shared" si="9"/>
        <v>0.13186714312736122</v>
      </c>
      <c r="P99" s="9"/>
    </row>
    <row r="100" spans="1:16">
      <c r="A100" s="13"/>
      <c r="B100" s="40">
        <v>351.5</v>
      </c>
      <c r="C100" s="21" t="s">
        <v>116</v>
      </c>
      <c r="D100" s="47">
        <v>165108</v>
      </c>
      <c r="E100" s="47">
        <v>2891953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3057061</v>
      </c>
      <c r="O100" s="48">
        <f t="shared" si="9"/>
        <v>3.1256854234723352</v>
      </c>
      <c r="P100" s="9"/>
    </row>
    <row r="101" spans="1:16">
      <c r="A101" s="13"/>
      <c r="B101" s="40">
        <v>351.6</v>
      </c>
      <c r="C101" s="21" t="s">
        <v>117</v>
      </c>
      <c r="D101" s="47">
        <v>229</v>
      </c>
      <c r="E101" s="47">
        <v>446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675</v>
      </c>
      <c r="O101" s="48">
        <f t="shared" ref="O101:O124" si="13">(N101/O$126)</f>
        <v>6.9015229360612246E-4</v>
      </c>
      <c r="P101" s="9"/>
    </row>
    <row r="102" spans="1:16">
      <c r="A102" s="13"/>
      <c r="B102" s="40">
        <v>351.7</v>
      </c>
      <c r="C102" s="21" t="s">
        <v>219</v>
      </c>
      <c r="D102" s="47">
        <v>0</v>
      </c>
      <c r="E102" s="47">
        <v>616054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616054</v>
      </c>
      <c r="O102" s="48">
        <f t="shared" si="13"/>
        <v>0.62988308308922392</v>
      </c>
      <c r="P102" s="9"/>
    </row>
    <row r="103" spans="1:16">
      <c r="A103" s="13"/>
      <c r="B103" s="40">
        <v>351.8</v>
      </c>
      <c r="C103" s="21" t="s">
        <v>220</v>
      </c>
      <c r="D103" s="47">
        <v>0</v>
      </c>
      <c r="E103" s="47">
        <v>1003339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1003339</v>
      </c>
      <c r="O103" s="48">
        <f t="shared" si="13"/>
        <v>1.0258617957251455</v>
      </c>
      <c r="P103" s="9"/>
    </row>
    <row r="104" spans="1:16">
      <c r="A104" s="13"/>
      <c r="B104" s="40">
        <v>351.9</v>
      </c>
      <c r="C104" s="21" t="s">
        <v>269</v>
      </c>
      <c r="D104" s="47">
        <v>0</v>
      </c>
      <c r="E104" s="47">
        <v>-88000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-88000</v>
      </c>
      <c r="O104" s="48">
        <f t="shared" si="13"/>
        <v>-8.9975410129390768E-2</v>
      </c>
      <c r="P104" s="9"/>
    </row>
    <row r="105" spans="1:16">
      <c r="A105" s="13"/>
      <c r="B105" s="40">
        <v>354</v>
      </c>
      <c r="C105" s="21" t="s">
        <v>119</v>
      </c>
      <c r="D105" s="47">
        <v>624083</v>
      </c>
      <c r="E105" s="47">
        <v>82896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786698</v>
      </c>
      <c r="N105" s="47">
        <f t="shared" si="12"/>
        <v>1493677</v>
      </c>
      <c r="O105" s="48">
        <f t="shared" si="13"/>
        <v>1.5272068258617957</v>
      </c>
      <c r="P105" s="9"/>
    </row>
    <row r="106" spans="1:16">
      <c r="A106" s="13"/>
      <c r="B106" s="40">
        <v>359</v>
      </c>
      <c r="C106" s="21" t="s">
        <v>121</v>
      </c>
      <c r="D106" s="47">
        <v>0</v>
      </c>
      <c r="E106" s="47">
        <v>50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343882</v>
      </c>
      <c r="N106" s="47">
        <f t="shared" si="12"/>
        <v>343932</v>
      </c>
      <c r="O106" s="48">
        <f t="shared" si="13"/>
        <v>0.35165253132524577</v>
      </c>
      <c r="P106" s="9"/>
    </row>
    <row r="107" spans="1:16" ht="15.75">
      <c r="A107" s="29" t="s">
        <v>4</v>
      </c>
      <c r="B107" s="30"/>
      <c r="C107" s="31"/>
      <c r="D107" s="32">
        <f t="shared" ref="D107:M107" si="14">SUM(D108:D115)</f>
        <v>29848840</v>
      </c>
      <c r="E107" s="32">
        <f t="shared" si="14"/>
        <v>30012099</v>
      </c>
      <c r="F107" s="32">
        <f t="shared" si="14"/>
        <v>0</v>
      </c>
      <c r="G107" s="32">
        <f t="shared" si="14"/>
        <v>4579769</v>
      </c>
      <c r="H107" s="32">
        <f t="shared" si="14"/>
        <v>0</v>
      </c>
      <c r="I107" s="32">
        <f t="shared" si="14"/>
        <v>30012648</v>
      </c>
      <c r="J107" s="32">
        <f t="shared" si="14"/>
        <v>7105217</v>
      </c>
      <c r="K107" s="32">
        <f t="shared" si="14"/>
        <v>0</v>
      </c>
      <c r="L107" s="32">
        <f t="shared" si="14"/>
        <v>0</v>
      </c>
      <c r="M107" s="32">
        <f t="shared" si="14"/>
        <v>8133101</v>
      </c>
      <c r="N107" s="32">
        <f>SUM(D107:M107)</f>
        <v>109691674</v>
      </c>
      <c r="O107" s="46">
        <f t="shared" si="13"/>
        <v>112.15401540828898</v>
      </c>
      <c r="P107" s="10"/>
    </row>
    <row r="108" spans="1:16">
      <c r="A108" s="12"/>
      <c r="B108" s="25">
        <v>361.1</v>
      </c>
      <c r="C108" s="20" t="s">
        <v>122</v>
      </c>
      <c r="D108" s="47">
        <v>4970180</v>
      </c>
      <c r="E108" s="47">
        <v>7521911</v>
      </c>
      <c r="F108" s="47">
        <v>0</v>
      </c>
      <c r="G108" s="47">
        <v>2904443</v>
      </c>
      <c r="H108" s="47">
        <v>0</v>
      </c>
      <c r="I108" s="47">
        <v>10027179</v>
      </c>
      <c r="J108" s="47">
        <v>4085444</v>
      </c>
      <c r="K108" s="47">
        <v>0</v>
      </c>
      <c r="L108" s="47">
        <v>0</v>
      </c>
      <c r="M108" s="47">
        <v>6582341</v>
      </c>
      <c r="N108" s="47">
        <f t="shared" ref="N108:N115" si="15">SUM(D108:M108)</f>
        <v>36091498</v>
      </c>
      <c r="O108" s="48">
        <f t="shared" si="13"/>
        <v>36.901674258341899</v>
      </c>
      <c r="P108" s="9"/>
    </row>
    <row r="109" spans="1:16">
      <c r="A109" s="12"/>
      <c r="B109" s="25">
        <v>361.3</v>
      </c>
      <c r="C109" s="20" t="s">
        <v>123</v>
      </c>
      <c r="D109" s="47">
        <v>1357505</v>
      </c>
      <c r="E109" s="47">
        <v>1706462</v>
      </c>
      <c r="F109" s="47">
        <v>0</v>
      </c>
      <c r="G109" s="47">
        <v>1390480</v>
      </c>
      <c r="H109" s="47">
        <v>0</v>
      </c>
      <c r="I109" s="47">
        <v>3933623</v>
      </c>
      <c r="J109" s="47">
        <v>1476519</v>
      </c>
      <c r="K109" s="47">
        <v>0</v>
      </c>
      <c r="L109" s="47">
        <v>0</v>
      </c>
      <c r="M109" s="47">
        <v>-1787</v>
      </c>
      <c r="N109" s="47">
        <f t="shared" si="15"/>
        <v>9862802</v>
      </c>
      <c r="O109" s="48">
        <f t="shared" si="13"/>
        <v>10.084200624715631</v>
      </c>
      <c r="P109" s="9"/>
    </row>
    <row r="110" spans="1:16">
      <c r="A110" s="12"/>
      <c r="B110" s="25">
        <v>362</v>
      </c>
      <c r="C110" s="20" t="s">
        <v>124</v>
      </c>
      <c r="D110" s="47">
        <v>2156477</v>
      </c>
      <c r="E110" s="47">
        <v>4174363</v>
      </c>
      <c r="F110" s="47">
        <v>0</v>
      </c>
      <c r="G110" s="47">
        <v>0</v>
      </c>
      <c r="H110" s="47">
        <v>0</v>
      </c>
      <c r="I110" s="47">
        <v>13836410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20167250</v>
      </c>
      <c r="O110" s="48">
        <f t="shared" si="13"/>
        <v>20.619961249226773</v>
      </c>
      <c r="P110" s="9"/>
    </row>
    <row r="111" spans="1:16">
      <c r="A111" s="12"/>
      <c r="B111" s="25">
        <v>364</v>
      </c>
      <c r="C111" s="20" t="s">
        <v>222</v>
      </c>
      <c r="D111" s="47">
        <v>138702</v>
      </c>
      <c r="E111" s="47">
        <v>133036</v>
      </c>
      <c r="F111" s="47">
        <v>0</v>
      </c>
      <c r="G111" s="47">
        <v>0</v>
      </c>
      <c r="H111" s="47">
        <v>0</v>
      </c>
      <c r="I111" s="47">
        <v>779224</v>
      </c>
      <c r="J111" s="47">
        <v>697039</v>
      </c>
      <c r="K111" s="47">
        <v>0</v>
      </c>
      <c r="L111" s="47">
        <v>0</v>
      </c>
      <c r="M111" s="47">
        <v>0</v>
      </c>
      <c r="N111" s="47">
        <f t="shared" si="15"/>
        <v>1748001</v>
      </c>
      <c r="O111" s="48">
        <f t="shared" si="13"/>
        <v>1.7872398509271046</v>
      </c>
      <c r="P111" s="9"/>
    </row>
    <row r="112" spans="1:16">
      <c r="A112" s="12"/>
      <c r="B112" s="25">
        <v>365</v>
      </c>
      <c r="C112" s="20" t="s">
        <v>223</v>
      </c>
      <c r="D112" s="47">
        <v>60444</v>
      </c>
      <c r="E112" s="47">
        <v>17255</v>
      </c>
      <c r="F112" s="47">
        <v>0</v>
      </c>
      <c r="G112" s="47">
        <v>0</v>
      </c>
      <c r="H112" s="47">
        <v>0</v>
      </c>
      <c r="I112" s="47">
        <v>1143232</v>
      </c>
      <c r="J112" s="47">
        <v>22786</v>
      </c>
      <c r="K112" s="47">
        <v>0</v>
      </c>
      <c r="L112" s="47">
        <v>0</v>
      </c>
      <c r="M112" s="47">
        <v>0</v>
      </c>
      <c r="N112" s="47">
        <f t="shared" si="15"/>
        <v>1243717</v>
      </c>
      <c r="O112" s="48">
        <f t="shared" si="13"/>
        <v>1.2716357631806308</v>
      </c>
      <c r="P112" s="9"/>
    </row>
    <row r="113" spans="1:119">
      <c r="A113" s="12"/>
      <c r="B113" s="25">
        <v>366</v>
      </c>
      <c r="C113" s="20" t="s">
        <v>127</v>
      </c>
      <c r="D113" s="47">
        <v>5179</v>
      </c>
      <c r="E113" s="47">
        <v>111264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116443</v>
      </c>
      <c r="O113" s="48">
        <f t="shared" si="13"/>
        <v>0.1190568941101892</v>
      </c>
      <c r="P113" s="9"/>
    </row>
    <row r="114" spans="1:119">
      <c r="A114" s="12"/>
      <c r="B114" s="25">
        <v>368</v>
      </c>
      <c r="C114" s="20" t="s">
        <v>270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1552564</v>
      </c>
      <c r="N114" s="47">
        <f t="shared" si="15"/>
        <v>1552564</v>
      </c>
      <c r="O114" s="48">
        <f t="shared" si="13"/>
        <v>1.5874157119559937</v>
      </c>
      <c r="P114" s="9"/>
    </row>
    <row r="115" spans="1:119">
      <c r="A115" s="12"/>
      <c r="B115" s="25">
        <v>369.9</v>
      </c>
      <c r="C115" s="20" t="s">
        <v>129</v>
      </c>
      <c r="D115" s="47">
        <v>21160353</v>
      </c>
      <c r="E115" s="47">
        <v>16347808</v>
      </c>
      <c r="F115" s="47">
        <v>0</v>
      </c>
      <c r="G115" s="47">
        <v>284846</v>
      </c>
      <c r="H115" s="47">
        <v>0</v>
      </c>
      <c r="I115" s="47">
        <v>292980</v>
      </c>
      <c r="J115" s="47">
        <v>823429</v>
      </c>
      <c r="K115" s="47">
        <v>0</v>
      </c>
      <c r="L115" s="47">
        <v>0</v>
      </c>
      <c r="M115" s="47">
        <v>-17</v>
      </c>
      <c r="N115" s="47">
        <f t="shared" si="15"/>
        <v>38909399</v>
      </c>
      <c r="O115" s="48">
        <f t="shared" si="13"/>
        <v>39.782831055830762</v>
      </c>
      <c r="P115" s="9"/>
    </row>
    <row r="116" spans="1:119" ht="15.75">
      <c r="A116" s="29" t="s">
        <v>63</v>
      </c>
      <c r="B116" s="30"/>
      <c r="C116" s="31"/>
      <c r="D116" s="32">
        <f t="shared" ref="D116:M116" si="16">SUM(D117:D123)</f>
        <v>0</v>
      </c>
      <c r="E116" s="32">
        <f t="shared" si="16"/>
        <v>19543861</v>
      </c>
      <c r="F116" s="32">
        <f t="shared" si="16"/>
        <v>0</v>
      </c>
      <c r="G116" s="32">
        <f t="shared" si="16"/>
        <v>23077780</v>
      </c>
      <c r="H116" s="32">
        <f t="shared" si="16"/>
        <v>0</v>
      </c>
      <c r="I116" s="32">
        <f t="shared" si="16"/>
        <v>21815304</v>
      </c>
      <c r="J116" s="32">
        <f t="shared" si="16"/>
        <v>2000000</v>
      </c>
      <c r="K116" s="32">
        <f t="shared" si="16"/>
        <v>0</v>
      </c>
      <c r="L116" s="32">
        <f t="shared" si="16"/>
        <v>0</v>
      </c>
      <c r="M116" s="32">
        <f t="shared" si="16"/>
        <v>3061125</v>
      </c>
      <c r="N116" s="32">
        <f>SUM(D116:M116)</f>
        <v>69498070</v>
      </c>
      <c r="O116" s="46">
        <f t="shared" si="13"/>
        <v>71.05815172103533</v>
      </c>
      <c r="P116" s="9"/>
    </row>
    <row r="117" spans="1:119">
      <c r="A117" s="12"/>
      <c r="B117" s="25">
        <v>381</v>
      </c>
      <c r="C117" s="20" t="s">
        <v>130</v>
      </c>
      <c r="D117" s="47">
        <v>0</v>
      </c>
      <c r="E117" s="47">
        <v>5343861</v>
      </c>
      <c r="F117" s="47">
        <v>0</v>
      </c>
      <c r="G117" s="47">
        <v>23077780</v>
      </c>
      <c r="H117" s="47">
        <v>0</v>
      </c>
      <c r="I117" s="47">
        <v>0</v>
      </c>
      <c r="J117" s="47">
        <v>2000000</v>
      </c>
      <c r="K117" s="47">
        <v>0</v>
      </c>
      <c r="L117" s="47">
        <v>0</v>
      </c>
      <c r="M117" s="47">
        <v>0</v>
      </c>
      <c r="N117" s="47">
        <f t="shared" ref="N117:N123" si="17">SUM(D117:M117)</f>
        <v>30421641</v>
      </c>
      <c r="O117" s="48">
        <f t="shared" si="13"/>
        <v>31.104541202091927</v>
      </c>
      <c r="P117" s="9"/>
    </row>
    <row r="118" spans="1:119">
      <c r="A118" s="12"/>
      <c r="B118" s="25">
        <v>384</v>
      </c>
      <c r="C118" s="20" t="s">
        <v>131</v>
      </c>
      <c r="D118" s="47">
        <v>0</v>
      </c>
      <c r="E118" s="47">
        <v>14200000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14200000</v>
      </c>
      <c r="O118" s="48">
        <f t="shared" si="13"/>
        <v>14.518759361788057</v>
      </c>
      <c r="P118" s="9"/>
    </row>
    <row r="119" spans="1:119">
      <c r="A119" s="12"/>
      <c r="B119" s="25">
        <v>389.3</v>
      </c>
      <c r="C119" s="20" t="s">
        <v>225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101708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101708</v>
      </c>
      <c r="O119" s="48">
        <f t="shared" si="13"/>
        <v>0.10399112515272815</v>
      </c>
      <c r="P119" s="9"/>
    </row>
    <row r="120" spans="1:119">
      <c r="A120" s="12"/>
      <c r="B120" s="25">
        <v>389.5</v>
      </c>
      <c r="C120" s="20" t="s">
        <v>227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11708714</v>
      </c>
      <c r="J120" s="47">
        <v>0</v>
      </c>
      <c r="K120" s="47">
        <v>0</v>
      </c>
      <c r="L120" s="47">
        <v>0</v>
      </c>
      <c r="M120" s="47">
        <v>3061125</v>
      </c>
      <c r="N120" s="47">
        <f t="shared" si="17"/>
        <v>14769839</v>
      </c>
      <c r="O120" s="48">
        <f t="shared" si="13"/>
        <v>15.101390017841714</v>
      </c>
      <c r="P120" s="9"/>
    </row>
    <row r="121" spans="1:119">
      <c r="A121" s="12"/>
      <c r="B121" s="25">
        <v>389.6</v>
      </c>
      <c r="C121" s="20" t="s">
        <v>228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2525445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2525445</v>
      </c>
      <c r="O121" s="48">
        <f t="shared" si="13"/>
        <v>2.5821357912979463</v>
      </c>
      <c r="P121" s="9"/>
    </row>
    <row r="122" spans="1:119">
      <c r="A122" s="12"/>
      <c r="B122" s="25">
        <v>389.7</v>
      </c>
      <c r="C122" s="20" t="s">
        <v>229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5133812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5133812</v>
      </c>
      <c r="O122" s="48">
        <f t="shared" si="13"/>
        <v>5.2490550025816809</v>
      </c>
      <c r="P122" s="9"/>
    </row>
    <row r="123" spans="1:119" ht="15.75" thickBot="1">
      <c r="A123" s="12"/>
      <c r="B123" s="25">
        <v>389.8</v>
      </c>
      <c r="C123" s="20" t="s">
        <v>230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2345625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2345625</v>
      </c>
      <c r="O123" s="48">
        <f t="shared" si="13"/>
        <v>2.3982792202812755</v>
      </c>
      <c r="P123" s="9"/>
    </row>
    <row r="124" spans="1:119" ht="16.5" thickBot="1">
      <c r="A124" s="14" t="s">
        <v>91</v>
      </c>
      <c r="B124" s="23"/>
      <c r="C124" s="22"/>
      <c r="D124" s="15">
        <f t="shared" ref="D124:M124" si="18">SUM(D5,D13,D20,D50,D97,D107,D116)</f>
        <v>620756643</v>
      </c>
      <c r="E124" s="15">
        <f t="shared" si="18"/>
        <v>404637639</v>
      </c>
      <c r="F124" s="15">
        <f t="shared" si="18"/>
        <v>0</v>
      </c>
      <c r="G124" s="15">
        <f t="shared" si="18"/>
        <v>144070628</v>
      </c>
      <c r="H124" s="15">
        <f t="shared" si="18"/>
        <v>0</v>
      </c>
      <c r="I124" s="15">
        <f t="shared" si="18"/>
        <v>333383367</v>
      </c>
      <c r="J124" s="15">
        <f t="shared" si="18"/>
        <v>188455998</v>
      </c>
      <c r="K124" s="15">
        <f t="shared" si="18"/>
        <v>0</v>
      </c>
      <c r="L124" s="15">
        <f t="shared" si="18"/>
        <v>0</v>
      </c>
      <c r="M124" s="15">
        <f t="shared" si="18"/>
        <v>17407686</v>
      </c>
      <c r="N124" s="15">
        <f>SUM(D124:M124)</f>
        <v>1708711961</v>
      </c>
      <c r="O124" s="38">
        <f t="shared" si="13"/>
        <v>1747.0688577723929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52" t="s">
        <v>271</v>
      </c>
      <c r="M126" s="52"/>
      <c r="N126" s="52"/>
      <c r="O126" s="44">
        <v>978045</v>
      </c>
    </row>
    <row r="127" spans="1:119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19" ht="15.75" customHeight="1" thickBot="1">
      <c r="A128" s="56" t="s">
        <v>160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8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419309032</v>
      </c>
      <c r="E5" s="27">
        <f t="shared" si="0"/>
        <v>171962472</v>
      </c>
      <c r="F5" s="27">
        <f t="shared" si="0"/>
        <v>0</v>
      </c>
      <c r="G5" s="27">
        <f t="shared" si="0"/>
        <v>99257156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1923856</v>
      </c>
      <c r="N5" s="28">
        <f>SUM(D5:M5)</f>
        <v>692452516</v>
      </c>
      <c r="O5" s="33">
        <f t="shared" ref="O5:O36" si="1">(N5/O$128)</f>
        <v>713.47726401602415</v>
      </c>
      <c r="P5" s="6"/>
    </row>
    <row r="6" spans="1:133">
      <c r="A6" s="12"/>
      <c r="B6" s="25">
        <v>311</v>
      </c>
      <c r="C6" s="20" t="s">
        <v>3</v>
      </c>
      <c r="D6" s="47">
        <v>410400028</v>
      </c>
      <c r="E6" s="47">
        <v>94184888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1060479</v>
      </c>
      <c r="N6" s="47">
        <f>SUM(D6:M6)</f>
        <v>505645395</v>
      </c>
      <c r="O6" s="48">
        <f t="shared" si="1"/>
        <v>520.9981690454307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59718098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59718098</v>
      </c>
      <c r="O7" s="48">
        <f t="shared" si="1"/>
        <v>61.531302419703835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4165640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4165640</v>
      </c>
      <c r="O8" s="48">
        <f t="shared" si="1"/>
        <v>4.2921201979945023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13893846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13893846</v>
      </c>
      <c r="O9" s="48">
        <f t="shared" si="1"/>
        <v>14.315701079407996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99257156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99257156</v>
      </c>
      <c r="O10" s="48">
        <f t="shared" si="1"/>
        <v>102.27087411852469</v>
      </c>
      <c r="P10" s="9"/>
    </row>
    <row r="11" spans="1:133">
      <c r="A11" s="12"/>
      <c r="B11" s="25">
        <v>315</v>
      </c>
      <c r="C11" s="20" t="s">
        <v>183</v>
      </c>
      <c r="D11" s="47">
        <v>8909004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8909004</v>
      </c>
      <c r="O11" s="48">
        <f t="shared" si="1"/>
        <v>9.1795056731771858</v>
      </c>
      <c r="P11" s="9"/>
    </row>
    <row r="12" spans="1:133">
      <c r="A12" s="12"/>
      <c r="B12" s="25">
        <v>316</v>
      </c>
      <c r="C12" s="20" t="s">
        <v>266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863377</v>
      </c>
      <c r="N12" s="47">
        <f t="shared" si="2"/>
        <v>863377</v>
      </c>
      <c r="O12" s="48">
        <f t="shared" si="1"/>
        <v>0.88959148178524772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1762566</v>
      </c>
      <c r="E13" s="32">
        <f t="shared" si="3"/>
        <v>28722758</v>
      </c>
      <c r="F13" s="32">
        <f t="shared" si="3"/>
        <v>0</v>
      </c>
      <c r="G13" s="32">
        <f t="shared" si="3"/>
        <v>2078998</v>
      </c>
      <c r="H13" s="32">
        <f t="shared" si="3"/>
        <v>0</v>
      </c>
      <c r="I13" s="32">
        <f t="shared" si="3"/>
        <v>139410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32703732</v>
      </c>
      <c r="O13" s="46">
        <f t="shared" si="1"/>
        <v>33.69670654857336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6926979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6926979</v>
      </c>
      <c r="O14" s="48">
        <f t="shared" si="1"/>
        <v>7.1373009854389142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0</v>
      </c>
      <c r="F15" s="47">
        <v>0</v>
      </c>
      <c r="G15" s="47">
        <v>987473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987473</v>
      </c>
      <c r="O15" s="48">
        <f t="shared" si="1"/>
        <v>1.0174553749902115</v>
      </c>
      <c r="P15" s="9"/>
    </row>
    <row r="16" spans="1:133">
      <c r="A16" s="12"/>
      <c r="B16" s="25">
        <v>324.32</v>
      </c>
      <c r="C16" s="20" t="s">
        <v>20</v>
      </c>
      <c r="D16" s="47">
        <v>0</v>
      </c>
      <c r="E16" s="47">
        <v>0</v>
      </c>
      <c r="F16" s="47">
        <v>0</v>
      </c>
      <c r="G16" s="47">
        <v>1091525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1091525</v>
      </c>
      <c r="O16" s="48">
        <f t="shared" si="1"/>
        <v>1.1246666776572025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21685539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21685539</v>
      </c>
      <c r="O17" s="48">
        <f t="shared" si="1"/>
        <v>22.34397114160069</v>
      </c>
      <c r="P17" s="9"/>
    </row>
    <row r="18" spans="1:16">
      <c r="A18" s="12"/>
      <c r="B18" s="25">
        <v>329</v>
      </c>
      <c r="C18" s="20" t="s">
        <v>23</v>
      </c>
      <c r="D18" s="47">
        <v>1700676</v>
      </c>
      <c r="E18" s="47">
        <v>110240</v>
      </c>
      <c r="F18" s="47">
        <v>0</v>
      </c>
      <c r="G18" s="47">
        <v>0</v>
      </c>
      <c r="H18" s="47">
        <v>0</v>
      </c>
      <c r="I18" s="47">
        <v>139410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1950326</v>
      </c>
      <c r="O18" s="48">
        <f t="shared" si="1"/>
        <v>2.009543219595026</v>
      </c>
      <c r="P18" s="9"/>
    </row>
    <row r="19" spans="1:16">
      <c r="A19" s="12"/>
      <c r="B19" s="25">
        <v>367</v>
      </c>
      <c r="C19" s="20" t="s">
        <v>128</v>
      </c>
      <c r="D19" s="47">
        <v>61890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61890</v>
      </c>
      <c r="O19" s="48">
        <f t="shared" si="1"/>
        <v>6.376914929131651E-2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SUM(D21:D51)</f>
        <v>79735480</v>
      </c>
      <c r="E20" s="32">
        <f t="shared" si="5"/>
        <v>37282422</v>
      </c>
      <c r="F20" s="32">
        <f t="shared" si="5"/>
        <v>0</v>
      </c>
      <c r="G20" s="32">
        <f t="shared" si="5"/>
        <v>12571279</v>
      </c>
      <c r="H20" s="32">
        <f t="shared" si="5"/>
        <v>0</v>
      </c>
      <c r="I20" s="32">
        <f t="shared" si="5"/>
        <v>51607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4762017</v>
      </c>
      <c r="N20" s="45">
        <f t="shared" si="4"/>
        <v>134402805</v>
      </c>
      <c r="O20" s="46">
        <f t="shared" si="1"/>
        <v>138.48364093095333</v>
      </c>
      <c r="P20" s="10"/>
    </row>
    <row r="21" spans="1:16">
      <c r="A21" s="12"/>
      <c r="B21" s="25">
        <v>331.2</v>
      </c>
      <c r="C21" s="20" t="s">
        <v>24</v>
      </c>
      <c r="D21" s="47">
        <v>2792554</v>
      </c>
      <c r="E21" s="47">
        <v>12673655</v>
      </c>
      <c r="F21" s="47">
        <v>0</v>
      </c>
      <c r="G21" s="47">
        <v>0</v>
      </c>
      <c r="H21" s="47">
        <v>0</v>
      </c>
      <c r="I21" s="47">
        <v>51280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15517489</v>
      </c>
      <c r="O21" s="48">
        <f t="shared" si="1"/>
        <v>15.98864231163939</v>
      </c>
      <c r="P21" s="9"/>
    </row>
    <row r="22" spans="1:16">
      <c r="A22" s="12"/>
      <c r="B22" s="25">
        <v>331.39</v>
      </c>
      <c r="C22" s="20" t="s">
        <v>30</v>
      </c>
      <c r="D22" s="47">
        <v>703744</v>
      </c>
      <c r="E22" s="47">
        <v>0</v>
      </c>
      <c r="F22" s="47">
        <v>0</v>
      </c>
      <c r="G22" s="47">
        <v>19934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723678</v>
      </c>
      <c r="O22" s="48">
        <f t="shared" si="1"/>
        <v>0.74565083892133388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0</v>
      </c>
      <c r="F23" s="47">
        <v>0</v>
      </c>
      <c r="G23" s="47">
        <v>1226336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1226336</v>
      </c>
      <c r="O23" s="48">
        <f t="shared" si="1"/>
        <v>1.2635709075022772</v>
      </c>
      <c r="P23" s="9"/>
    </row>
    <row r="24" spans="1:16">
      <c r="A24" s="12"/>
      <c r="B24" s="25">
        <v>331.5</v>
      </c>
      <c r="C24" s="20" t="s">
        <v>26</v>
      </c>
      <c r="D24" s="47">
        <v>234272</v>
      </c>
      <c r="E24" s="47">
        <v>2631832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3334034</v>
      </c>
      <c r="N24" s="47">
        <f t="shared" si="6"/>
        <v>6200138</v>
      </c>
      <c r="O24" s="48">
        <f t="shared" si="1"/>
        <v>6.3883911092060846</v>
      </c>
      <c r="P24" s="9"/>
    </row>
    <row r="25" spans="1:16">
      <c r="A25" s="12"/>
      <c r="B25" s="25">
        <v>331.62</v>
      </c>
      <c r="C25" s="20" t="s">
        <v>32</v>
      </c>
      <c r="D25" s="47">
        <v>2044758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2044758</v>
      </c>
      <c r="O25" s="48">
        <f t="shared" si="1"/>
        <v>2.1068424328100464</v>
      </c>
      <c r="P25" s="9"/>
    </row>
    <row r="26" spans="1:16">
      <c r="A26" s="12"/>
      <c r="B26" s="25">
        <v>331.65</v>
      </c>
      <c r="C26" s="20" t="s">
        <v>162</v>
      </c>
      <c r="D26" s="47">
        <v>0</v>
      </c>
      <c r="E26" s="47">
        <v>751613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751613</v>
      </c>
      <c r="O26" s="48">
        <f t="shared" si="1"/>
        <v>0.7744340217530179</v>
      </c>
      <c r="P26" s="9"/>
    </row>
    <row r="27" spans="1:16">
      <c r="A27" s="12"/>
      <c r="B27" s="25">
        <v>331.69</v>
      </c>
      <c r="C27" s="20" t="s">
        <v>33</v>
      </c>
      <c r="D27" s="47">
        <v>783274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783274</v>
      </c>
      <c r="O27" s="48">
        <f t="shared" si="1"/>
        <v>0.80705633611256511</v>
      </c>
      <c r="P27" s="9"/>
    </row>
    <row r="28" spans="1:16">
      <c r="A28" s="12"/>
      <c r="B28" s="25">
        <v>331.7</v>
      </c>
      <c r="C28" s="20" t="s">
        <v>27</v>
      </c>
      <c r="D28" s="47">
        <v>0</v>
      </c>
      <c r="E28" s="47">
        <v>0</v>
      </c>
      <c r="F28" s="47">
        <v>0</v>
      </c>
      <c r="G28" s="47">
        <v>20692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20692</v>
      </c>
      <c r="O28" s="48">
        <f t="shared" si="1"/>
        <v>2.1320265586296999E-2</v>
      </c>
      <c r="P28" s="9"/>
    </row>
    <row r="29" spans="1:16">
      <c r="A29" s="12"/>
      <c r="B29" s="25">
        <v>334.1</v>
      </c>
      <c r="C29" s="20" t="s">
        <v>28</v>
      </c>
      <c r="D29" s="47">
        <v>0</v>
      </c>
      <c r="E29" s="47">
        <v>770024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770024</v>
      </c>
      <c r="O29" s="48">
        <f t="shared" si="1"/>
        <v>0.79340402995470527</v>
      </c>
      <c r="P29" s="9"/>
    </row>
    <row r="30" spans="1:16">
      <c r="A30" s="12"/>
      <c r="B30" s="25">
        <v>334.2</v>
      </c>
      <c r="C30" s="20" t="s">
        <v>29</v>
      </c>
      <c r="D30" s="47">
        <v>1550089</v>
      </c>
      <c r="E30" s="47">
        <v>116699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1666788</v>
      </c>
      <c r="O30" s="48">
        <f t="shared" si="1"/>
        <v>1.717396232169573</v>
      </c>
      <c r="P30" s="9"/>
    </row>
    <row r="31" spans="1:16">
      <c r="A31" s="12"/>
      <c r="B31" s="25">
        <v>334.39</v>
      </c>
      <c r="C31" s="20" t="s">
        <v>34</v>
      </c>
      <c r="D31" s="47">
        <v>2132450</v>
      </c>
      <c r="E31" s="47">
        <v>8181</v>
      </c>
      <c r="F31" s="47">
        <v>0</v>
      </c>
      <c r="G31" s="47">
        <v>3314741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7">SUM(D31:M31)</f>
        <v>5455372</v>
      </c>
      <c r="O31" s="48">
        <f t="shared" si="1"/>
        <v>5.6210119810578112</v>
      </c>
      <c r="P31" s="9"/>
    </row>
    <row r="32" spans="1:16">
      <c r="A32" s="12"/>
      <c r="B32" s="25">
        <v>334.49</v>
      </c>
      <c r="C32" s="20" t="s">
        <v>35</v>
      </c>
      <c r="D32" s="47">
        <v>0</v>
      </c>
      <c r="E32" s="47">
        <v>0</v>
      </c>
      <c r="F32" s="47">
        <v>0</v>
      </c>
      <c r="G32" s="47">
        <v>4872036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4872036</v>
      </c>
      <c r="O32" s="48">
        <f t="shared" si="1"/>
        <v>5.0199643082350711</v>
      </c>
      <c r="P32" s="9"/>
    </row>
    <row r="33" spans="1:16">
      <c r="A33" s="12"/>
      <c r="B33" s="25">
        <v>334.5</v>
      </c>
      <c r="C33" s="20" t="s">
        <v>171</v>
      </c>
      <c r="D33" s="47">
        <v>0</v>
      </c>
      <c r="E33" s="47">
        <v>2149093</v>
      </c>
      <c r="F33" s="47">
        <v>0</v>
      </c>
      <c r="G33" s="47">
        <v>2000000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4149093</v>
      </c>
      <c r="O33" s="48">
        <f t="shared" si="1"/>
        <v>4.2750707859194748</v>
      </c>
      <c r="P33" s="9"/>
    </row>
    <row r="34" spans="1:16">
      <c r="A34" s="12"/>
      <c r="B34" s="25">
        <v>334.61</v>
      </c>
      <c r="C34" s="20" t="s">
        <v>36</v>
      </c>
      <c r="D34" s="47">
        <v>46322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46322</v>
      </c>
      <c r="O34" s="48">
        <f t="shared" si="1"/>
        <v>4.7728462327877905E-2</v>
      </c>
      <c r="P34" s="9"/>
    </row>
    <row r="35" spans="1:16">
      <c r="A35" s="12"/>
      <c r="B35" s="25">
        <v>334.7</v>
      </c>
      <c r="C35" s="20" t="s">
        <v>37</v>
      </c>
      <c r="D35" s="47">
        <v>50000</v>
      </c>
      <c r="E35" s="47">
        <v>0</v>
      </c>
      <c r="F35" s="47">
        <v>0</v>
      </c>
      <c r="G35" s="47">
        <v>831481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881481</v>
      </c>
      <c r="O35" s="48">
        <f t="shared" si="1"/>
        <v>0.90824516862916416</v>
      </c>
      <c r="P35" s="9"/>
    </row>
    <row r="36" spans="1:16">
      <c r="A36" s="12"/>
      <c r="B36" s="25">
        <v>334.82</v>
      </c>
      <c r="C36" s="20" t="s">
        <v>172</v>
      </c>
      <c r="D36" s="47">
        <v>0</v>
      </c>
      <c r="E36" s="47">
        <v>622106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622106</v>
      </c>
      <c r="O36" s="48">
        <f t="shared" si="1"/>
        <v>0.64099483582200278</v>
      </c>
      <c r="P36" s="9"/>
    </row>
    <row r="37" spans="1:16">
      <c r="A37" s="12"/>
      <c r="B37" s="25">
        <v>335.12</v>
      </c>
      <c r="C37" s="20" t="s">
        <v>184</v>
      </c>
      <c r="D37" s="47">
        <v>19387805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19387805</v>
      </c>
      <c r="O37" s="48">
        <f t="shared" ref="O37:O68" si="8">(N37/O$128)</f>
        <v>19.976471667085679</v>
      </c>
      <c r="P37" s="9"/>
    </row>
    <row r="38" spans="1:16">
      <c r="A38" s="12"/>
      <c r="B38" s="25">
        <v>335.13</v>
      </c>
      <c r="C38" s="20" t="s">
        <v>185</v>
      </c>
      <c r="D38" s="47">
        <v>225740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225740</v>
      </c>
      <c r="O38" s="48">
        <f t="shared" si="8"/>
        <v>0.23259408242077542</v>
      </c>
      <c r="P38" s="9"/>
    </row>
    <row r="39" spans="1:16">
      <c r="A39" s="12"/>
      <c r="B39" s="25">
        <v>335.14</v>
      </c>
      <c r="C39" s="20" t="s">
        <v>186</v>
      </c>
      <c r="D39" s="47">
        <v>73637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73637</v>
      </c>
      <c r="O39" s="48">
        <f t="shared" si="8"/>
        <v>7.5872820267647023E-2</v>
      </c>
      <c r="P39" s="9"/>
    </row>
    <row r="40" spans="1:16">
      <c r="A40" s="12"/>
      <c r="B40" s="25">
        <v>335.15</v>
      </c>
      <c r="C40" s="20" t="s">
        <v>187</v>
      </c>
      <c r="D40" s="47">
        <v>487583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487583</v>
      </c>
      <c r="O40" s="48">
        <f t="shared" si="8"/>
        <v>0.50238735044284988</v>
      </c>
      <c r="P40" s="9"/>
    </row>
    <row r="41" spans="1:16">
      <c r="A41" s="12"/>
      <c r="B41" s="25">
        <v>335.16</v>
      </c>
      <c r="C41" s="20" t="s">
        <v>188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223250</v>
      </c>
      <c r="O41" s="48">
        <f t="shared" si="8"/>
        <v>0.23002847922582667</v>
      </c>
      <c r="P41" s="9"/>
    </row>
    <row r="42" spans="1:16">
      <c r="A42" s="12"/>
      <c r="B42" s="25">
        <v>335.17</v>
      </c>
      <c r="C42" s="20" t="s">
        <v>233</v>
      </c>
      <c r="D42" s="47">
        <v>117517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117517</v>
      </c>
      <c r="O42" s="48">
        <f t="shared" si="8"/>
        <v>0.12108513681156315</v>
      </c>
      <c r="P42" s="9"/>
    </row>
    <row r="43" spans="1:16">
      <c r="A43" s="12"/>
      <c r="B43" s="25">
        <v>335.18</v>
      </c>
      <c r="C43" s="20" t="s">
        <v>189</v>
      </c>
      <c r="D43" s="47">
        <v>47444879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47444879</v>
      </c>
      <c r="O43" s="48">
        <f t="shared" si="8"/>
        <v>48.885434998536887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327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327</v>
      </c>
      <c r="O44" s="48">
        <f t="shared" si="8"/>
        <v>3.3692861234869124E-4</v>
      </c>
      <c r="P44" s="9"/>
    </row>
    <row r="45" spans="1:16">
      <c r="A45" s="12"/>
      <c r="B45" s="25">
        <v>335.22</v>
      </c>
      <c r="C45" s="20" t="s">
        <v>46</v>
      </c>
      <c r="D45" s="47">
        <v>0</v>
      </c>
      <c r="E45" s="47">
        <v>4697077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4697077</v>
      </c>
      <c r="O45" s="48">
        <f t="shared" si="8"/>
        <v>4.8396930755503167</v>
      </c>
      <c r="P45" s="9"/>
    </row>
    <row r="46" spans="1:16">
      <c r="A46" s="12"/>
      <c r="B46" s="25">
        <v>335.39</v>
      </c>
      <c r="C46" s="20" t="s">
        <v>47</v>
      </c>
      <c r="D46" s="47">
        <v>0</v>
      </c>
      <c r="E46" s="47">
        <v>1440460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1440460</v>
      </c>
      <c r="O46" s="48">
        <f t="shared" si="8"/>
        <v>1.4841962964642073</v>
      </c>
      <c r="P46" s="9"/>
    </row>
    <row r="47" spans="1:16">
      <c r="A47" s="12"/>
      <c r="B47" s="25">
        <v>335.49</v>
      </c>
      <c r="C47" s="20" t="s">
        <v>48</v>
      </c>
      <c r="D47" s="47">
        <v>0</v>
      </c>
      <c r="E47" s="47">
        <v>11035460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11035460</v>
      </c>
      <c r="O47" s="48">
        <f t="shared" si="8"/>
        <v>11.370526680212501</v>
      </c>
      <c r="P47" s="9"/>
    </row>
    <row r="48" spans="1:16">
      <c r="A48" s="12"/>
      <c r="B48" s="25">
        <v>337.3</v>
      </c>
      <c r="C48" s="20" t="s">
        <v>52</v>
      </c>
      <c r="D48" s="47">
        <v>147261</v>
      </c>
      <c r="E48" s="47">
        <v>386222</v>
      </c>
      <c r="F48" s="47">
        <v>0</v>
      </c>
      <c r="G48" s="47">
        <v>286059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3" si="9">SUM(D48:M48)</f>
        <v>819542</v>
      </c>
      <c r="O48" s="48">
        <f t="shared" si="8"/>
        <v>0.8444255315641318</v>
      </c>
      <c r="P48" s="9"/>
    </row>
    <row r="49" spans="1:16">
      <c r="A49" s="12"/>
      <c r="B49" s="25">
        <v>337.5</v>
      </c>
      <c r="C49" s="20" t="s">
        <v>53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1427983</v>
      </c>
      <c r="N49" s="47">
        <f t="shared" si="9"/>
        <v>1427983</v>
      </c>
      <c r="O49" s="48">
        <f t="shared" si="8"/>
        <v>1.4713404606957834</v>
      </c>
      <c r="P49" s="9"/>
    </row>
    <row r="50" spans="1:16">
      <c r="A50" s="12"/>
      <c r="B50" s="25">
        <v>337.6</v>
      </c>
      <c r="C50" s="20" t="s">
        <v>54</v>
      </c>
      <c r="D50" s="47">
        <v>578539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578539</v>
      </c>
      <c r="O50" s="48">
        <f t="shared" si="8"/>
        <v>0.59610502281223077</v>
      </c>
      <c r="P50" s="9"/>
    </row>
    <row r="51" spans="1:16">
      <c r="A51" s="12"/>
      <c r="B51" s="25">
        <v>338</v>
      </c>
      <c r="C51" s="20" t="s">
        <v>56</v>
      </c>
      <c r="D51" s="47">
        <v>711806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711806</v>
      </c>
      <c r="O51" s="48">
        <f t="shared" si="8"/>
        <v>0.73341837260389142</v>
      </c>
      <c r="P51" s="9"/>
    </row>
    <row r="52" spans="1:16" ht="15.75">
      <c r="A52" s="29" t="s">
        <v>61</v>
      </c>
      <c r="B52" s="30"/>
      <c r="C52" s="31"/>
      <c r="D52" s="32">
        <f t="shared" ref="D52:M52" si="10">SUM(D53:D99)</f>
        <v>51547463</v>
      </c>
      <c r="E52" s="32">
        <f t="shared" si="10"/>
        <v>98112378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275756804</v>
      </c>
      <c r="J52" s="32">
        <f t="shared" si="10"/>
        <v>167116881</v>
      </c>
      <c r="K52" s="32">
        <f t="shared" si="10"/>
        <v>0</v>
      </c>
      <c r="L52" s="32">
        <f t="shared" si="10"/>
        <v>0</v>
      </c>
      <c r="M52" s="32">
        <f t="shared" si="10"/>
        <v>2623237</v>
      </c>
      <c r="N52" s="32">
        <f t="shared" si="9"/>
        <v>595156763</v>
      </c>
      <c r="O52" s="46">
        <f t="shared" si="8"/>
        <v>613.22734644504249</v>
      </c>
      <c r="P52" s="10"/>
    </row>
    <row r="53" spans="1:16">
      <c r="A53" s="12"/>
      <c r="B53" s="25">
        <v>341.1</v>
      </c>
      <c r="C53" s="20" t="s">
        <v>190</v>
      </c>
      <c r="D53" s="47">
        <v>0</v>
      </c>
      <c r="E53" s="47">
        <v>5656793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5656793</v>
      </c>
      <c r="O53" s="48">
        <f t="shared" si="8"/>
        <v>5.8285486722745876</v>
      </c>
      <c r="P53" s="9"/>
    </row>
    <row r="54" spans="1:16">
      <c r="A54" s="12"/>
      <c r="B54" s="25">
        <v>341.15</v>
      </c>
      <c r="C54" s="20" t="s">
        <v>191</v>
      </c>
      <c r="D54" s="47">
        <v>0</v>
      </c>
      <c r="E54" s="47">
        <v>557809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9" si="11">SUM(D54:M54)</f>
        <v>557809</v>
      </c>
      <c r="O54" s="48">
        <f t="shared" si="8"/>
        <v>0.5747456034422358</v>
      </c>
      <c r="P54" s="9"/>
    </row>
    <row r="55" spans="1:16">
      <c r="A55" s="12"/>
      <c r="B55" s="25">
        <v>341.16</v>
      </c>
      <c r="C55" s="20" t="s">
        <v>192</v>
      </c>
      <c r="D55" s="47">
        <v>1717961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1717961</v>
      </c>
      <c r="O55" s="48">
        <f t="shared" si="8"/>
        <v>1.770122984095321</v>
      </c>
      <c r="P55" s="9"/>
    </row>
    <row r="56" spans="1:16">
      <c r="A56" s="12"/>
      <c r="B56" s="25">
        <v>341.2</v>
      </c>
      <c r="C56" s="20" t="s">
        <v>193</v>
      </c>
      <c r="D56" s="47">
        <v>2516389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160242268</v>
      </c>
      <c r="K56" s="47">
        <v>0</v>
      </c>
      <c r="L56" s="47">
        <v>0</v>
      </c>
      <c r="M56" s="47">
        <v>0</v>
      </c>
      <c r="N56" s="47">
        <f t="shared" si="11"/>
        <v>162758657</v>
      </c>
      <c r="O56" s="48">
        <f t="shared" si="8"/>
        <v>167.70045397781834</v>
      </c>
      <c r="P56" s="9"/>
    </row>
    <row r="57" spans="1:16">
      <c r="A57" s="12"/>
      <c r="B57" s="25">
        <v>341.8</v>
      </c>
      <c r="C57" s="20" t="s">
        <v>194</v>
      </c>
      <c r="D57" s="47">
        <v>12500</v>
      </c>
      <c r="E57" s="47">
        <v>14586796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14599296</v>
      </c>
      <c r="O57" s="48">
        <f t="shared" si="8"/>
        <v>15.04257046650703</v>
      </c>
      <c r="P57" s="9"/>
    </row>
    <row r="58" spans="1:16">
      <c r="A58" s="12"/>
      <c r="B58" s="25">
        <v>341.9</v>
      </c>
      <c r="C58" s="20" t="s">
        <v>195</v>
      </c>
      <c r="D58" s="47">
        <v>766059</v>
      </c>
      <c r="E58" s="47">
        <v>2286331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3052390</v>
      </c>
      <c r="O58" s="48">
        <f t="shared" si="8"/>
        <v>3.145068890052054</v>
      </c>
      <c r="P58" s="9"/>
    </row>
    <row r="59" spans="1:16">
      <c r="A59" s="12"/>
      <c r="B59" s="25">
        <v>342.1</v>
      </c>
      <c r="C59" s="20" t="s">
        <v>69</v>
      </c>
      <c r="D59" s="47">
        <v>30876226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30876226</v>
      </c>
      <c r="O59" s="48">
        <f t="shared" si="8"/>
        <v>31.813712479341227</v>
      </c>
      <c r="P59" s="9"/>
    </row>
    <row r="60" spans="1:16">
      <c r="A60" s="12"/>
      <c r="B60" s="25">
        <v>342.4</v>
      </c>
      <c r="C60" s="20" t="s">
        <v>70</v>
      </c>
      <c r="D60" s="47">
        <v>20436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20436</v>
      </c>
      <c r="O60" s="48">
        <f t="shared" si="8"/>
        <v>2.1056492727699858E-2</v>
      </c>
      <c r="P60" s="9"/>
    </row>
    <row r="61" spans="1:16">
      <c r="A61" s="12"/>
      <c r="B61" s="25">
        <v>342.6</v>
      </c>
      <c r="C61" s="20" t="s">
        <v>71</v>
      </c>
      <c r="D61" s="47">
        <v>0</v>
      </c>
      <c r="E61" s="47">
        <v>57201696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57201696</v>
      </c>
      <c r="O61" s="48">
        <f t="shared" si="8"/>
        <v>58.938495587986793</v>
      </c>
      <c r="P61" s="9"/>
    </row>
    <row r="62" spans="1:16">
      <c r="A62" s="12"/>
      <c r="B62" s="25">
        <v>342.9</v>
      </c>
      <c r="C62" s="20" t="s">
        <v>72</v>
      </c>
      <c r="D62" s="47">
        <v>1051902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1051902</v>
      </c>
      <c r="O62" s="48">
        <f t="shared" si="8"/>
        <v>1.0838406152501927</v>
      </c>
      <c r="P62" s="9"/>
    </row>
    <row r="63" spans="1:16">
      <c r="A63" s="12"/>
      <c r="B63" s="25">
        <v>343.3</v>
      </c>
      <c r="C63" s="20" t="s">
        <v>73</v>
      </c>
      <c r="D63" s="47">
        <v>166341</v>
      </c>
      <c r="E63" s="47">
        <v>0</v>
      </c>
      <c r="F63" s="47">
        <v>0</v>
      </c>
      <c r="G63" s="47">
        <v>0</v>
      </c>
      <c r="H63" s="47">
        <v>0</v>
      </c>
      <c r="I63" s="47">
        <v>89310411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89476752</v>
      </c>
      <c r="O63" s="48">
        <f t="shared" si="8"/>
        <v>92.193510363388327</v>
      </c>
      <c r="P63" s="9"/>
    </row>
    <row r="64" spans="1:16">
      <c r="A64" s="12"/>
      <c r="B64" s="25">
        <v>343.4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104954401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104954401</v>
      </c>
      <c r="O64" s="48">
        <f t="shared" si="8"/>
        <v>108.14110302390854</v>
      </c>
      <c r="P64" s="9"/>
    </row>
    <row r="65" spans="1:16">
      <c r="A65" s="12"/>
      <c r="B65" s="25">
        <v>343.5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77214463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77214463</v>
      </c>
      <c r="O65" s="48">
        <f t="shared" si="8"/>
        <v>79.558904806848204</v>
      </c>
      <c r="P65" s="9"/>
    </row>
    <row r="66" spans="1:16">
      <c r="A66" s="12"/>
      <c r="B66" s="25">
        <v>343.7</v>
      </c>
      <c r="C66" s="20" t="s">
        <v>76</v>
      </c>
      <c r="D66" s="47">
        <v>118410</v>
      </c>
      <c r="E66" s="47">
        <v>369890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488300</v>
      </c>
      <c r="O66" s="48">
        <f t="shared" si="8"/>
        <v>0.5031261205194677</v>
      </c>
      <c r="P66" s="9"/>
    </row>
    <row r="67" spans="1:16">
      <c r="A67" s="12"/>
      <c r="B67" s="25">
        <v>343.9</v>
      </c>
      <c r="C67" s="20" t="s">
        <v>77</v>
      </c>
      <c r="D67" s="47">
        <v>669184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669184</v>
      </c>
      <c r="O67" s="48">
        <f t="shared" si="8"/>
        <v>0.68950225237292539</v>
      </c>
      <c r="P67" s="9"/>
    </row>
    <row r="68" spans="1:16">
      <c r="A68" s="12"/>
      <c r="B68" s="25">
        <v>344.1</v>
      </c>
      <c r="C68" s="20" t="s">
        <v>196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4310610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4310610</v>
      </c>
      <c r="O68" s="48">
        <f t="shared" si="8"/>
        <v>4.4414918828024215</v>
      </c>
      <c r="P68" s="9"/>
    </row>
    <row r="69" spans="1:16">
      <c r="A69" s="12"/>
      <c r="B69" s="25">
        <v>345.9</v>
      </c>
      <c r="C69" s="20" t="s">
        <v>80</v>
      </c>
      <c r="D69" s="47">
        <v>37630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37630</v>
      </c>
      <c r="O69" s="48">
        <f t="shared" ref="O69:O100" si="12">(N69/O$128)</f>
        <v>3.8772549488321865E-2</v>
      </c>
      <c r="P69" s="9"/>
    </row>
    <row r="70" spans="1:16">
      <c r="A70" s="12"/>
      <c r="B70" s="25">
        <v>346.3</v>
      </c>
      <c r="C70" s="20" t="s">
        <v>81</v>
      </c>
      <c r="D70" s="47">
        <v>1420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1420</v>
      </c>
      <c r="O70" s="48">
        <f t="shared" si="12"/>
        <v>1.4631150750310138E-3</v>
      </c>
      <c r="P70" s="9"/>
    </row>
    <row r="71" spans="1:16">
      <c r="A71" s="12"/>
      <c r="B71" s="25">
        <v>346.4</v>
      </c>
      <c r="C71" s="20" t="s">
        <v>82</v>
      </c>
      <c r="D71" s="47">
        <v>3350540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3350540</v>
      </c>
      <c r="O71" s="48">
        <f t="shared" si="12"/>
        <v>3.452271537672122</v>
      </c>
      <c r="P71" s="9"/>
    </row>
    <row r="72" spans="1:16">
      <c r="A72" s="12"/>
      <c r="B72" s="25">
        <v>347.2</v>
      </c>
      <c r="C72" s="20" t="s">
        <v>84</v>
      </c>
      <c r="D72" s="47">
        <v>5893662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5893662</v>
      </c>
      <c r="O72" s="48">
        <f t="shared" si="12"/>
        <v>6.0726096615052363</v>
      </c>
      <c r="P72" s="9"/>
    </row>
    <row r="73" spans="1:16">
      <c r="A73" s="12"/>
      <c r="B73" s="25">
        <v>347.3</v>
      </c>
      <c r="C73" s="20" t="s">
        <v>85</v>
      </c>
      <c r="D73" s="47">
        <v>8633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8633</v>
      </c>
      <c r="O73" s="48">
        <f t="shared" si="12"/>
        <v>8.8951214385512272E-3</v>
      </c>
      <c r="P73" s="9"/>
    </row>
    <row r="74" spans="1:16">
      <c r="A74" s="12"/>
      <c r="B74" s="25">
        <v>347.4</v>
      </c>
      <c r="C74" s="20" t="s">
        <v>86</v>
      </c>
      <c r="D74" s="47">
        <v>9332</v>
      </c>
      <c r="E74" s="47">
        <v>0</v>
      </c>
      <c r="F74" s="47">
        <v>0</v>
      </c>
      <c r="G74" s="47">
        <v>0</v>
      </c>
      <c r="H74" s="47">
        <v>0</v>
      </c>
      <c r="I74" s="47">
        <v>8038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17370</v>
      </c>
      <c r="O74" s="48">
        <f t="shared" si="12"/>
        <v>1.7897400600907543E-2</v>
      </c>
      <c r="P74" s="9"/>
    </row>
    <row r="75" spans="1:16">
      <c r="A75" s="12"/>
      <c r="B75" s="25">
        <v>348.11</v>
      </c>
      <c r="C75" s="20" t="s">
        <v>197</v>
      </c>
      <c r="D75" s="47">
        <v>0</v>
      </c>
      <c r="E75" s="47">
        <v>45640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45640</v>
      </c>
      <c r="O75" s="48">
        <f t="shared" si="12"/>
        <v>4.7025754946771463E-2</v>
      </c>
      <c r="P75" s="9"/>
    </row>
    <row r="76" spans="1:16">
      <c r="A76" s="12"/>
      <c r="B76" s="25">
        <v>348.12</v>
      </c>
      <c r="C76" s="20" t="s">
        <v>198</v>
      </c>
      <c r="D76" s="47">
        <v>0</v>
      </c>
      <c r="E76" s="47">
        <v>190315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92" si="13">SUM(D76:M76)</f>
        <v>190315</v>
      </c>
      <c r="O76" s="48">
        <f t="shared" si="12"/>
        <v>0.1960934827496672</v>
      </c>
      <c r="P76" s="9"/>
    </row>
    <row r="77" spans="1:16">
      <c r="A77" s="12"/>
      <c r="B77" s="25">
        <v>348.13</v>
      </c>
      <c r="C77" s="20" t="s">
        <v>199</v>
      </c>
      <c r="D77" s="47">
        <v>0</v>
      </c>
      <c r="E77" s="47">
        <v>234196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234196</v>
      </c>
      <c r="O77" s="48">
        <f t="shared" si="12"/>
        <v>0.2413068296563122</v>
      </c>
      <c r="P77" s="9"/>
    </row>
    <row r="78" spans="1:16">
      <c r="A78" s="12"/>
      <c r="B78" s="25">
        <v>348.22</v>
      </c>
      <c r="C78" s="20" t="s">
        <v>200</v>
      </c>
      <c r="D78" s="47">
        <v>0</v>
      </c>
      <c r="E78" s="47">
        <v>132830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132830</v>
      </c>
      <c r="O78" s="48">
        <f t="shared" si="12"/>
        <v>0.13686308127913352</v>
      </c>
      <c r="P78" s="9"/>
    </row>
    <row r="79" spans="1:16">
      <c r="A79" s="12"/>
      <c r="B79" s="25">
        <v>348.23</v>
      </c>
      <c r="C79" s="20" t="s">
        <v>201</v>
      </c>
      <c r="D79" s="47">
        <v>0</v>
      </c>
      <c r="E79" s="47">
        <v>593393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593393</v>
      </c>
      <c r="O79" s="48">
        <f t="shared" si="12"/>
        <v>0.61141003078723832</v>
      </c>
      <c r="P79" s="9"/>
    </row>
    <row r="80" spans="1:16">
      <c r="A80" s="12"/>
      <c r="B80" s="25">
        <v>348.31</v>
      </c>
      <c r="C80" s="20" t="s">
        <v>202</v>
      </c>
      <c r="D80" s="47">
        <v>0</v>
      </c>
      <c r="E80" s="47">
        <v>3930753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3930753</v>
      </c>
      <c r="O80" s="48">
        <f t="shared" si="12"/>
        <v>4.0501013876925231</v>
      </c>
      <c r="P80" s="9"/>
    </row>
    <row r="81" spans="1:16">
      <c r="A81" s="12"/>
      <c r="B81" s="25">
        <v>348.32</v>
      </c>
      <c r="C81" s="20" t="s">
        <v>203</v>
      </c>
      <c r="D81" s="47">
        <v>0</v>
      </c>
      <c r="E81" s="47">
        <v>3471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3471</v>
      </c>
      <c r="O81" s="48">
        <f t="shared" si="12"/>
        <v>3.5763890319948236E-3</v>
      </c>
      <c r="P81" s="9"/>
    </row>
    <row r="82" spans="1:16">
      <c r="A82" s="12"/>
      <c r="B82" s="25">
        <v>348.33</v>
      </c>
      <c r="C82" s="20" t="s">
        <v>204</v>
      </c>
      <c r="D82" s="47">
        <v>0</v>
      </c>
      <c r="E82" s="47">
        <v>52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52</v>
      </c>
      <c r="O82" s="48">
        <f t="shared" si="12"/>
        <v>5.3578861902544169E-5</v>
      </c>
      <c r="P82" s="9"/>
    </row>
    <row r="83" spans="1:16">
      <c r="A83" s="12"/>
      <c r="B83" s="25">
        <v>348.41</v>
      </c>
      <c r="C83" s="20" t="s">
        <v>205</v>
      </c>
      <c r="D83" s="47">
        <v>0</v>
      </c>
      <c r="E83" s="47">
        <v>2855425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2855425</v>
      </c>
      <c r="O83" s="48">
        <f t="shared" si="12"/>
        <v>2.9421234951552346</v>
      </c>
      <c r="P83" s="9"/>
    </row>
    <row r="84" spans="1:16">
      <c r="A84" s="12"/>
      <c r="B84" s="25">
        <v>348.42</v>
      </c>
      <c r="C84" s="20" t="s">
        <v>262</v>
      </c>
      <c r="D84" s="47">
        <v>0</v>
      </c>
      <c r="E84" s="47">
        <v>1405596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1405596</v>
      </c>
      <c r="O84" s="48">
        <f t="shared" si="12"/>
        <v>1.4482737302840092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179432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179432</v>
      </c>
      <c r="O85" s="48">
        <f t="shared" si="12"/>
        <v>0.18488004517110204</v>
      </c>
      <c r="P85" s="9"/>
    </row>
    <row r="86" spans="1:16">
      <c r="A86" s="12"/>
      <c r="B86" s="25">
        <v>348.51</v>
      </c>
      <c r="C86" s="20" t="s">
        <v>234</v>
      </c>
      <c r="D86" s="47">
        <v>0</v>
      </c>
      <c r="E86" s="47">
        <v>1400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1400</v>
      </c>
      <c r="O86" s="48">
        <f t="shared" si="12"/>
        <v>1.4425078204531123E-3</v>
      </c>
      <c r="P86" s="9"/>
    </row>
    <row r="87" spans="1:16">
      <c r="A87" s="12"/>
      <c r="B87" s="25">
        <v>348.52</v>
      </c>
      <c r="C87" s="20" t="s">
        <v>207</v>
      </c>
      <c r="D87" s="47">
        <v>140</v>
      </c>
      <c r="E87" s="47">
        <v>1010017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1010157</v>
      </c>
      <c r="O87" s="48">
        <f t="shared" si="12"/>
        <v>1.0408281231324676</v>
      </c>
      <c r="P87" s="9"/>
    </row>
    <row r="88" spans="1:16">
      <c r="A88" s="12"/>
      <c r="B88" s="25">
        <v>348.53</v>
      </c>
      <c r="C88" s="20" t="s">
        <v>208</v>
      </c>
      <c r="D88" s="47">
        <v>0</v>
      </c>
      <c r="E88" s="47">
        <v>2481350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2481350</v>
      </c>
      <c r="O88" s="48">
        <f t="shared" si="12"/>
        <v>2.5566905573438072</v>
      </c>
      <c r="P88" s="9"/>
    </row>
    <row r="89" spans="1:16">
      <c r="A89" s="12"/>
      <c r="B89" s="25">
        <v>348.61</v>
      </c>
      <c r="C89" s="20" t="s">
        <v>209</v>
      </c>
      <c r="D89" s="47">
        <v>0</v>
      </c>
      <c r="E89" s="47">
        <v>940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940</v>
      </c>
      <c r="O89" s="48">
        <f t="shared" si="12"/>
        <v>9.6854096516137546E-4</v>
      </c>
      <c r="P89" s="9"/>
    </row>
    <row r="90" spans="1:16">
      <c r="A90" s="12"/>
      <c r="B90" s="25">
        <v>348.62</v>
      </c>
      <c r="C90" s="20" t="s">
        <v>210</v>
      </c>
      <c r="D90" s="47">
        <v>0</v>
      </c>
      <c r="E90" s="47">
        <v>279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279</v>
      </c>
      <c r="O90" s="48">
        <f t="shared" si="12"/>
        <v>2.8747120136172739E-4</v>
      </c>
      <c r="P90" s="9"/>
    </row>
    <row r="91" spans="1:16">
      <c r="A91" s="12"/>
      <c r="B91" s="25">
        <v>348.71</v>
      </c>
      <c r="C91" s="20" t="s">
        <v>211</v>
      </c>
      <c r="D91" s="47">
        <v>0</v>
      </c>
      <c r="E91" s="47">
        <v>954222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954222</v>
      </c>
      <c r="O91" s="48">
        <f t="shared" si="12"/>
        <v>0.98319478389172121</v>
      </c>
      <c r="P91" s="9"/>
    </row>
    <row r="92" spans="1:16">
      <c r="A92" s="12"/>
      <c r="B92" s="25">
        <v>348.72</v>
      </c>
      <c r="C92" s="20" t="s">
        <v>212</v>
      </c>
      <c r="D92" s="47">
        <v>0</v>
      </c>
      <c r="E92" s="47">
        <v>158335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158335</v>
      </c>
      <c r="O92" s="48">
        <f t="shared" si="12"/>
        <v>0.16314248267960252</v>
      </c>
      <c r="P92" s="9"/>
    </row>
    <row r="93" spans="1:16">
      <c r="A93" s="12"/>
      <c r="B93" s="25">
        <v>348.92099999999999</v>
      </c>
      <c r="C93" s="20" t="s">
        <v>213</v>
      </c>
      <c r="D93" s="47">
        <v>241758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241758</v>
      </c>
      <c r="O93" s="48">
        <f t="shared" si="12"/>
        <v>0.24909843261221681</v>
      </c>
      <c r="P93" s="9"/>
    </row>
    <row r="94" spans="1:16">
      <c r="A94" s="12"/>
      <c r="B94" s="25">
        <v>348.92200000000003</v>
      </c>
      <c r="C94" s="20" t="s">
        <v>214</v>
      </c>
      <c r="D94" s="47">
        <v>241708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241708</v>
      </c>
      <c r="O94" s="48">
        <f t="shared" si="12"/>
        <v>0.24904691447577204</v>
      </c>
      <c r="P94" s="9"/>
    </row>
    <row r="95" spans="1:16">
      <c r="A95" s="12"/>
      <c r="B95" s="25">
        <v>348.923</v>
      </c>
      <c r="C95" s="20" t="s">
        <v>215</v>
      </c>
      <c r="D95" s="47">
        <v>241708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241708</v>
      </c>
      <c r="O95" s="48">
        <f t="shared" si="12"/>
        <v>0.24904691447577204</v>
      </c>
      <c r="P95" s="9"/>
    </row>
    <row r="96" spans="1:16">
      <c r="A96" s="12"/>
      <c r="B96" s="25">
        <v>348.92399999999998</v>
      </c>
      <c r="C96" s="20" t="s">
        <v>216</v>
      </c>
      <c r="D96" s="47">
        <v>241774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241774</v>
      </c>
      <c r="O96" s="48">
        <f t="shared" si="12"/>
        <v>0.24911491841587913</v>
      </c>
      <c r="P96" s="9"/>
    </row>
    <row r="97" spans="1:16">
      <c r="A97" s="12"/>
      <c r="B97" s="25">
        <v>348.93299999999999</v>
      </c>
      <c r="C97" s="20" t="s">
        <v>217</v>
      </c>
      <c r="D97" s="47">
        <v>1617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1617</v>
      </c>
      <c r="O97" s="48">
        <f t="shared" si="12"/>
        <v>1.6660965326233447E-3</v>
      </c>
      <c r="P97" s="9"/>
    </row>
    <row r="98" spans="1:16">
      <c r="A98" s="12"/>
      <c r="B98" s="25">
        <v>348.99</v>
      </c>
      <c r="C98" s="20" t="s">
        <v>218</v>
      </c>
      <c r="D98" s="47">
        <v>3360097</v>
      </c>
      <c r="E98" s="47">
        <v>43430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3403527</v>
      </c>
      <c r="O98" s="48">
        <f t="shared" si="12"/>
        <v>3.5068673675880859</v>
      </c>
      <c r="P98" s="9"/>
    </row>
    <row r="99" spans="1:16">
      <c r="A99" s="12"/>
      <c r="B99" s="25">
        <v>349</v>
      </c>
      <c r="C99" s="20" t="s">
        <v>1</v>
      </c>
      <c r="D99" s="47">
        <v>2036</v>
      </c>
      <c r="E99" s="47">
        <v>3231987</v>
      </c>
      <c r="F99" s="47">
        <v>0</v>
      </c>
      <c r="G99" s="47">
        <v>0</v>
      </c>
      <c r="H99" s="47">
        <v>0</v>
      </c>
      <c r="I99" s="47">
        <v>-41119</v>
      </c>
      <c r="J99" s="47">
        <v>6874613</v>
      </c>
      <c r="K99" s="47">
        <v>0</v>
      </c>
      <c r="L99" s="47">
        <v>0</v>
      </c>
      <c r="M99" s="47">
        <v>2623237</v>
      </c>
      <c r="N99" s="47">
        <f t="shared" si="11"/>
        <v>12690754</v>
      </c>
      <c r="O99" s="48">
        <f t="shared" si="12"/>
        <v>13.076079923176154</v>
      </c>
      <c r="P99" s="9"/>
    </row>
    <row r="100" spans="1:16" ht="15.75">
      <c r="A100" s="29" t="s">
        <v>62</v>
      </c>
      <c r="B100" s="30"/>
      <c r="C100" s="31"/>
      <c r="D100" s="32">
        <f t="shared" ref="D100:M100" si="14">SUM(D101:D108)</f>
        <v>608834</v>
      </c>
      <c r="E100" s="32">
        <f t="shared" si="14"/>
        <v>6926950</v>
      </c>
      <c r="F100" s="32">
        <f t="shared" si="14"/>
        <v>0</v>
      </c>
      <c r="G100" s="32">
        <f t="shared" si="14"/>
        <v>0</v>
      </c>
      <c r="H100" s="32">
        <f t="shared" si="14"/>
        <v>0</v>
      </c>
      <c r="I100" s="32">
        <f t="shared" si="14"/>
        <v>0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296655</v>
      </c>
      <c r="N100" s="32">
        <f>SUM(D100:M100)</f>
        <v>7832439</v>
      </c>
      <c r="O100" s="46">
        <f t="shared" si="12"/>
        <v>8.0702532219442524</v>
      </c>
      <c r="P100" s="10"/>
    </row>
    <row r="101" spans="1:16">
      <c r="A101" s="13"/>
      <c r="B101" s="40">
        <v>351.1</v>
      </c>
      <c r="C101" s="21" t="s">
        <v>112</v>
      </c>
      <c r="D101" s="47">
        <v>50769</v>
      </c>
      <c r="E101" s="47">
        <v>858506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909275</v>
      </c>
      <c r="O101" s="48">
        <f t="shared" ref="O101:O126" si="15">(N101/O$128)</f>
        <v>0.9368830703160741</v>
      </c>
      <c r="P101" s="9"/>
    </row>
    <row r="102" spans="1:16">
      <c r="A102" s="13"/>
      <c r="B102" s="40">
        <v>351.2</v>
      </c>
      <c r="C102" s="21" t="s">
        <v>115</v>
      </c>
      <c r="D102" s="47">
        <v>22181</v>
      </c>
      <c r="E102" s="47">
        <v>95559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6">SUM(D102:M102)</f>
        <v>117740</v>
      </c>
      <c r="O102" s="48">
        <f t="shared" si="15"/>
        <v>0.12131490770010675</v>
      </c>
      <c r="P102" s="9"/>
    </row>
    <row r="103" spans="1:16">
      <c r="A103" s="13"/>
      <c r="B103" s="40">
        <v>351.5</v>
      </c>
      <c r="C103" s="21" t="s">
        <v>116</v>
      </c>
      <c r="D103" s="47">
        <v>170132</v>
      </c>
      <c r="E103" s="47">
        <v>3025125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3195257</v>
      </c>
      <c r="O103" s="48">
        <f t="shared" si="15"/>
        <v>3.2922737220411071</v>
      </c>
      <c r="P103" s="9"/>
    </row>
    <row r="104" spans="1:16">
      <c r="A104" s="13"/>
      <c r="B104" s="40">
        <v>351.6</v>
      </c>
      <c r="C104" s="21" t="s">
        <v>117</v>
      </c>
      <c r="D104" s="47">
        <v>230</v>
      </c>
      <c r="E104" s="47">
        <v>770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1000</v>
      </c>
      <c r="O104" s="48">
        <f t="shared" si="15"/>
        <v>1.0303627288950803E-3</v>
      </c>
      <c r="P104" s="9"/>
    </row>
    <row r="105" spans="1:16">
      <c r="A105" s="13"/>
      <c r="B105" s="40">
        <v>351.7</v>
      </c>
      <c r="C105" s="21" t="s">
        <v>219</v>
      </c>
      <c r="D105" s="47">
        <v>0</v>
      </c>
      <c r="E105" s="47">
        <v>642925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642925</v>
      </c>
      <c r="O105" s="48">
        <f t="shared" si="15"/>
        <v>0.66244595747486945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1031644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1031644</v>
      </c>
      <c r="O106" s="48">
        <f t="shared" si="15"/>
        <v>1.0629675270882362</v>
      </c>
      <c r="P106" s="9"/>
    </row>
    <row r="107" spans="1:16">
      <c r="A107" s="13"/>
      <c r="B107" s="40">
        <v>354</v>
      </c>
      <c r="C107" s="21" t="s">
        <v>119</v>
      </c>
      <c r="D107" s="47">
        <v>365522</v>
      </c>
      <c r="E107" s="47">
        <v>61840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120124</v>
      </c>
      <c r="N107" s="47">
        <f t="shared" si="16"/>
        <v>547486</v>
      </c>
      <c r="O107" s="48">
        <f t="shared" si="15"/>
        <v>0.56410916899185193</v>
      </c>
      <c r="P107" s="9"/>
    </row>
    <row r="108" spans="1:16">
      <c r="A108" s="13"/>
      <c r="B108" s="40">
        <v>359</v>
      </c>
      <c r="C108" s="21" t="s">
        <v>121</v>
      </c>
      <c r="D108" s="47">
        <v>0</v>
      </c>
      <c r="E108" s="47">
        <v>1210581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176531</v>
      </c>
      <c r="N108" s="47">
        <f t="shared" si="16"/>
        <v>1387112</v>
      </c>
      <c r="O108" s="48">
        <f t="shared" si="15"/>
        <v>1.4292285056031124</v>
      </c>
      <c r="P108" s="9"/>
    </row>
    <row r="109" spans="1:16" ht="15.75">
      <c r="A109" s="29" t="s">
        <v>4</v>
      </c>
      <c r="B109" s="30"/>
      <c r="C109" s="31"/>
      <c r="D109" s="32">
        <f t="shared" ref="D109:M109" si="17">SUM(D110:D117)</f>
        <v>23744933</v>
      </c>
      <c r="E109" s="32">
        <f t="shared" si="17"/>
        <v>23009985</v>
      </c>
      <c r="F109" s="32">
        <f t="shared" si="17"/>
        <v>0</v>
      </c>
      <c r="G109" s="32">
        <f t="shared" si="17"/>
        <v>2474685</v>
      </c>
      <c r="H109" s="32">
        <f t="shared" si="17"/>
        <v>0</v>
      </c>
      <c r="I109" s="32">
        <f t="shared" si="17"/>
        <v>21981246</v>
      </c>
      <c r="J109" s="32">
        <f t="shared" si="17"/>
        <v>2821181</v>
      </c>
      <c r="K109" s="32">
        <f t="shared" si="17"/>
        <v>0</v>
      </c>
      <c r="L109" s="32">
        <f t="shared" si="17"/>
        <v>0</v>
      </c>
      <c r="M109" s="32">
        <f t="shared" si="17"/>
        <v>3161508</v>
      </c>
      <c r="N109" s="32">
        <f>SUM(D109:M109)</f>
        <v>77193538</v>
      </c>
      <c r="O109" s="46">
        <f t="shared" si="15"/>
        <v>79.537344466746077</v>
      </c>
      <c r="P109" s="10"/>
    </row>
    <row r="110" spans="1:16">
      <c r="A110" s="12"/>
      <c r="B110" s="25">
        <v>361.1</v>
      </c>
      <c r="C110" s="20" t="s">
        <v>122</v>
      </c>
      <c r="D110" s="47">
        <v>2814616</v>
      </c>
      <c r="E110" s="47">
        <v>3478971</v>
      </c>
      <c r="F110" s="47">
        <v>0</v>
      </c>
      <c r="G110" s="47">
        <v>1509546</v>
      </c>
      <c r="H110" s="47">
        <v>0</v>
      </c>
      <c r="I110" s="47">
        <v>7853011</v>
      </c>
      <c r="J110" s="47">
        <v>1859414</v>
      </c>
      <c r="K110" s="47">
        <v>0</v>
      </c>
      <c r="L110" s="47">
        <v>0</v>
      </c>
      <c r="M110" s="47">
        <v>3161440</v>
      </c>
      <c r="N110" s="47">
        <f>SUM(D110:M110)</f>
        <v>20676998</v>
      </c>
      <c r="O110" s="48">
        <f t="shared" si="15"/>
        <v>21.304808084638115</v>
      </c>
      <c r="P110" s="9"/>
    </row>
    <row r="111" spans="1:16">
      <c r="A111" s="12"/>
      <c r="B111" s="25">
        <v>361.3</v>
      </c>
      <c r="C111" s="20" t="s">
        <v>123</v>
      </c>
      <c r="D111" s="47">
        <v>-416853</v>
      </c>
      <c r="E111" s="47">
        <v>-673703</v>
      </c>
      <c r="F111" s="47">
        <v>0</v>
      </c>
      <c r="G111" s="47">
        <v>-396122</v>
      </c>
      <c r="H111" s="47">
        <v>0</v>
      </c>
      <c r="I111" s="47">
        <v>-1418449</v>
      </c>
      <c r="J111" s="47">
        <v>-460426</v>
      </c>
      <c r="K111" s="47">
        <v>0</v>
      </c>
      <c r="L111" s="47">
        <v>0</v>
      </c>
      <c r="M111" s="47">
        <v>-836</v>
      </c>
      <c r="N111" s="47">
        <f t="shared" ref="N111:N117" si="18">SUM(D111:M111)</f>
        <v>-3366389</v>
      </c>
      <c r="O111" s="48">
        <f t="shared" si="15"/>
        <v>-3.4686017565623803</v>
      </c>
      <c r="P111" s="9"/>
    </row>
    <row r="112" spans="1:16">
      <c r="A112" s="12"/>
      <c r="B112" s="25">
        <v>362</v>
      </c>
      <c r="C112" s="20" t="s">
        <v>124</v>
      </c>
      <c r="D112" s="47">
        <v>2064541</v>
      </c>
      <c r="E112" s="47">
        <v>4117368</v>
      </c>
      <c r="F112" s="47">
        <v>0</v>
      </c>
      <c r="G112" s="47">
        <v>0</v>
      </c>
      <c r="H112" s="47">
        <v>0</v>
      </c>
      <c r="I112" s="47">
        <v>14044242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20226151</v>
      </c>
      <c r="O112" s="48">
        <f t="shared" si="15"/>
        <v>20.840272139403957</v>
      </c>
      <c r="P112" s="9"/>
    </row>
    <row r="113" spans="1:119">
      <c r="A113" s="12"/>
      <c r="B113" s="25">
        <v>364</v>
      </c>
      <c r="C113" s="20" t="s">
        <v>222</v>
      </c>
      <c r="D113" s="47">
        <v>124646</v>
      </c>
      <c r="E113" s="47">
        <v>196636</v>
      </c>
      <c r="F113" s="47">
        <v>0</v>
      </c>
      <c r="G113" s="47">
        <v>1045000</v>
      </c>
      <c r="H113" s="47">
        <v>0</v>
      </c>
      <c r="I113" s="47">
        <v>-96623</v>
      </c>
      <c r="J113" s="47">
        <v>458096</v>
      </c>
      <c r="K113" s="47">
        <v>0</v>
      </c>
      <c r="L113" s="47">
        <v>0</v>
      </c>
      <c r="M113" s="47">
        <v>0</v>
      </c>
      <c r="N113" s="47">
        <f t="shared" si="18"/>
        <v>1727755</v>
      </c>
      <c r="O113" s="48">
        <f t="shared" si="15"/>
        <v>1.7802143566621194</v>
      </c>
      <c r="P113" s="9"/>
    </row>
    <row r="114" spans="1:119">
      <c r="A114" s="12"/>
      <c r="B114" s="25">
        <v>365</v>
      </c>
      <c r="C114" s="20" t="s">
        <v>223</v>
      </c>
      <c r="D114" s="47">
        <v>89890</v>
      </c>
      <c r="E114" s="47">
        <v>15173</v>
      </c>
      <c r="F114" s="47">
        <v>0</v>
      </c>
      <c r="G114" s="47">
        <v>0</v>
      </c>
      <c r="H114" s="47">
        <v>0</v>
      </c>
      <c r="I114" s="47">
        <v>852710</v>
      </c>
      <c r="J114" s="47">
        <v>38713</v>
      </c>
      <c r="K114" s="47">
        <v>0</v>
      </c>
      <c r="L114" s="47">
        <v>0</v>
      </c>
      <c r="M114" s="47">
        <v>0</v>
      </c>
      <c r="N114" s="47">
        <f t="shared" si="18"/>
        <v>996486</v>
      </c>
      <c r="O114" s="48">
        <f t="shared" si="15"/>
        <v>1.026742034265743</v>
      </c>
      <c r="P114" s="9"/>
    </row>
    <row r="115" spans="1:119">
      <c r="A115" s="12"/>
      <c r="B115" s="25">
        <v>366</v>
      </c>
      <c r="C115" s="20" t="s">
        <v>127</v>
      </c>
      <c r="D115" s="47">
        <v>25184</v>
      </c>
      <c r="E115" s="47">
        <v>107189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132373</v>
      </c>
      <c r="O115" s="48">
        <f t="shared" si="15"/>
        <v>0.13639220551202846</v>
      </c>
      <c r="P115" s="9"/>
    </row>
    <row r="116" spans="1:119">
      <c r="A116" s="12"/>
      <c r="B116" s="25">
        <v>369.3</v>
      </c>
      <c r="C116" s="20" t="s">
        <v>165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24574</v>
      </c>
      <c r="K116" s="47">
        <v>0</v>
      </c>
      <c r="L116" s="47">
        <v>0</v>
      </c>
      <c r="M116" s="47">
        <v>0</v>
      </c>
      <c r="N116" s="47">
        <f t="shared" si="18"/>
        <v>24574</v>
      </c>
      <c r="O116" s="48">
        <f t="shared" si="15"/>
        <v>2.53201336998677E-2</v>
      </c>
      <c r="P116" s="9"/>
    </row>
    <row r="117" spans="1:119">
      <c r="A117" s="12"/>
      <c r="B117" s="25">
        <v>369.9</v>
      </c>
      <c r="C117" s="20" t="s">
        <v>129</v>
      </c>
      <c r="D117" s="47">
        <v>19042909</v>
      </c>
      <c r="E117" s="47">
        <v>15768351</v>
      </c>
      <c r="F117" s="47">
        <v>0</v>
      </c>
      <c r="G117" s="47">
        <v>316261</v>
      </c>
      <c r="H117" s="47">
        <v>0</v>
      </c>
      <c r="I117" s="47">
        <v>746355</v>
      </c>
      <c r="J117" s="47">
        <v>900810</v>
      </c>
      <c r="K117" s="47">
        <v>0</v>
      </c>
      <c r="L117" s="47">
        <v>0</v>
      </c>
      <c r="M117" s="47">
        <v>904</v>
      </c>
      <c r="N117" s="47">
        <f t="shared" si="18"/>
        <v>36775590</v>
      </c>
      <c r="O117" s="48">
        <f t="shared" si="15"/>
        <v>37.892197269126626</v>
      </c>
      <c r="P117" s="9"/>
    </row>
    <row r="118" spans="1:119" ht="15.75">
      <c r="A118" s="29" t="s">
        <v>63</v>
      </c>
      <c r="B118" s="30"/>
      <c r="C118" s="31"/>
      <c r="D118" s="32">
        <f t="shared" ref="D118:M118" si="19">SUM(D119:D125)</f>
        <v>0</v>
      </c>
      <c r="E118" s="32">
        <f t="shared" si="19"/>
        <v>10208828</v>
      </c>
      <c r="F118" s="32">
        <f t="shared" si="19"/>
        <v>0</v>
      </c>
      <c r="G118" s="32">
        <f t="shared" si="19"/>
        <v>11285740</v>
      </c>
      <c r="H118" s="32">
        <f t="shared" si="19"/>
        <v>0</v>
      </c>
      <c r="I118" s="32">
        <f t="shared" si="19"/>
        <v>12494487</v>
      </c>
      <c r="J118" s="32">
        <f t="shared" si="19"/>
        <v>2000000</v>
      </c>
      <c r="K118" s="32">
        <f t="shared" si="19"/>
        <v>0</v>
      </c>
      <c r="L118" s="32">
        <f t="shared" si="19"/>
        <v>0</v>
      </c>
      <c r="M118" s="32">
        <f t="shared" si="19"/>
        <v>0</v>
      </c>
      <c r="N118" s="32">
        <f>SUM(D118:M118)</f>
        <v>35989055</v>
      </c>
      <c r="O118" s="46">
        <f t="shared" si="15"/>
        <v>37.081780920155133</v>
      </c>
      <c r="P118" s="9"/>
    </row>
    <row r="119" spans="1:119">
      <c r="A119" s="12"/>
      <c r="B119" s="25">
        <v>381</v>
      </c>
      <c r="C119" s="20" t="s">
        <v>130</v>
      </c>
      <c r="D119" s="47">
        <v>0</v>
      </c>
      <c r="E119" s="47">
        <v>4081500</v>
      </c>
      <c r="F119" s="47">
        <v>0</v>
      </c>
      <c r="G119" s="47">
        <v>11285740</v>
      </c>
      <c r="H119" s="47">
        <v>0</v>
      </c>
      <c r="I119" s="47">
        <v>0</v>
      </c>
      <c r="J119" s="47">
        <v>2000000</v>
      </c>
      <c r="K119" s="47">
        <v>0</v>
      </c>
      <c r="L119" s="47">
        <v>0</v>
      </c>
      <c r="M119" s="47">
        <v>0</v>
      </c>
      <c r="N119" s="47">
        <f>SUM(D119:M119)</f>
        <v>17367240</v>
      </c>
      <c r="O119" s="48">
        <f t="shared" si="15"/>
        <v>17.894556799775792</v>
      </c>
      <c r="P119" s="9"/>
    </row>
    <row r="120" spans="1:119">
      <c r="A120" s="12"/>
      <c r="B120" s="25">
        <v>384</v>
      </c>
      <c r="C120" s="20" t="s">
        <v>131</v>
      </c>
      <c r="D120" s="47">
        <v>0</v>
      </c>
      <c r="E120" s="47">
        <v>6127328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5" si="20">SUM(D120:M120)</f>
        <v>6127328</v>
      </c>
      <c r="O120" s="48">
        <f t="shared" si="15"/>
        <v>6.3133703989152341</v>
      </c>
      <c r="P120" s="9"/>
    </row>
    <row r="121" spans="1:119">
      <c r="A121" s="12"/>
      <c r="B121" s="25">
        <v>389.3</v>
      </c>
      <c r="C121" s="20" t="s">
        <v>225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1376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1376</v>
      </c>
      <c r="O121" s="48">
        <f t="shared" si="15"/>
        <v>1.4177791149596304E-3</v>
      </c>
      <c r="P121" s="9"/>
    </row>
    <row r="122" spans="1:119">
      <c r="A122" s="12"/>
      <c r="B122" s="25">
        <v>389.5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4230667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4230667</v>
      </c>
      <c r="O122" s="48">
        <f t="shared" si="15"/>
        <v>4.3591215951663624</v>
      </c>
      <c r="P122" s="9"/>
    </row>
    <row r="123" spans="1:119">
      <c r="A123" s="12"/>
      <c r="B123" s="25">
        <v>389.6</v>
      </c>
      <c r="C123" s="20" t="s">
        <v>228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1263886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1263886</v>
      </c>
      <c r="O123" s="48">
        <f t="shared" si="15"/>
        <v>1.3022610279722873</v>
      </c>
      <c r="P123" s="9"/>
    </row>
    <row r="124" spans="1:119">
      <c r="A124" s="12"/>
      <c r="B124" s="25">
        <v>389.7</v>
      </c>
      <c r="C124" s="20" t="s">
        <v>229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5657079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5657079</v>
      </c>
      <c r="O124" s="48">
        <f t="shared" si="15"/>
        <v>5.8288433560150512</v>
      </c>
      <c r="P124" s="9"/>
    </row>
    <row r="125" spans="1:119" ht="15.75" thickBot="1">
      <c r="A125" s="12"/>
      <c r="B125" s="25">
        <v>389.8</v>
      </c>
      <c r="C125" s="20" t="s">
        <v>230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1341479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1341479</v>
      </c>
      <c r="O125" s="48">
        <f t="shared" si="15"/>
        <v>1.3822099631954434</v>
      </c>
      <c r="P125" s="9"/>
    </row>
    <row r="126" spans="1:119" ht="16.5" thickBot="1">
      <c r="A126" s="14" t="s">
        <v>91</v>
      </c>
      <c r="B126" s="23"/>
      <c r="C126" s="22"/>
      <c r="D126" s="15">
        <f t="shared" ref="D126:M126" si="21">SUM(D5,D13,D20,D52,D100,D109,D118)</f>
        <v>576708308</v>
      </c>
      <c r="E126" s="15">
        <f t="shared" si="21"/>
        <v>376225793</v>
      </c>
      <c r="F126" s="15">
        <f t="shared" si="21"/>
        <v>0</v>
      </c>
      <c r="G126" s="15">
        <f t="shared" si="21"/>
        <v>127667858</v>
      </c>
      <c r="H126" s="15">
        <f t="shared" si="21"/>
        <v>0</v>
      </c>
      <c r="I126" s="15">
        <f t="shared" si="21"/>
        <v>310423554</v>
      </c>
      <c r="J126" s="15">
        <f t="shared" si="21"/>
        <v>171938062</v>
      </c>
      <c r="K126" s="15">
        <f t="shared" si="21"/>
        <v>0</v>
      </c>
      <c r="L126" s="15">
        <f t="shared" si="21"/>
        <v>0</v>
      </c>
      <c r="M126" s="15">
        <f t="shared" si="21"/>
        <v>12767273</v>
      </c>
      <c r="N126" s="15">
        <f>SUM(D126:M126)</f>
        <v>1575730848</v>
      </c>
      <c r="O126" s="38">
        <f t="shared" si="15"/>
        <v>1623.5743365494388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52" t="s">
        <v>267</v>
      </c>
      <c r="M128" s="52"/>
      <c r="N128" s="52"/>
      <c r="O128" s="44">
        <v>970532</v>
      </c>
    </row>
    <row r="129" spans="1:15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  <row r="130" spans="1:15" ht="15.75" customHeight="1" thickBot="1">
      <c r="A130" s="56" t="s">
        <v>160</v>
      </c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8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391228556</v>
      </c>
      <c r="E5" s="27">
        <f t="shared" si="0"/>
        <v>158872000</v>
      </c>
      <c r="F5" s="27">
        <f t="shared" si="0"/>
        <v>0</v>
      </c>
      <c r="G5" s="27">
        <f t="shared" si="0"/>
        <v>94950945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998459</v>
      </c>
      <c r="N5" s="28">
        <f t="shared" ref="N5:N21" si="1">SUM(D5:M5)</f>
        <v>646049960</v>
      </c>
      <c r="O5" s="33">
        <f t="shared" ref="O5:O36" si="2">(N5/O$129)</f>
        <v>671.56751070422854</v>
      </c>
      <c r="P5" s="6"/>
    </row>
    <row r="6" spans="1:133">
      <c r="A6" s="12"/>
      <c r="B6" s="25">
        <v>311</v>
      </c>
      <c r="C6" s="20" t="s">
        <v>3</v>
      </c>
      <c r="D6" s="47">
        <v>381803593</v>
      </c>
      <c r="E6" s="47">
        <v>86071898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998459</v>
      </c>
      <c r="N6" s="47">
        <f t="shared" si="1"/>
        <v>468873950</v>
      </c>
      <c r="O6" s="48">
        <f t="shared" si="2"/>
        <v>487.39343848200059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54787340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54787340</v>
      </c>
      <c r="O7" s="48">
        <f t="shared" si="2"/>
        <v>56.951319278630109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4153742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4153742</v>
      </c>
      <c r="O8" s="48">
        <f t="shared" si="2"/>
        <v>4.3178056617287055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13859020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13859020</v>
      </c>
      <c r="O9" s="48">
        <f t="shared" si="2"/>
        <v>14.406420769997599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94950945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94950945</v>
      </c>
      <c r="O10" s="48">
        <f t="shared" si="2"/>
        <v>98.7012982287997</v>
      </c>
      <c r="P10" s="9"/>
    </row>
    <row r="11" spans="1:133">
      <c r="A11" s="12"/>
      <c r="B11" s="25">
        <v>315</v>
      </c>
      <c r="C11" s="20" t="s">
        <v>183</v>
      </c>
      <c r="D11" s="47">
        <v>9424963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9424963</v>
      </c>
      <c r="O11" s="48">
        <f t="shared" si="2"/>
        <v>9.7972282830718829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1615462</v>
      </c>
      <c r="E12" s="32">
        <f t="shared" si="3"/>
        <v>28348313</v>
      </c>
      <c r="F12" s="32">
        <f t="shared" si="3"/>
        <v>0</v>
      </c>
      <c r="G12" s="32">
        <f t="shared" si="3"/>
        <v>1939914</v>
      </c>
      <c r="H12" s="32">
        <f t="shared" si="3"/>
        <v>0</v>
      </c>
      <c r="I12" s="32">
        <f t="shared" si="3"/>
        <v>141370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32045059</v>
      </c>
      <c r="O12" s="46">
        <f t="shared" si="2"/>
        <v>33.310768261637435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6736225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6736225</v>
      </c>
      <c r="O13" s="48">
        <f t="shared" si="2"/>
        <v>7.0022910531464042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894147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894147</v>
      </c>
      <c r="O14" s="48">
        <f t="shared" si="2"/>
        <v>0.92946383743086036</v>
      </c>
      <c r="P14" s="9"/>
    </row>
    <row r="15" spans="1:133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1045767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1045767</v>
      </c>
      <c r="O15" s="48">
        <f t="shared" si="2"/>
        <v>1.0870724935369225</v>
      </c>
      <c r="P15" s="9"/>
    </row>
    <row r="16" spans="1:133">
      <c r="A16" s="12"/>
      <c r="B16" s="25">
        <v>325.10000000000002</v>
      </c>
      <c r="C16" s="20" t="s">
        <v>21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</v>
      </c>
      <c r="O16" s="48">
        <f t="shared" si="2"/>
        <v>5.1974889891195769E-6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21521599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21521599</v>
      </c>
      <c r="O17" s="48">
        <f t="shared" si="2"/>
        <v>22.371654766149376</v>
      </c>
      <c r="P17" s="9"/>
    </row>
    <row r="18" spans="1:16">
      <c r="A18" s="12"/>
      <c r="B18" s="25">
        <v>329</v>
      </c>
      <c r="C18" s="20" t="s">
        <v>23</v>
      </c>
      <c r="D18" s="47">
        <v>1557959</v>
      </c>
      <c r="E18" s="47">
        <v>90489</v>
      </c>
      <c r="F18" s="47">
        <v>0</v>
      </c>
      <c r="G18" s="47">
        <v>0</v>
      </c>
      <c r="H18" s="47">
        <v>0</v>
      </c>
      <c r="I18" s="47">
        <v>141365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1789813</v>
      </c>
      <c r="O18" s="48">
        <f t="shared" si="2"/>
        <v>1.8605066720166152</v>
      </c>
      <c r="P18" s="9"/>
    </row>
    <row r="19" spans="1:16">
      <c r="A19" s="12"/>
      <c r="B19" s="25">
        <v>367</v>
      </c>
      <c r="C19" s="20" t="s">
        <v>128</v>
      </c>
      <c r="D19" s="47">
        <v>57503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57503</v>
      </c>
      <c r="O19" s="48">
        <f t="shared" si="2"/>
        <v>5.9774241868268602E-2</v>
      </c>
      <c r="P19" s="9"/>
    </row>
    <row r="20" spans="1:16" ht="15.75">
      <c r="A20" s="29" t="s">
        <v>25</v>
      </c>
      <c r="B20" s="30"/>
      <c r="C20" s="31"/>
      <c r="D20" s="32">
        <f t="shared" ref="D20:M20" si="4">SUM(D21:D51)</f>
        <v>74467754</v>
      </c>
      <c r="E20" s="32">
        <f t="shared" si="4"/>
        <v>38161570</v>
      </c>
      <c r="F20" s="32">
        <f t="shared" si="4"/>
        <v>0</v>
      </c>
      <c r="G20" s="32">
        <f t="shared" si="4"/>
        <v>5387670</v>
      </c>
      <c r="H20" s="32">
        <f t="shared" si="4"/>
        <v>0</v>
      </c>
      <c r="I20" s="32">
        <f t="shared" si="4"/>
        <v>557536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1524885</v>
      </c>
      <c r="N20" s="45">
        <f t="shared" si="1"/>
        <v>120099415</v>
      </c>
      <c r="O20" s="46">
        <f t="shared" si="2"/>
        <v>124.84307741244051</v>
      </c>
      <c r="P20" s="10"/>
    </row>
    <row r="21" spans="1:16">
      <c r="A21" s="12"/>
      <c r="B21" s="25">
        <v>331.2</v>
      </c>
      <c r="C21" s="20" t="s">
        <v>24</v>
      </c>
      <c r="D21" s="47">
        <v>2651801</v>
      </c>
      <c r="E21" s="47">
        <v>12838666</v>
      </c>
      <c r="F21" s="47">
        <v>0</v>
      </c>
      <c r="G21" s="47">
        <v>0</v>
      </c>
      <c r="H21" s="47">
        <v>0</v>
      </c>
      <c r="I21" s="47">
        <v>556936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16047403</v>
      </c>
      <c r="O21" s="48">
        <f t="shared" si="2"/>
        <v>16.681240079292891</v>
      </c>
      <c r="P21" s="9"/>
    </row>
    <row r="22" spans="1:16">
      <c r="A22" s="12"/>
      <c r="B22" s="25">
        <v>331.39</v>
      </c>
      <c r="C22" s="20" t="s">
        <v>30</v>
      </c>
      <c r="D22" s="47">
        <v>814993</v>
      </c>
      <c r="E22" s="47">
        <v>0</v>
      </c>
      <c r="F22" s="47">
        <v>0</v>
      </c>
      <c r="G22" s="47">
        <v>15847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5">SUM(D22:M22)</f>
        <v>830840</v>
      </c>
      <c r="O22" s="48">
        <f t="shared" si="2"/>
        <v>0.86365635034402177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0</v>
      </c>
      <c r="F23" s="47">
        <v>0</v>
      </c>
      <c r="G23" s="47">
        <v>1230091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1230091</v>
      </c>
      <c r="O23" s="48">
        <f t="shared" si="2"/>
        <v>1.2786768856230177</v>
      </c>
      <c r="P23" s="9"/>
    </row>
    <row r="24" spans="1:16">
      <c r="A24" s="12"/>
      <c r="B24" s="25">
        <v>331.5</v>
      </c>
      <c r="C24" s="20" t="s">
        <v>26</v>
      </c>
      <c r="D24" s="47">
        <v>162167</v>
      </c>
      <c r="E24" s="47">
        <v>3103412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638858</v>
      </c>
      <c r="N24" s="47">
        <f t="shared" si="5"/>
        <v>3904437</v>
      </c>
      <c r="O24" s="48">
        <f t="shared" si="2"/>
        <v>4.0586536632422145</v>
      </c>
      <c r="P24" s="9"/>
    </row>
    <row r="25" spans="1:16">
      <c r="A25" s="12"/>
      <c r="B25" s="25">
        <v>331.62</v>
      </c>
      <c r="C25" s="20" t="s">
        <v>32</v>
      </c>
      <c r="D25" s="47">
        <v>1740918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1740918</v>
      </c>
      <c r="O25" s="48">
        <f t="shared" si="2"/>
        <v>1.8096804271920151</v>
      </c>
      <c r="P25" s="9"/>
    </row>
    <row r="26" spans="1:16">
      <c r="A26" s="12"/>
      <c r="B26" s="25">
        <v>331.65</v>
      </c>
      <c r="C26" s="20" t="s">
        <v>162</v>
      </c>
      <c r="D26" s="47">
        <v>0</v>
      </c>
      <c r="E26" s="47">
        <v>773319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773319</v>
      </c>
      <c r="O26" s="48">
        <f t="shared" si="2"/>
        <v>0.80386339751539237</v>
      </c>
      <c r="P26" s="9"/>
    </row>
    <row r="27" spans="1:16">
      <c r="A27" s="12"/>
      <c r="B27" s="25">
        <v>331.69</v>
      </c>
      <c r="C27" s="20" t="s">
        <v>33</v>
      </c>
      <c r="D27" s="47">
        <v>812382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812382</v>
      </c>
      <c r="O27" s="48">
        <f t="shared" si="2"/>
        <v>0.84446929999178799</v>
      </c>
      <c r="P27" s="9"/>
    </row>
    <row r="28" spans="1:16">
      <c r="A28" s="12"/>
      <c r="B28" s="25">
        <v>331.7</v>
      </c>
      <c r="C28" s="20" t="s">
        <v>27</v>
      </c>
      <c r="D28" s="47">
        <v>22748</v>
      </c>
      <c r="E28" s="47">
        <v>0</v>
      </c>
      <c r="F28" s="47">
        <v>0</v>
      </c>
      <c r="G28" s="47">
        <v>34238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56986</v>
      </c>
      <c r="O28" s="48">
        <f t="shared" si="2"/>
        <v>5.9236821506793637E-2</v>
      </c>
      <c r="P28" s="9"/>
    </row>
    <row r="29" spans="1:16">
      <c r="A29" s="12"/>
      <c r="B29" s="25">
        <v>334.1</v>
      </c>
      <c r="C29" s="20" t="s">
        <v>28</v>
      </c>
      <c r="D29" s="47">
        <v>0</v>
      </c>
      <c r="E29" s="47">
        <v>2591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2591</v>
      </c>
      <c r="O29" s="48">
        <f t="shared" si="2"/>
        <v>2.6933387941617645E-3</v>
      </c>
      <c r="P29" s="9"/>
    </row>
    <row r="30" spans="1:16">
      <c r="A30" s="12"/>
      <c r="B30" s="25">
        <v>334.2</v>
      </c>
      <c r="C30" s="20" t="s">
        <v>29</v>
      </c>
      <c r="D30" s="47">
        <v>1278836</v>
      </c>
      <c r="E30" s="47">
        <v>37120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1315956</v>
      </c>
      <c r="O30" s="48">
        <f t="shared" si="2"/>
        <v>1.3679333640331683</v>
      </c>
      <c r="P30" s="9"/>
    </row>
    <row r="31" spans="1:16">
      <c r="A31" s="12"/>
      <c r="B31" s="25">
        <v>334.39</v>
      </c>
      <c r="C31" s="20" t="s">
        <v>34</v>
      </c>
      <c r="D31" s="47">
        <v>21655</v>
      </c>
      <c r="E31" s="47">
        <v>0</v>
      </c>
      <c r="F31" s="47">
        <v>0</v>
      </c>
      <c r="G31" s="47">
        <v>134573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6">SUM(D31:M31)</f>
        <v>156228</v>
      </c>
      <c r="O31" s="48">
        <f t="shared" si="2"/>
        <v>0.16239866195843464</v>
      </c>
      <c r="P31" s="9"/>
    </row>
    <row r="32" spans="1:16">
      <c r="A32" s="12"/>
      <c r="B32" s="25">
        <v>334.49</v>
      </c>
      <c r="C32" s="20" t="s">
        <v>35</v>
      </c>
      <c r="D32" s="47">
        <v>0</v>
      </c>
      <c r="E32" s="47">
        <v>0</v>
      </c>
      <c r="F32" s="47">
        <v>0</v>
      </c>
      <c r="G32" s="47">
        <v>3677906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3677906</v>
      </c>
      <c r="O32" s="48">
        <f t="shared" si="2"/>
        <v>3.8231751876033653</v>
      </c>
      <c r="P32" s="9"/>
    </row>
    <row r="33" spans="1:16">
      <c r="A33" s="12"/>
      <c r="B33" s="25">
        <v>334.5</v>
      </c>
      <c r="C33" s="20" t="s">
        <v>171</v>
      </c>
      <c r="D33" s="47">
        <v>0</v>
      </c>
      <c r="E33" s="47">
        <v>3299381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3299381</v>
      </c>
      <c r="O33" s="48">
        <f t="shared" si="2"/>
        <v>3.4296992836820674</v>
      </c>
      <c r="P33" s="9"/>
    </row>
    <row r="34" spans="1:16">
      <c r="A34" s="12"/>
      <c r="B34" s="25">
        <v>334.61</v>
      </c>
      <c r="C34" s="20" t="s">
        <v>36</v>
      </c>
      <c r="D34" s="47">
        <v>463178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463178</v>
      </c>
      <c r="O34" s="48">
        <f t="shared" si="2"/>
        <v>0.48147251100048544</v>
      </c>
      <c r="P34" s="9"/>
    </row>
    <row r="35" spans="1:16">
      <c r="A35" s="12"/>
      <c r="B35" s="25">
        <v>334.7</v>
      </c>
      <c r="C35" s="20" t="s">
        <v>37</v>
      </c>
      <c r="D35" s="47">
        <v>0</v>
      </c>
      <c r="E35" s="47">
        <v>0</v>
      </c>
      <c r="F35" s="47">
        <v>0</v>
      </c>
      <c r="G35" s="47">
        <v>136288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136288</v>
      </c>
      <c r="O35" s="48">
        <f t="shared" si="2"/>
        <v>0.14167107586982577</v>
      </c>
      <c r="P35" s="9"/>
    </row>
    <row r="36" spans="1:16">
      <c r="A36" s="12"/>
      <c r="B36" s="25">
        <v>334.82</v>
      </c>
      <c r="C36" s="20" t="s">
        <v>172</v>
      </c>
      <c r="D36" s="47">
        <v>0</v>
      </c>
      <c r="E36" s="47">
        <v>670564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670564</v>
      </c>
      <c r="O36" s="48">
        <f t="shared" si="2"/>
        <v>0.69704980129999594</v>
      </c>
      <c r="P36" s="9"/>
    </row>
    <row r="37" spans="1:16">
      <c r="A37" s="12"/>
      <c r="B37" s="25">
        <v>335.12</v>
      </c>
      <c r="C37" s="20" t="s">
        <v>184</v>
      </c>
      <c r="D37" s="47">
        <v>18635824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18635824</v>
      </c>
      <c r="O37" s="48">
        <f t="shared" ref="O37:O68" si="7">(N37/O$129)</f>
        <v>19.371898008634069</v>
      </c>
      <c r="P37" s="9"/>
    </row>
    <row r="38" spans="1:16">
      <c r="A38" s="12"/>
      <c r="B38" s="25">
        <v>335.13</v>
      </c>
      <c r="C38" s="20" t="s">
        <v>185</v>
      </c>
      <c r="D38" s="47">
        <v>216351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216351</v>
      </c>
      <c r="O38" s="48">
        <f t="shared" si="7"/>
        <v>0.22489638805700191</v>
      </c>
      <c r="P38" s="9"/>
    </row>
    <row r="39" spans="1:16">
      <c r="A39" s="12"/>
      <c r="B39" s="25">
        <v>335.14</v>
      </c>
      <c r="C39" s="20" t="s">
        <v>186</v>
      </c>
      <c r="D39" s="47">
        <v>72519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72519</v>
      </c>
      <c r="O39" s="48">
        <f t="shared" si="7"/>
        <v>7.5383340800392509E-2</v>
      </c>
      <c r="P39" s="9"/>
    </row>
    <row r="40" spans="1:16">
      <c r="A40" s="12"/>
      <c r="B40" s="25">
        <v>335.15</v>
      </c>
      <c r="C40" s="20" t="s">
        <v>187</v>
      </c>
      <c r="D40" s="47">
        <v>432113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432113</v>
      </c>
      <c r="O40" s="48">
        <f t="shared" si="7"/>
        <v>0.44918051191108549</v>
      </c>
      <c r="P40" s="9"/>
    </row>
    <row r="41" spans="1:16">
      <c r="A41" s="12"/>
      <c r="B41" s="25">
        <v>335.16</v>
      </c>
      <c r="C41" s="20" t="s">
        <v>188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223250</v>
      </c>
      <c r="O41" s="48">
        <f t="shared" si="7"/>
        <v>0.2320678833641891</v>
      </c>
      <c r="P41" s="9"/>
    </row>
    <row r="42" spans="1:16">
      <c r="A42" s="12"/>
      <c r="B42" s="25">
        <v>335.17</v>
      </c>
      <c r="C42" s="20" t="s">
        <v>233</v>
      </c>
      <c r="D42" s="47">
        <v>114798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114798</v>
      </c>
      <c r="O42" s="48">
        <f t="shared" si="7"/>
        <v>0.11933226819458984</v>
      </c>
      <c r="P42" s="9"/>
    </row>
    <row r="43" spans="1:16">
      <c r="A43" s="12"/>
      <c r="B43" s="25">
        <v>335.18</v>
      </c>
      <c r="C43" s="20" t="s">
        <v>189</v>
      </c>
      <c r="D43" s="47">
        <v>45450461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45450461</v>
      </c>
      <c r="O43" s="48">
        <f t="shared" si="7"/>
        <v>47.245654119581751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600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600</v>
      </c>
      <c r="O44" s="48">
        <f t="shared" si="7"/>
        <v>6.2369867869434921E-4</v>
      </c>
      <c r="P44" s="9"/>
    </row>
    <row r="45" spans="1:16">
      <c r="A45" s="12"/>
      <c r="B45" s="25">
        <v>335.22</v>
      </c>
      <c r="C45" s="20" t="s">
        <v>46</v>
      </c>
      <c r="D45" s="47">
        <v>0</v>
      </c>
      <c r="E45" s="47">
        <v>4766217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4766217</v>
      </c>
      <c r="O45" s="48">
        <f t="shared" si="7"/>
        <v>4.9544720754509077</v>
      </c>
      <c r="P45" s="9"/>
    </row>
    <row r="46" spans="1:16">
      <c r="A46" s="12"/>
      <c r="B46" s="25">
        <v>335.39</v>
      </c>
      <c r="C46" s="20" t="s">
        <v>47</v>
      </c>
      <c r="D46" s="47">
        <v>0</v>
      </c>
      <c r="E46" s="47">
        <v>1358945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1358945</v>
      </c>
      <c r="O46" s="48">
        <f t="shared" si="7"/>
        <v>1.4126203348638207</v>
      </c>
      <c r="P46" s="9"/>
    </row>
    <row r="47" spans="1:16">
      <c r="A47" s="12"/>
      <c r="B47" s="25">
        <v>335.49</v>
      </c>
      <c r="C47" s="20" t="s">
        <v>48</v>
      </c>
      <c r="D47" s="47">
        <v>0</v>
      </c>
      <c r="E47" s="47">
        <v>10987893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10987893</v>
      </c>
      <c r="O47" s="48">
        <f t="shared" si="7"/>
        <v>11.421890576224815</v>
      </c>
      <c r="P47" s="9"/>
    </row>
    <row r="48" spans="1:16">
      <c r="A48" s="12"/>
      <c r="B48" s="25">
        <v>337.3</v>
      </c>
      <c r="C48" s="20" t="s">
        <v>52</v>
      </c>
      <c r="D48" s="47">
        <v>247707</v>
      </c>
      <c r="E48" s="47">
        <v>323462</v>
      </c>
      <c r="F48" s="47">
        <v>0</v>
      </c>
      <c r="G48" s="47">
        <v>158727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3" si="8">SUM(D48:M48)</f>
        <v>729896</v>
      </c>
      <c r="O48" s="48">
        <f t="shared" si="7"/>
        <v>0.7587252846404845</v>
      </c>
      <c r="P48" s="9"/>
    </row>
    <row r="49" spans="1:16">
      <c r="A49" s="12"/>
      <c r="B49" s="25">
        <v>337.5</v>
      </c>
      <c r="C49" s="20" t="s">
        <v>53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886027</v>
      </c>
      <c r="N49" s="47">
        <f t="shared" si="8"/>
        <v>886027</v>
      </c>
      <c r="O49" s="48">
        <f t="shared" si="7"/>
        <v>0.92102311531253023</v>
      </c>
      <c r="P49" s="9"/>
    </row>
    <row r="50" spans="1:16">
      <c r="A50" s="12"/>
      <c r="B50" s="25">
        <v>337.6</v>
      </c>
      <c r="C50" s="20" t="s">
        <v>54</v>
      </c>
      <c r="D50" s="47">
        <v>386796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386796</v>
      </c>
      <c r="O50" s="48">
        <f t="shared" si="7"/>
        <v>0.40207359020709915</v>
      </c>
      <c r="P50" s="9"/>
    </row>
    <row r="51" spans="1:16">
      <c r="A51" s="12"/>
      <c r="B51" s="25">
        <v>338</v>
      </c>
      <c r="C51" s="20" t="s">
        <v>56</v>
      </c>
      <c r="D51" s="47">
        <v>719257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719257</v>
      </c>
      <c r="O51" s="48">
        <f t="shared" si="7"/>
        <v>0.74766606756943588</v>
      </c>
      <c r="P51" s="9"/>
    </row>
    <row r="52" spans="1:16" ht="15.75">
      <c r="A52" s="29" t="s">
        <v>61</v>
      </c>
      <c r="B52" s="30"/>
      <c r="C52" s="31"/>
      <c r="D52" s="32">
        <f t="shared" ref="D52:M52" si="9">SUM(D53:D99)</f>
        <v>48238619</v>
      </c>
      <c r="E52" s="32">
        <f t="shared" si="9"/>
        <v>97935511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269340133</v>
      </c>
      <c r="J52" s="32">
        <f t="shared" si="9"/>
        <v>185291702</v>
      </c>
      <c r="K52" s="32">
        <f t="shared" si="9"/>
        <v>0</v>
      </c>
      <c r="L52" s="32">
        <f t="shared" si="9"/>
        <v>0</v>
      </c>
      <c r="M52" s="32">
        <f t="shared" si="9"/>
        <v>1919723</v>
      </c>
      <c r="N52" s="32">
        <f t="shared" si="8"/>
        <v>602725688</v>
      </c>
      <c r="O52" s="46">
        <f t="shared" si="7"/>
        <v>626.53202536790423</v>
      </c>
      <c r="P52" s="10"/>
    </row>
    <row r="53" spans="1:16">
      <c r="A53" s="12"/>
      <c r="B53" s="25">
        <v>341.1</v>
      </c>
      <c r="C53" s="20" t="s">
        <v>190</v>
      </c>
      <c r="D53" s="47">
        <v>0</v>
      </c>
      <c r="E53" s="47">
        <v>5553645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5553645</v>
      </c>
      <c r="O53" s="48">
        <f t="shared" si="7"/>
        <v>5.7730017473957984</v>
      </c>
      <c r="P53" s="9"/>
    </row>
    <row r="54" spans="1:16">
      <c r="A54" s="12"/>
      <c r="B54" s="25">
        <v>341.15</v>
      </c>
      <c r="C54" s="20" t="s">
        <v>191</v>
      </c>
      <c r="D54" s="47">
        <v>0</v>
      </c>
      <c r="E54" s="47">
        <v>549755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9" si="10">SUM(D54:M54)</f>
        <v>549755</v>
      </c>
      <c r="O54" s="48">
        <f t="shared" si="7"/>
        <v>0.57146911184268656</v>
      </c>
      <c r="P54" s="9"/>
    </row>
    <row r="55" spans="1:16">
      <c r="A55" s="12"/>
      <c r="B55" s="25">
        <v>341.16</v>
      </c>
      <c r="C55" s="20" t="s">
        <v>192</v>
      </c>
      <c r="D55" s="47">
        <v>1706936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1706936</v>
      </c>
      <c r="O55" s="48">
        <f t="shared" si="7"/>
        <v>1.7743562130263626</v>
      </c>
      <c r="P55" s="9"/>
    </row>
    <row r="56" spans="1:16">
      <c r="A56" s="12"/>
      <c r="B56" s="25">
        <v>341.2</v>
      </c>
      <c r="C56" s="20" t="s">
        <v>193</v>
      </c>
      <c r="D56" s="47">
        <v>2508169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173047732</v>
      </c>
      <c r="K56" s="47">
        <v>0</v>
      </c>
      <c r="L56" s="47">
        <v>0</v>
      </c>
      <c r="M56" s="47">
        <v>0</v>
      </c>
      <c r="N56" s="47">
        <f t="shared" si="10"/>
        <v>175555901</v>
      </c>
      <c r="O56" s="48">
        <f t="shared" si="7"/>
        <v>182.48997248449328</v>
      </c>
      <c r="P56" s="9"/>
    </row>
    <row r="57" spans="1:16">
      <c r="A57" s="12"/>
      <c r="B57" s="25">
        <v>341.8</v>
      </c>
      <c r="C57" s="20" t="s">
        <v>194</v>
      </c>
      <c r="D57" s="47">
        <v>20300</v>
      </c>
      <c r="E57" s="47">
        <v>14085783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14106083</v>
      </c>
      <c r="O57" s="48">
        <f t="shared" si="7"/>
        <v>14.663242214421368</v>
      </c>
      <c r="P57" s="9"/>
    </row>
    <row r="58" spans="1:16">
      <c r="A58" s="12"/>
      <c r="B58" s="25">
        <v>341.9</v>
      </c>
      <c r="C58" s="20" t="s">
        <v>195</v>
      </c>
      <c r="D58" s="47">
        <v>634124</v>
      </c>
      <c r="E58" s="47">
        <v>2616154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3250278</v>
      </c>
      <c r="O58" s="48">
        <f t="shared" si="7"/>
        <v>3.3786568233155196</v>
      </c>
      <c r="P58" s="9"/>
    </row>
    <row r="59" spans="1:16">
      <c r="A59" s="12"/>
      <c r="B59" s="25">
        <v>342.1</v>
      </c>
      <c r="C59" s="20" t="s">
        <v>69</v>
      </c>
      <c r="D59" s="47">
        <v>28153543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28153543</v>
      </c>
      <c r="O59" s="48">
        <f t="shared" si="7"/>
        <v>29.265545949440906</v>
      </c>
      <c r="P59" s="9"/>
    </row>
    <row r="60" spans="1:16">
      <c r="A60" s="12"/>
      <c r="B60" s="25">
        <v>342.4</v>
      </c>
      <c r="C60" s="20" t="s">
        <v>70</v>
      </c>
      <c r="D60" s="47">
        <v>17878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17878</v>
      </c>
      <c r="O60" s="48">
        <f t="shared" si="7"/>
        <v>1.8584141629495957E-2</v>
      </c>
      <c r="P60" s="9"/>
    </row>
    <row r="61" spans="1:16">
      <c r="A61" s="12"/>
      <c r="B61" s="25">
        <v>342.6</v>
      </c>
      <c r="C61" s="20" t="s">
        <v>71</v>
      </c>
      <c r="D61" s="47">
        <v>0</v>
      </c>
      <c r="E61" s="47">
        <v>55583206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55583206</v>
      </c>
      <c r="O61" s="48">
        <f t="shared" si="7"/>
        <v>57.778620232993035</v>
      </c>
      <c r="P61" s="9"/>
    </row>
    <row r="62" spans="1:16">
      <c r="A62" s="12"/>
      <c r="B62" s="25">
        <v>342.9</v>
      </c>
      <c r="C62" s="20" t="s">
        <v>72</v>
      </c>
      <c r="D62" s="47">
        <v>845629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845629</v>
      </c>
      <c r="O62" s="48">
        <f t="shared" si="7"/>
        <v>0.87902948327603969</v>
      </c>
      <c r="P62" s="9"/>
    </row>
    <row r="63" spans="1:16">
      <c r="A63" s="12"/>
      <c r="B63" s="25">
        <v>343.3</v>
      </c>
      <c r="C63" s="20" t="s">
        <v>73</v>
      </c>
      <c r="D63" s="47">
        <v>162922</v>
      </c>
      <c r="E63" s="47">
        <v>0</v>
      </c>
      <c r="F63" s="47">
        <v>0</v>
      </c>
      <c r="G63" s="47">
        <v>0</v>
      </c>
      <c r="H63" s="47">
        <v>0</v>
      </c>
      <c r="I63" s="47">
        <v>86137756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86300678</v>
      </c>
      <c r="O63" s="48">
        <f t="shared" si="7"/>
        <v>89.709364731710821</v>
      </c>
      <c r="P63" s="9"/>
    </row>
    <row r="64" spans="1:16">
      <c r="A64" s="12"/>
      <c r="B64" s="25">
        <v>343.4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100053134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100053134</v>
      </c>
      <c r="O64" s="48">
        <f t="shared" si="7"/>
        <v>104.0050124583811</v>
      </c>
      <c r="P64" s="9"/>
    </row>
    <row r="65" spans="1:16">
      <c r="A65" s="12"/>
      <c r="B65" s="25">
        <v>343.5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79053106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79053106</v>
      </c>
      <c r="O65" s="48">
        <f t="shared" si="7"/>
        <v>82.175529598140542</v>
      </c>
      <c r="P65" s="9"/>
    </row>
    <row r="66" spans="1:16">
      <c r="A66" s="12"/>
      <c r="B66" s="25">
        <v>343.7</v>
      </c>
      <c r="C66" s="20" t="s">
        <v>76</v>
      </c>
      <c r="D66" s="47">
        <v>126730</v>
      </c>
      <c r="E66" s="47">
        <v>374795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501525</v>
      </c>
      <c r="O66" s="48">
        <f t="shared" si="7"/>
        <v>0.52133413305363907</v>
      </c>
      <c r="P66" s="9"/>
    </row>
    <row r="67" spans="1:16">
      <c r="A67" s="12"/>
      <c r="B67" s="25">
        <v>343.9</v>
      </c>
      <c r="C67" s="20" t="s">
        <v>77</v>
      </c>
      <c r="D67" s="47">
        <v>613919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613919</v>
      </c>
      <c r="O67" s="48">
        <f t="shared" si="7"/>
        <v>0.63816744854226026</v>
      </c>
      <c r="P67" s="9"/>
    </row>
    <row r="68" spans="1:16">
      <c r="A68" s="12"/>
      <c r="B68" s="25">
        <v>344.1</v>
      </c>
      <c r="C68" s="20" t="s">
        <v>196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4205283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4205283</v>
      </c>
      <c r="O68" s="48">
        <f t="shared" si="7"/>
        <v>4.3713824177263483</v>
      </c>
      <c r="P68" s="9"/>
    </row>
    <row r="69" spans="1:16">
      <c r="A69" s="12"/>
      <c r="B69" s="25">
        <v>345.9</v>
      </c>
      <c r="C69" s="20" t="s">
        <v>80</v>
      </c>
      <c r="D69" s="47">
        <v>44940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44940</v>
      </c>
      <c r="O69" s="48">
        <f t="shared" ref="O69:O100" si="11">(N69/O$129)</f>
        <v>4.6715031034206753E-2</v>
      </c>
      <c r="P69" s="9"/>
    </row>
    <row r="70" spans="1:16">
      <c r="A70" s="12"/>
      <c r="B70" s="25">
        <v>346.3</v>
      </c>
      <c r="C70" s="20" t="s">
        <v>81</v>
      </c>
      <c r="D70" s="47">
        <v>1873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1873</v>
      </c>
      <c r="O70" s="48">
        <f t="shared" si="11"/>
        <v>1.9469793753241933E-3</v>
      </c>
      <c r="P70" s="9"/>
    </row>
    <row r="71" spans="1:16">
      <c r="A71" s="12"/>
      <c r="B71" s="25">
        <v>346.4</v>
      </c>
      <c r="C71" s="20" t="s">
        <v>82</v>
      </c>
      <c r="D71" s="47">
        <v>2867999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2867999</v>
      </c>
      <c r="O71" s="48">
        <f t="shared" si="11"/>
        <v>2.9812786446611912</v>
      </c>
      <c r="P71" s="9"/>
    </row>
    <row r="72" spans="1:16">
      <c r="A72" s="12"/>
      <c r="B72" s="25">
        <v>347.2</v>
      </c>
      <c r="C72" s="20" t="s">
        <v>84</v>
      </c>
      <c r="D72" s="47">
        <v>5942789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5942789</v>
      </c>
      <c r="O72" s="48">
        <f t="shared" si="11"/>
        <v>6.1775160784321876</v>
      </c>
      <c r="P72" s="9"/>
    </row>
    <row r="73" spans="1:16">
      <c r="A73" s="12"/>
      <c r="B73" s="25">
        <v>347.3</v>
      </c>
      <c r="C73" s="20" t="s">
        <v>85</v>
      </c>
      <c r="D73" s="47">
        <v>10058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10058</v>
      </c>
      <c r="O73" s="48">
        <f t="shared" si="11"/>
        <v>1.045526885051294E-2</v>
      </c>
      <c r="P73" s="9"/>
    </row>
    <row r="74" spans="1:16">
      <c r="A74" s="12"/>
      <c r="B74" s="25">
        <v>347.4</v>
      </c>
      <c r="C74" s="20" t="s">
        <v>86</v>
      </c>
      <c r="D74" s="47">
        <v>9428</v>
      </c>
      <c r="E74" s="47">
        <v>0</v>
      </c>
      <c r="F74" s="47">
        <v>0</v>
      </c>
      <c r="G74" s="47">
        <v>0</v>
      </c>
      <c r="H74" s="47">
        <v>0</v>
      </c>
      <c r="I74" s="47">
        <v>5818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15246</v>
      </c>
      <c r="O74" s="48">
        <f t="shared" si="11"/>
        <v>1.5848183425623413E-2</v>
      </c>
      <c r="P74" s="9"/>
    </row>
    <row r="75" spans="1:16">
      <c r="A75" s="12"/>
      <c r="B75" s="25">
        <v>348.11</v>
      </c>
      <c r="C75" s="20" t="s">
        <v>197</v>
      </c>
      <c r="D75" s="47">
        <v>0</v>
      </c>
      <c r="E75" s="47">
        <v>40323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40323</v>
      </c>
      <c r="O75" s="48">
        <f t="shared" si="11"/>
        <v>4.1915669701653738E-2</v>
      </c>
      <c r="P75" s="9"/>
    </row>
    <row r="76" spans="1:16">
      <c r="A76" s="12"/>
      <c r="B76" s="25">
        <v>348.12</v>
      </c>
      <c r="C76" s="20" t="s">
        <v>198</v>
      </c>
      <c r="D76" s="47">
        <v>0</v>
      </c>
      <c r="E76" s="47">
        <v>264739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92" si="12">SUM(D76:M76)</f>
        <v>264739</v>
      </c>
      <c r="O76" s="48">
        <f t="shared" si="11"/>
        <v>0.27519560749810551</v>
      </c>
      <c r="P76" s="9"/>
    </row>
    <row r="77" spans="1:16">
      <c r="A77" s="12"/>
      <c r="B77" s="25">
        <v>348.13</v>
      </c>
      <c r="C77" s="20" t="s">
        <v>199</v>
      </c>
      <c r="D77" s="47">
        <v>0</v>
      </c>
      <c r="E77" s="47">
        <v>322518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322518</v>
      </c>
      <c r="O77" s="48">
        <f t="shared" si="11"/>
        <v>0.33525675075857353</v>
      </c>
      <c r="P77" s="9"/>
    </row>
    <row r="78" spans="1:16">
      <c r="A78" s="12"/>
      <c r="B78" s="25">
        <v>348.22</v>
      </c>
      <c r="C78" s="20" t="s">
        <v>200</v>
      </c>
      <c r="D78" s="47">
        <v>0</v>
      </c>
      <c r="E78" s="47">
        <v>177692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177692</v>
      </c>
      <c r="O78" s="48">
        <f t="shared" si="11"/>
        <v>0.18471044269092715</v>
      </c>
      <c r="P78" s="9"/>
    </row>
    <row r="79" spans="1:16">
      <c r="A79" s="12"/>
      <c r="B79" s="25">
        <v>348.23</v>
      </c>
      <c r="C79" s="20" t="s">
        <v>201</v>
      </c>
      <c r="D79" s="47">
        <v>0</v>
      </c>
      <c r="E79" s="47">
        <v>535932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535932</v>
      </c>
      <c r="O79" s="48">
        <f t="shared" si="11"/>
        <v>0.55710013378336654</v>
      </c>
      <c r="P79" s="9"/>
    </row>
    <row r="80" spans="1:16">
      <c r="A80" s="12"/>
      <c r="B80" s="25">
        <v>348.31</v>
      </c>
      <c r="C80" s="20" t="s">
        <v>202</v>
      </c>
      <c r="D80" s="47">
        <v>0</v>
      </c>
      <c r="E80" s="47">
        <v>3771296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3771296</v>
      </c>
      <c r="O80" s="48">
        <f t="shared" si="11"/>
        <v>3.9202538869421404</v>
      </c>
      <c r="P80" s="9"/>
    </row>
    <row r="81" spans="1:16">
      <c r="A81" s="12"/>
      <c r="B81" s="25">
        <v>348.32</v>
      </c>
      <c r="C81" s="20" t="s">
        <v>203</v>
      </c>
      <c r="D81" s="47">
        <v>0</v>
      </c>
      <c r="E81" s="47">
        <v>3659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3659</v>
      </c>
      <c r="O81" s="48">
        <f t="shared" si="11"/>
        <v>3.8035224422377062E-3</v>
      </c>
      <c r="P81" s="9"/>
    </row>
    <row r="82" spans="1:16">
      <c r="A82" s="12"/>
      <c r="B82" s="25">
        <v>348.33</v>
      </c>
      <c r="C82" s="20" t="s">
        <v>204</v>
      </c>
      <c r="D82" s="47">
        <v>0</v>
      </c>
      <c r="E82" s="47">
        <v>309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309</v>
      </c>
      <c r="O82" s="48">
        <f t="shared" si="11"/>
        <v>3.2120481952758984E-4</v>
      </c>
      <c r="P82" s="9"/>
    </row>
    <row r="83" spans="1:16">
      <c r="A83" s="12"/>
      <c r="B83" s="25">
        <v>348.41</v>
      </c>
      <c r="C83" s="20" t="s">
        <v>205</v>
      </c>
      <c r="D83" s="47">
        <v>0</v>
      </c>
      <c r="E83" s="47">
        <v>2839755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2839755</v>
      </c>
      <c r="O83" s="48">
        <f t="shared" si="11"/>
        <v>2.9519190688594525</v>
      </c>
      <c r="P83" s="9"/>
    </row>
    <row r="84" spans="1:16">
      <c r="A84" s="12"/>
      <c r="B84" s="25">
        <v>348.42</v>
      </c>
      <c r="C84" s="20" t="s">
        <v>262</v>
      </c>
      <c r="D84" s="47">
        <v>0</v>
      </c>
      <c r="E84" s="47">
        <v>2352812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2352812</v>
      </c>
      <c r="O84" s="48">
        <f t="shared" si="11"/>
        <v>2.4457428926936817</v>
      </c>
      <c r="P84" s="9"/>
    </row>
    <row r="85" spans="1:16">
      <c r="A85" s="12"/>
      <c r="B85" s="25">
        <v>348.48</v>
      </c>
      <c r="C85" s="20" t="s">
        <v>206</v>
      </c>
      <c r="D85" s="47">
        <v>0</v>
      </c>
      <c r="E85" s="47">
        <v>182939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182939</v>
      </c>
      <c r="O85" s="48">
        <f t="shared" si="11"/>
        <v>0.19016468763610925</v>
      </c>
      <c r="P85" s="9"/>
    </row>
    <row r="86" spans="1:16">
      <c r="A86" s="12"/>
      <c r="B86" s="25">
        <v>348.51</v>
      </c>
      <c r="C86" s="20" t="s">
        <v>234</v>
      </c>
      <c r="D86" s="47">
        <v>0</v>
      </c>
      <c r="E86" s="47">
        <v>2200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2200</v>
      </c>
      <c r="O86" s="48">
        <f t="shared" si="11"/>
        <v>2.2868951552126138E-3</v>
      </c>
      <c r="P86" s="9"/>
    </row>
    <row r="87" spans="1:16">
      <c r="A87" s="12"/>
      <c r="B87" s="25">
        <v>348.52</v>
      </c>
      <c r="C87" s="20" t="s">
        <v>207</v>
      </c>
      <c r="D87" s="47">
        <v>98</v>
      </c>
      <c r="E87" s="47">
        <v>1394698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1394796</v>
      </c>
      <c r="O87" s="48">
        <f t="shared" si="11"/>
        <v>1.4498873704136057</v>
      </c>
      <c r="P87" s="9"/>
    </row>
    <row r="88" spans="1:16">
      <c r="A88" s="12"/>
      <c r="B88" s="25">
        <v>348.53</v>
      </c>
      <c r="C88" s="20" t="s">
        <v>208</v>
      </c>
      <c r="D88" s="47">
        <v>0</v>
      </c>
      <c r="E88" s="47">
        <v>2694077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2694077</v>
      </c>
      <c r="O88" s="48">
        <f t="shared" si="11"/>
        <v>2.8004871086680603</v>
      </c>
      <c r="P88" s="9"/>
    </row>
    <row r="89" spans="1:16">
      <c r="A89" s="12"/>
      <c r="B89" s="25">
        <v>348.61</v>
      </c>
      <c r="C89" s="20" t="s">
        <v>209</v>
      </c>
      <c r="D89" s="47">
        <v>0</v>
      </c>
      <c r="E89" s="47">
        <v>450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450</v>
      </c>
      <c r="O89" s="48">
        <f t="shared" si="11"/>
        <v>4.677740090207619E-4</v>
      </c>
      <c r="P89" s="9"/>
    </row>
    <row r="90" spans="1:16">
      <c r="A90" s="12"/>
      <c r="B90" s="25">
        <v>348.62</v>
      </c>
      <c r="C90" s="20" t="s">
        <v>210</v>
      </c>
      <c r="D90" s="47">
        <v>0</v>
      </c>
      <c r="E90" s="47">
        <v>285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285</v>
      </c>
      <c r="O90" s="48">
        <f t="shared" si="11"/>
        <v>2.9625687237981585E-4</v>
      </c>
      <c r="P90" s="9"/>
    </row>
    <row r="91" spans="1:16">
      <c r="A91" s="12"/>
      <c r="B91" s="25">
        <v>348.71</v>
      </c>
      <c r="C91" s="20" t="s">
        <v>211</v>
      </c>
      <c r="D91" s="47">
        <v>0</v>
      </c>
      <c r="E91" s="47">
        <v>879845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879845</v>
      </c>
      <c r="O91" s="48">
        <f t="shared" si="11"/>
        <v>0.9145969399263828</v>
      </c>
      <c r="P91" s="9"/>
    </row>
    <row r="92" spans="1:16">
      <c r="A92" s="12"/>
      <c r="B92" s="25">
        <v>348.72</v>
      </c>
      <c r="C92" s="20" t="s">
        <v>212</v>
      </c>
      <c r="D92" s="47">
        <v>0</v>
      </c>
      <c r="E92" s="47">
        <v>135152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135152</v>
      </c>
      <c r="O92" s="48">
        <f t="shared" si="11"/>
        <v>0.14049020637149781</v>
      </c>
      <c r="P92" s="9"/>
    </row>
    <row r="93" spans="1:16">
      <c r="A93" s="12"/>
      <c r="B93" s="25">
        <v>348.92099999999999</v>
      </c>
      <c r="C93" s="20" t="s">
        <v>213</v>
      </c>
      <c r="D93" s="47">
        <v>240688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240688</v>
      </c>
      <c r="O93" s="48">
        <f t="shared" si="11"/>
        <v>0.25019464596264251</v>
      </c>
      <c r="P93" s="9"/>
    </row>
    <row r="94" spans="1:16">
      <c r="A94" s="12"/>
      <c r="B94" s="25">
        <v>348.92200000000003</v>
      </c>
      <c r="C94" s="20" t="s">
        <v>214</v>
      </c>
      <c r="D94" s="47">
        <v>240714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240714</v>
      </c>
      <c r="O94" s="48">
        <f t="shared" si="11"/>
        <v>0.25022167290538594</v>
      </c>
      <c r="P94" s="9"/>
    </row>
    <row r="95" spans="1:16">
      <c r="A95" s="12"/>
      <c r="B95" s="25">
        <v>348.923</v>
      </c>
      <c r="C95" s="20" t="s">
        <v>215</v>
      </c>
      <c r="D95" s="47">
        <v>240661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240661</v>
      </c>
      <c r="O95" s="48">
        <f t="shared" si="11"/>
        <v>0.25016657952210131</v>
      </c>
      <c r="P95" s="9"/>
    </row>
    <row r="96" spans="1:16">
      <c r="A96" s="12"/>
      <c r="B96" s="25">
        <v>348.92399999999998</v>
      </c>
      <c r="C96" s="20" t="s">
        <v>216</v>
      </c>
      <c r="D96" s="47">
        <v>240747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240747</v>
      </c>
      <c r="O96" s="48">
        <f t="shared" si="11"/>
        <v>0.25025597633271413</v>
      </c>
      <c r="P96" s="9"/>
    </row>
    <row r="97" spans="1:16">
      <c r="A97" s="12"/>
      <c r="B97" s="25">
        <v>348.93299999999999</v>
      </c>
      <c r="C97" s="20" t="s">
        <v>217</v>
      </c>
      <c r="D97" s="47">
        <v>1484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1484</v>
      </c>
      <c r="O97" s="48">
        <f t="shared" si="11"/>
        <v>1.5426147319706903E-3</v>
      </c>
      <c r="P97" s="9"/>
    </row>
    <row r="98" spans="1:16">
      <c r="A98" s="12"/>
      <c r="B98" s="25">
        <v>348.99</v>
      </c>
      <c r="C98" s="20" t="s">
        <v>218</v>
      </c>
      <c r="D98" s="47">
        <v>3604475</v>
      </c>
      <c r="E98" s="47">
        <v>47113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3651588</v>
      </c>
      <c r="O98" s="48">
        <f t="shared" si="11"/>
        <v>3.7958176845602352</v>
      </c>
      <c r="P98" s="9"/>
    </row>
    <row r="99" spans="1:16">
      <c r="A99" s="12"/>
      <c r="B99" s="25">
        <v>349</v>
      </c>
      <c r="C99" s="20" t="s">
        <v>1</v>
      </c>
      <c r="D99" s="47">
        <v>2515</v>
      </c>
      <c r="E99" s="47">
        <v>3526379</v>
      </c>
      <c r="F99" s="47">
        <v>0</v>
      </c>
      <c r="G99" s="47">
        <v>0</v>
      </c>
      <c r="H99" s="47">
        <v>0</v>
      </c>
      <c r="I99" s="47">
        <v>-114964</v>
      </c>
      <c r="J99" s="47">
        <v>12243970</v>
      </c>
      <c r="K99" s="47">
        <v>0</v>
      </c>
      <c r="L99" s="47">
        <v>0</v>
      </c>
      <c r="M99" s="47">
        <v>1919723</v>
      </c>
      <c r="N99" s="47">
        <f t="shared" si="10"/>
        <v>17577623</v>
      </c>
      <c r="O99" s="48">
        <f t="shared" si="11"/>
        <v>18.271900399479005</v>
      </c>
      <c r="P99" s="9"/>
    </row>
    <row r="100" spans="1:16" ht="15.75">
      <c r="A100" s="29" t="s">
        <v>62</v>
      </c>
      <c r="B100" s="30"/>
      <c r="C100" s="31"/>
      <c r="D100" s="32">
        <f t="shared" ref="D100:M100" si="13">SUM(D101:D108)</f>
        <v>893970</v>
      </c>
      <c r="E100" s="32">
        <f t="shared" si="13"/>
        <v>6391820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0</v>
      </c>
      <c r="J100" s="32">
        <f t="shared" si="13"/>
        <v>0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>SUM(D100:M100)</f>
        <v>7285790</v>
      </c>
      <c r="O100" s="46">
        <f t="shared" si="11"/>
        <v>7.5735626604075037</v>
      </c>
      <c r="P100" s="10"/>
    </row>
    <row r="101" spans="1:16">
      <c r="A101" s="13"/>
      <c r="B101" s="40">
        <v>351.1</v>
      </c>
      <c r="C101" s="21" t="s">
        <v>112</v>
      </c>
      <c r="D101" s="47">
        <v>54717</v>
      </c>
      <c r="E101" s="47">
        <v>653055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707772</v>
      </c>
      <c r="O101" s="48">
        <f t="shared" ref="O101:O127" si="14">(N101/O$129)</f>
        <v>0.73572743536142815</v>
      </c>
      <c r="P101" s="9"/>
    </row>
    <row r="102" spans="1:16">
      <c r="A102" s="13"/>
      <c r="B102" s="40">
        <v>351.2</v>
      </c>
      <c r="C102" s="21" t="s">
        <v>115</v>
      </c>
      <c r="D102" s="47">
        <v>22053</v>
      </c>
      <c r="E102" s="47">
        <v>-15881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5">SUM(D102:M102)</f>
        <v>6172</v>
      </c>
      <c r="O102" s="48">
        <f t="shared" si="14"/>
        <v>6.4157804081692053E-3</v>
      </c>
      <c r="P102" s="9"/>
    </row>
    <row r="103" spans="1:16">
      <c r="A103" s="13"/>
      <c r="B103" s="40">
        <v>351.5</v>
      </c>
      <c r="C103" s="21" t="s">
        <v>116</v>
      </c>
      <c r="D103" s="47">
        <v>193214</v>
      </c>
      <c r="E103" s="47">
        <v>3140258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3333472</v>
      </c>
      <c r="O103" s="48">
        <f t="shared" si="14"/>
        <v>3.4651368031076828</v>
      </c>
      <c r="P103" s="9"/>
    </row>
    <row r="104" spans="1:16">
      <c r="A104" s="13"/>
      <c r="B104" s="40">
        <v>351.6</v>
      </c>
      <c r="C104" s="21" t="s">
        <v>117</v>
      </c>
      <c r="D104" s="47">
        <v>365</v>
      </c>
      <c r="E104" s="47">
        <v>1146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1511</v>
      </c>
      <c r="O104" s="48">
        <f t="shared" si="14"/>
        <v>1.5706811725119359E-3</v>
      </c>
      <c r="P104" s="9"/>
    </row>
    <row r="105" spans="1:16">
      <c r="A105" s="13"/>
      <c r="B105" s="40">
        <v>351.7</v>
      </c>
      <c r="C105" s="21" t="s">
        <v>219</v>
      </c>
      <c r="D105" s="47">
        <v>0</v>
      </c>
      <c r="E105" s="47">
        <v>695692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695692</v>
      </c>
      <c r="O105" s="48">
        <f t="shared" si="14"/>
        <v>0.72317030196371535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995219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995219</v>
      </c>
      <c r="O106" s="48">
        <f t="shared" si="14"/>
        <v>1.0345279588525191</v>
      </c>
      <c r="P106" s="9"/>
    </row>
    <row r="107" spans="1:16">
      <c r="A107" s="13"/>
      <c r="B107" s="40">
        <v>354</v>
      </c>
      <c r="C107" s="21" t="s">
        <v>119</v>
      </c>
      <c r="D107" s="47">
        <v>612255</v>
      </c>
      <c r="E107" s="47">
        <v>3466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615721</v>
      </c>
      <c r="O107" s="48">
        <f t="shared" si="14"/>
        <v>0.64004062357393898</v>
      </c>
      <c r="P107" s="9"/>
    </row>
    <row r="108" spans="1:16">
      <c r="A108" s="13"/>
      <c r="B108" s="40">
        <v>359</v>
      </c>
      <c r="C108" s="21" t="s">
        <v>121</v>
      </c>
      <c r="D108" s="47">
        <v>11366</v>
      </c>
      <c r="E108" s="47">
        <v>918865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930231</v>
      </c>
      <c r="O108" s="48">
        <f t="shared" si="14"/>
        <v>0.96697307596753856</v>
      </c>
      <c r="P108" s="9"/>
    </row>
    <row r="109" spans="1:16" ht="15.75">
      <c r="A109" s="29" t="s">
        <v>4</v>
      </c>
      <c r="B109" s="30"/>
      <c r="C109" s="31"/>
      <c r="D109" s="32">
        <f t="shared" ref="D109:M109" si="16">SUM(D110:D116)</f>
        <v>22406503</v>
      </c>
      <c r="E109" s="32">
        <f t="shared" si="16"/>
        <v>21212376</v>
      </c>
      <c r="F109" s="32">
        <f t="shared" si="16"/>
        <v>0</v>
      </c>
      <c r="G109" s="32">
        <f t="shared" si="16"/>
        <v>1104666</v>
      </c>
      <c r="H109" s="32">
        <f t="shared" si="16"/>
        <v>0</v>
      </c>
      <c r="I109" s="32">
        <f t="shared" si="16"/>
        <v>20154176</v>
      </c>
      <c r="J109" s="32">
        <f t="shared" si="16"/>
        <v>2292795</v>
      </c>
      <c r="K109" s="32">
        <f t="shared" si="16"/>
        <v>0</v>
      </c>
      <c r="L109" s="32">
        <f t="shared" si="16"/>
        <v>0</v>
      </c>
      <c r="M109" s="32">
        <f t="shared" si="16"/>
        <v>4325389</v>
      </c>
      <c r="N109" s="32">
        <f>SUM(D109:M109)</f>
        <v>71495905</v>
      </c>
      <c r="O109" s="46">
        <f t="shared" si="14"/>
        <v>74.319835800927862</v>
      </c>
      <c r="P109" s="10"/>
    </row>
    <row r="110" spans="1:16">
      <c r="A110" s="12"/>
      <c r="B110" s="25">
        <v>361.1</v>
      </c>
      <c r="C110" s="20" t="s">
        <v>122</v>
      </c>
      <c r="D110" s="47">
        <v>1779663</v>
      </c>
      <c r="E110" s="47">
        <v>1912513</v>
      </c>
      <c r="F110" s="47">
        <v>0</v>
      </c>
      <c r="G110" s="47">
        <v>1284209</v>
      </c>
      <c r="H110" s="47">
        <v>0</v>
      </c>
      <c r="I110" s="47">
        <v>5905910</v>
      </c>
      <c r="J110" s="47">
        <v>1045729</v>
      </c>
      <c r="K110" s="47">
        <v>0</v>
      </c>
      <c r="L110" s="47">
        <v>0</v>
      </c>
      <c r="M110" s="47">
        <v>4325389</v>
      </c>
      <c r="N110" s="47">
        <f>SUM(D110:M110)</f>
        <v>16253413</v>
      </c>
      <c r="O110" s="48">
        <f t="shared" si="14"/>
        <v>16.895387020622596</v>
      </c>
      <c r="P110" s="9"/>
    </row>
    <row r="111" spans="1:16">
      <c r="A111" s="12"/>
      <c r="B111" s="25">
        <v>361.3</v>
      </c>
      <c r="C111" s="20" t="s">
        <v>123</v>
      </c>
      <c r="D111" s="47">
        <v>-264560</v>
      </c>
      <c r="E111" s="47">
        <v>-395295</v>
      </c>
      <c r="F111" s="47">
        <v>0</v>
      </c>
      <c r="G111" s="47">
        <v>-263626</v>
      </c>
      <c r="H111" s="47">
        <v>0</v>
      </c>
      <c r="I111" s="47">
        <v>-954081</v>
      </c>
      <c r="J111" s="47">
        <v>-259607</v>
      </c>
      <c r="K111" s="47">
        <v>0</v>
      </c>
      <c r="L111" s="47">
        <v>0</v>
      </c>
      <c r="M111" s="47">
        <v>0</v>
      </c>
      <c r="N111" s="47">
        <f t="shared" ref="N111:N116" si="17">SUM(D111:M111)</f>
        <v>-2137169</v>
      </c>
      <c r="O111" s="48">
        <f t="shared" si="14"/>
        <v>-2.2215824690775392</v>
      </c>
      <c r="P111" s="9"/>
    </row>
    <row r="112" spans="1:16">
      <c r="A112" s="12"/>
      <c r="B112" s="25">
        <v>362</v>
      </c>
      <c r="C112" s="20" t="s">
        <v>124</v>
      </c>
      <c r="D112" s="47">
        <v>1566323</v>
      </c>
      <c r="E112" s="47">
        <v>4015132</v>
      </c>
      <c r="F112" s="47">
        <v>0</v>
      </c>
      <c r="G112" s="47">
        <v>0</v>
      </c>
      <c r="H112" s="47">
        <v>0</v>
      </c>
      <c r="I112" s="47">
        <v>13032732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18614187</v>
      </c>
      <c r="O112" s="48">
        <f t="shared" si="14"/>
        <v>19.349406394782552</v>
      </c>
      <c r="P112" s="9"/>
    </row>
    <row r="113" spans="1:119">
      <c r="A113" s="12"/>
      <c r="B113" s="25">
        <v>364</v>
      </c>
      <c r="C113" s="20" t="s">
        <v>222</v>
      </c>
      <c r="D113" s="47">
        <v>1007068</v>
      </c>
      <c r="E113" s="47">
        <v>206013</v>
      </c>
      <c r="F113" s="47">
        <v>0</v>
      </c>
      <c r="G113" s="47">
        <v>0</v>
      </c>
      <c r="H113" s="47">
        <v>0</v>
      </c>
      <c r="I113" s="47">
        <v>919239</v>
      </c>
      <c r="J113" s="47">
        <v>694647</v>
      </c>
      <c r="K113" s="47">
        <v>0</v>
      </c>
      <c r="L113" s="47">
        <v>0</v>
      </c>
      <c r="M113" s="47">
        <v>0</v>
      </c>
      <c r="N113" s="47">
        <f t="shared" si="17"/>
        <v>2826967</v>
      </c>
      <c r="O113" s="48">
        <f t="shared" si="14"/>
        <v>2.9386259710208802</v>
      </c>
      <c r="P113" s="9"/>
    </row>
    <row r="114" spans="1:119">
      <c r="A114" s="12"/>
      <c r="B114" s="25">
        <v>365</v>
      </c>
      <c r="C114" s="20" t="s">
        <v>223</v>
      </c>
      <c r="D114" s="47">
        <v>59982</v>
      </c>
      <c r="E114" s="47">
        <v>70152</v>
      </c>
      <c r="F114" s="47">
        <v>0</v>
      </c>
      <c r="G114" s="47">
        <v>0</v>
      </c>
      <c r="H114" s="47">
        <v>0</v>
      </c>
      <c r="I114" s="47">
        <v>821642</v>
      </c>
      <c r="J114" s="47">
        <v>84076</v>
      </c>
      <c r="K114" s="47">
        <v>0</v>
      </c>
      <c r="L114" s="47">
        <v>0</v>
      </c>
      <c r="M114" s="47">
        <v>0</v>
      </c>
      <c r="N114" s="47">
        <f t="shared" si="17"/>
        <v>1035852</v>
      </c>
      <c r="O114" s="48">
        <f t="shared" si="14"/>
        <v>1.0767658728714984</v>
      </c>
      <c r="P114" s="9"/>
    </row>
    <row r="115" spans="1:119">
      <c r="A115" s="12"/>
      <c r="B115" s="25">
        <v>366</v>
      </c>
      <c r="C115" s="20" t="s">
        <v>127</v>
      </c>
      <c r="D115" s="47">
        <v>13151</v>
      </c>
      <c r="E115" s="47">
        <v>329517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342668</v>
      </c>
      <c r="O115" s="48">
        <f t="shared" si="14"/>
        <v>0.35620263138472541</v>
      </c>
      <c r="P115" s="9"/>
    </row>
    <row r="116" spans="1:119">
      <c r="A116" s="12"/>
      <c r="B116" s="25">
        <v>369.9</v>
      </c>
      <c r="C116" s="20" t="s">
        <v>129</v>
      </c>
      <c r="D116" s="47">
        <v>18244876</v>
      </c>
      <c r="E116" s="47">
        <v>15074344</v>
      </c>
      <c r="F116" s="47">
        <v>0</v>
      </c>
      <c r="G116" s="47">
        <v>84083</v>
      </c>
      <c r="H116" s="47">
        <v>0</v>
      </c>
      <c r="I116" s="47">
        <v>428734</v>
      </c>
      <c r="J116" s="47">
        <v>727950</v>
      </c>
      <c r="K116" s="47">
        <v>0</v>
      </c>
      <c r="L116" s="47">
        <v>0</v>
      </c>
      <c r="M116" s="47">
        <v>0</v>
      </c>
      <c r="N116" s="47">
        <f t="shared" si="17"/>
        <v>34559987</v>
      </c>
      <c r="O116" s="48">
        <f t="shared" si="14"/>
        <v>35.92503037932314</v>
      </c>
      <c r="P116" s="9"/>
    </row>
    <row r="117" spans="1:119" ht="15.75">
      <c r="A117" s="29" t="s">
        <v>63</v>
      </c>
      <c r="B117" s="30"/>
      <c r="C117" s="31"/>
      <c r="D117" s="32">
        <f t="shared" ref="D117:M117" si="18">SUM(D118:D126)</f>
        <v>5522440</v>
      </c>
      <c r="E117" s="32">
        <f t="shared" si="18"/>
        <v>6932793</v>
      </c>
      <c r="F117" s="32">
        <f t="shared" si="18"/>
        <v>0</v>
      </c>
      <c r="G117" s="32">
        <f t="shared" si="18"/>
        <v>9131955</v>
      </c>
      <c r="H117" s="32">
        <f t="shared" si="18"/>
        <v>0</v>
      </c>
      <c r="I117" s="32">
        <f t="shared" si="18"/>
        <v>26506175</v>
      </c>
      <c r="J117" s="32">
        <f t="shared" si="18"/>
        <v>2950000</v>
      </c>
      <c r="K117" s="32">
        <f t="shared" si="18"/>
        <v>0</v>
      </c>
      <c r="L117" s="32">
        <f t="shared" si="18"/>
        <v>0</v>
      </c>
      <c r="M117" s="32">
        <f t="shared" si="18"/>
        <v>0</v>
      </c>
      <c r="N117" s="32">
        <f>SUM(D117:M117)</f>
        <v>51043363</v>
      </c>
      <c r="O117" s="46">
        <f t="shared" si="14"/>
        <v>53.059463432026718</v>
      </c>
      <c r="P117" s="9"/>
    </row>
    <row r="118" spans="1:119">
      <c r="A118" s="12"/>
      <c r="B118" s="25">
        <v>381</v>
      </c>
      <c r="C118" s="20" t="s">
        <v>130</v>
      </c>
      <c r="D118" s="47">
        <v>5402885</v>
      </c>
      <c r="E118" s="47">
        <v>4430633</v>
      </c>
      <c r="F118" s="47">
        <v>0</v>
      </c>
      <c r="G118" s="47">
        <v>8228900</v>
      </c>
      <c r="H118" s="47">
        <v>0</v>
      </c>
      <c r="I118" s="47">
        <v>0</v>
      </c>
      <c r="J118" s="47">
        <v>2950000</v>
      </c>
      <c r="K118" s="47">
        <v>0</v>
      </c>
      <c r="L118" s="47">
        <v>0</v>
      </c>
      <c r="M118" s="47">
        <v>0</v>
      </c>
      <c r="N118" s="47">
        <f>SUM(D118:M118)</f>
        <v>21012418</v>
      </c>
      <c r="O118" s="48">
        <f t="shared" si="14"/>
        <v>21.842362237955598</v>
      </c>
      <c r="P118" s="9"/>
    </row>
    <row r="119" spans="1:119">
      <c r="A119" s="12"/>
      <c r="B119" s="25">
        <v>384</v>
      </c>
      <c r="C119" s="20" t="s">
        <v>131</v>
      </c>
      <c r="D119" s="47">
        <v>119555</v>
      </c>
      <c r="E119" s="47">
        <v>2502160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26" si="19">SUM(D119:M119)</f>
        <v>2621715</v>
      </c>
      <c r="O119" s="48">
        <f t="shared" si="14"/>
        <v>2.7252669690219262</v>
      </c>
      <c r="P119" s="9"/>
    </row>
    <row r="120" spans="1:119">
      <c r="A120" s="12"/>
      <c r="B120" s="25">
        <v>388.2</v>
      </c>
      <c r="C120" s="20" t="s">
        <v>235</v>
      </c>
      <c r="D120" s="47">
        <v>0</v>
      </c>
      <c r="E120" s="47">
        <v>0</v>
      </c>
      <c r="F120" s="47">
        <v>0</v>
      </c>
      <c r="G120" s="47">
        <v>903055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903055</v>
      </c>
      <c r="O120" s="48">
        <f t="shared" si="14"/>
        <v>0.93872368381387583</v>
      </c>
      <c r="P120" s="9"/>
    </row>
    <row r="121" spans="1:119">
      <c r="A121" s="12"/>
      <c r="B121" s="25">
        <v>389.3</v>
      </c>
      <c r="C121" s="20" t="s">
        <v>225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3343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3343</v>
      </c>
      <c r="O121" s="48">
        <f t="shared" si="14"/>
        <v>3.4750411381253487E-3</v>
      </c>
      <c r="P121" s="9"/>
    </row>
    <row r="122" spans="1:119">
      <c r="A122" s="12"/>
      <c r="B122" s="25">
        <v>389.5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5875944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5875944</v>
      </c>
      <c r="O122" s="48">
        <f t="shared" si="14"/>
        <v>6.1080308481366483</v>
      </c>
      <c r="P122" s="9"/>
    </row>
    <row r="123" spans="1:119">
      <c r="A123" s="12"/>
      <c r="B123" s="25">
        <v>389.6</v>
      </c>
      <c r="C123" s="20" t="s">
        <v>228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803924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803924</v>
      </c>
      <c r="O123" s="48">
        <f t="shared" si="14"/>
        <v>0.83567722761779328</v>
      </c>
      <c r="P123" s="9"/>
    </row>
    <row r="124" spans="1:119">
      <c r="A124" s="12"/>
      <c r="B124" s="25">
        <v>389.7</v>
      </c>
      <c r="C124" s="20" t="s">
        <v>229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4435560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4435560</v>
      </c>
      <c r="O124" s="48">
        <f t="shared" si="14"/>
        <v>4.6107548521158455</v>
      </c>
      <c r="P124" s="9"/>
    </row>
    <row r="125" spans="1:119">
      <c r="A125" s="12"/>
      <c r="B125" s="25">
        <v>389.8</v>
      </c>
      <c r="C125" s="20" t="s">
        <v>230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2865790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2865790</v>
      </c>
      <c r="O125" s="48">
        <f t="shared" si="14"/>
        <v>2.9789823940257985</v>
      </c>
      <c r="P125" s="9"/>
    </row>
    <row r="126" spans="1:119" ht="15.75" thickBot="1">
      <c r="A126" s="49"/>
      <c r="B126" s="50">
        <v>393</v>
      </c>
      <c r="C126" s="51" t="s">
        <v>263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12521614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9"/>
        <v>12521614</v>
      </c>
      <c r="O126" s="48">
        <f t="shared" si="14"/>
        <v>13.016190178201107</v>
      </c>
      <c r="P126" s="9"/>
    </row>
    <row r="127" spans="1:119" ht="16.5" thickBot="1">
      <c r="A127" s="14" t="s">
        <v>91</v>
      </c>
      <c r="B127" s="23"/>
      <c r="C127" s="22"/>
      <c r="D127" s="15">
        <f t="shared" ref="D127:M127" si="20">SUM(D5,D12,D20,D52,D100,D109,D117)</f>
        <v>544373304</v>
      </c>
      <c r="E127" s="15">
        <f t="shared" si="20"/>
        <v>357854383</v>
      </c>
      <c r="F127" s="15">
        <f t="shared" si="20"/>
        <v>0</v>
      </c>
      <c r="G127" s="15">
        <f t="shared" si="20"/>
        <v>112515150</v>
      </c>
      <c r="H127" s="15">
        <f t="shared" si="20"/>
        <v>0</v>
      </c>
      <c r="I127" s="15">
        <f t="shared" si="20"/>
        <v>316699390</v>
      </c>
      <c r="J127" s="15">
        <f t="shared" si="20"/>
        <v>190534497</v>
      </c>
      <c r="K127" s="15">
        <f t="shared" si="20"/>
        <v>0</v>
      </c>
      <c r="L127" s="15">
        <f t="shared" si="20"/>
        <v>0</v>
      </c>
      <c r="M127" s="15">
        <f t="shared" si="20"/>
        <v>8768456</v>
      </c>
      <c r="N127" s="15">
        <f>SUM(D127:M127)</f>
        <v>1530745180</v>
      </c>
      <c r="O127" s="38">
        <f t="shared" si="14"/>
        <v>1591.2062436395729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52" t="s">
        <v>264</v>
      </c>
      <c r="M129" s="52"/>
      <c r="N129" s="52"/>
      <c r="O129" s="44">
        <v>962003</v>
      </c>
    </row>
    <row r="130" spans="1:15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  <row r="131" spans="1:15" ht="15.75" customHeight="1" thickBot="1">
      <c r="A131" s="56" t="s">
        <v>160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8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366025661</v>
      </c>
      <c r="E5" s="27">
        <f t="shared" si="0"/>
        <v>147441126</v>
      </c>
      <c r="F5" s="27">
        <f t="shared" si="0"/>
        <v>0</v>
      </c>
      <c r="G5" s="27">
        <f t="shared" si="0"/>
        <v>92989610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991925</v>
      </c>
      <c r="N5" s="28">
        <f t="shared" ref="N5:N22" si="1">SUM(D5:M5)</f>
        <v>607448322</v>
      </c>
      <c r="O5" s="33">
        <f t="shared" ref="O5:O36" si="2">(N5/O$128)</f>
        <v>636.35873572261403</v>
      </c>
      <c r="P5" s="6"/>
    </row>
    <row r="6" spans="1:133">
      <c r="A6" s="12"/>
      <c r="B6" s="25">
        <v>311</v>
      </c>
      <c r="C6" s="20" t="s">
        <v>3</v>
      </c>
      <c r="D6" s="47">
        <v>356335880</v>
      </c>
      <c r="E6" s="47">
        <v>80078116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991925</v>
      </c>
      <c r="N6" s="47">
        <f t="shared" si="1"/>
        <v>437405921</v>
      </c>
      <c r="O6" s="48">
        <f t="shared" si="2"/>
        <v>458.22347153532115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49501859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49501859</v>
      </c>
      <c r="O7" s="48">
        <f t="shared" si="2"/>
        <v>51.857811221608912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4119815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4119815</v>
      </c>
      <c r="O8" s="48">
        <f t="shared" si="2"/>
        <v>4.3158902080415347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13741336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13741336</v>
      </c>
      <c r="O9" s="48">
        <f t="shared" si="2"/>
        <v>14.395330248520537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92989610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92989610</v>
      </c>
      <c r="O10" s="48">
        <f t="shared" si="2"/>
        <v>97.415283756334006</v>
      </c>
      <c r="P10" s="9"/>
    </row>
    <row r="11" spans="1:133">
      <c r="A11" s="12"/>
      <c r="B11" s="25">
        <v>315</v>
      </c>
      <c r="C11" s="20" t="s">
        <v>183</v>
      </c>
      <c r="D11" s="47">
        <v>9689781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9689781</v>
      </c>
      <c r="O11" s="48">
        <f t="shared" si="2"/>
        <v>10.150948752787908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1500038</v>
      </c>
      <c r="E12" s="32">
        <f t="shared" si="3"/>
        <v>27072427</v>
      </c>
      <c r="F12" s="32">
        <f t="shared" si="3"/>
        <v>0</v>
      </c>
      <c r="G12" s="32">
        <f t="shared" si="3"/>
        <v>2140417</v>
      </c>
      <c r="H12" s="32">
        <f t="shared" si="3"/>
        <v>0</v>
      </c>
      <c r="I12" s="32">
        <f t="shared" si="3"/>
        <v>185273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30898155</v>
      </c>
      <c r="O12" s="46">
        <f t="shared" si="2"/>
        <v>32.368697286419319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6287197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6287197</v>
      </c>
      <c r="O13" s="48">
        <f t="shared" si="2"/>
        <v>6.5864248681865849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1191475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1191475</v>
      </c>
      <c r="O14" s="48">
        <f t="shared" si="2"/>
        <v>1.2481811162943695</v>
      </c>
      <c r="P14" s="9"/>
    </row>
    <row r="15" spans="1:133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948942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948942</v>
      </c>
      <c r="O15" s="48">
        <f t="shared" si="2"/>
        <v>0.99410519302428635</v>
      </c>
      <c r="P15" s="9"/>
    </row>
    <row r="16" spans="1:133">
      <c r="A16" s="12"/>
      <c r="B16" s="25">
        <v>325.10000000000002</v>
      </c>
      <c r="C16" s="20" t="s">
        <v>21</v>
      </c>
      <c r="D16" s="47">
        <v>0</v>
      </c>
      <c r="E16" s="47">
        <v>3334</v>
      </c>
      <c r="F16" s="47">
        <v>0</v>
      </c>
      <c r="G16" s="47">
        <v>0</v>
      </c>
      <c r="H16" s="47">
        <v>0</v>
      </c>
      <c r="I16" s="47">
        <v>13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3347</v>
      </c>
      <c r="O16" s="48">
        <f t="shared" si="2"/>
        <v>3.5062944637841791E-3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20712629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20712629</v>
      </c>
      <c r="O17" s="48">
        <f t="shared" si="2"/>
        <v>21.698409439233831</v>
      </c>
      <c r="P17" s="9"/>
    </row>
    <row r="18" spans="1:16">
      <c r="A18" s="12"/>
      <c r="B18" s="25">
        <v>329</v>
      </c>
      <c r="C18" s="20" t="s">
        <v>23</v>
      </c>
      <c r="D18" s="47">
        <v>1436451</v>
      </c>
      <c r="E18" s="47">
        <v>69267</v>
      </c>
      <c r="F18" s="47">
        <v>0</v>
      </c>
      <c r="G18" s="47">
        <v>0</v>
      </c>
      <c r="H18" s="47">
        <v>0</v>
      </c>
      <c r="I18" s="47">
        <v>185260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1690978</v>
      </c>
      <c r="O18" s="48">
        <f t="shared" si="2"/>
        <v>1.7714570659638014</v>
      </c>
      <c r="P18" s="9"/>
    </row>
    <row r="19" spans="1:16">
      <c r="A19" s="12"/>
      <c r="B19" s="25">
        <v>367</v>
      </c>
      <c r="C19" s="20" t="s">
        <v>128</v>
      </c>
      <c r="D19" s="47">
        <v>63587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63587</v>
      </c>
      <c r="O19" s="48">
        <f t="shared" si="2"/>
        <v>6.6613309252657488E-2</v>
      </c>
      <c r="P19" s="9"/>
    </row>
    <row r="20" spans="1:16" ht="15.75">
      <c r="A20" s="29" t="s">
        <v>25</v>
      </c>
      <c r="B20" s="30"/>
      <c r="C20" s="31"/>
      <c r="D20" s="32">
        <f t="shared" ref="D20:M20" si="4">SUM(D21:D51)</f>
        <v>70857405</v>
      </c>
      <c r="E20" s="32">
        <f t="shared" si="4"/>
        <v>48178826</v>
      </c>
      <c r="F20" s="32">
        <f t="shared" si="4"/>
        <v>0</v>
      </c>
      <c r="G20" s="32">
        <f t="shared" si="4"/>
        <v>19118746</v>
      </c>
      <c r="H20" s="32">
        <f t="shared" si="4"/>
        <v>0</v>
      </c>
      <c r="I20" s="32">
        <f t="shared" si="4"/>
        <v>11498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11109437</v>
      </c>
      <c r="N20" s="45">
        <f t="shared" si="1"/>
        <v>149275912</v>
      </c>
      <c r="O20" s="46">
        <f t="shared" si="2"/>
        <v>156.38043137793076</v>
      </c>
      <c r="P20" s="10"/>
    </row>
    <row r="21" spans="1:16">
      <c r="A21" s="12"/>
      <c r="B21" s="25">
        <v>331.1</v>
      </c>
      <c r="C21" s="20" t="s">
        <v>153</v>
      </c>
      <c r="D21" s="47">
        <v>-610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-610</v>
      </c>
      <c r="O21" s="48">
        <f t="shared" si="2"/>
        <v>-6.3903185626183127E-4</v>
      </c>
      <c r="P21" s="9"/>
    </row>
    <row r="22" spans="1:16">
      <c r="A22" s="12"/>
      <c r="B22" s="25">
        <v>331.2</v>
      </c>
      <c r="C22" s="20" t="s">
        <v>24</v>
      </c>
      <c r="D22" s="47">
        <v>2253863</v>
      </c>
      <c r="E22" s="47">
        <v>12468201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14722064</v>
      </c>
      <c r="O22" s="48">
        <f t="shared" si="2"/>
        <v>15.4227342392221</v>
      </c>
      <c r="P22" s="9"/>
    </row>
    <row r="23" spans="1:16">
      <c r="A23" s="12"/>
      <c r="B23" s="25">
        <v>331.39</v>
      </c>
      <c r="C23" s="20" t="s">
        <v>30</v>
      </c>
      <c r="D23" s="47">
        <v>510876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5">SUM(D23:M23)</f>
        <v>510876</v>
      </c>
      <c r="O23" s="48">
        <f t="shared" si="2"/>
        <v>0.53519022721249065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0</v>
      </c>
      <c r="F24" s="47">
        <v>0</v>
      </c>
      <c r="G24" s="47">
        <v>963151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963151</v>
      </c>
      <c r="O24" s="48">
        <f t="shared" si="2"/>
        <v>1.008990444902359</v>
      </c>
      <c r="P24" s="9"/>
    </row>
    <row r="25" spans="1:16">
      <c r="A25" s="12"/>
      <c r="B25" s="25">
        <v>331.5</v>
      </c>
      <c r="C25" s="20" t="s">
        <v>26</v>
      </c>
      <c r="D25" s="47">
        <v>143926</v>
      </c>
      <c r="E25" s="47">
        <v>3472721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7654648</v>
      </c>
      <c r="N25" s="47">
        <f t="shared" si="5"/>
        <v>11271295</v>
      </c>
      <c r="O25" s="48">
        <f t="shared" si="2"/>
        <v>11.807732075942127</v>
      </c>
      <c r="P25" s="9"/>
    </row>
    <row r="26" spans="1:16">
      <c r="A26" s="12"/>
      <c r="B26" s="25">
        <v>331.62</v>
      </c>
      <c r="C26" s="20" t="s">
        <v>32</v>
      </c>
      <c r="D26" s="47">
        <v>1155354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1155354</v>
      </c>
      <c r="O26" s="48">
        <f t="shared" si="2"/>
        <v>1.2103410020648062</v>
      </c>
      <c r="P26" s="9"/>
    </row>
    <row r="27" spans="1:16">
      <c r="A27" s="12"/>
      <c r="B27" s="25">
        <v>331.65</v>
      </c>
      <c r="C27" s="20" t="s">
        <v>162</v>
      </c>
      <c r="D27" s="47">
        <v>0</v>
      </c>
      <c r="E27" s="47">
        <v>856527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856527</v>
      </c>
      <c r="O27" s="48">
        <f t="shared" si="2"/>
        <v>0.8972918668006189</v>
      </c>
      <c r="P27" s="9"/>
    </row>
    <row r="28" spans="1:16">
      <c r="A28" s="12"/>
      <c r="B28" s="25">
        <v>331.69</v>
      </c>
      <c r="C28" s="20" t="s">
        <v>33</v>
      </c>
      <c r="D28" s="47">
        <v>757932</v>
      </c>
      <c r="E28" s="47">
        <v>0</v>
      </c>
      <c r="F28" s="47">
        <v>0</v>
      </c>
      <c r="G28" s="47">
        <v>1659324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2417256</v>
      </c>
      <c r="O28" s="48">
        <f t="shared" si="2"/>
        <v>2.5323009651476216</v>
      </c>
      <c r="P28" s="9"/>
    </row>
    <row r="29" spans="1:16">
      <c r="A29" s="12"/>
      <c r="B29" s="25">
        <v>331.7</v>
      </c>
      <c r="C29" s="20" t="s">
        <v>27</v>
      </c>
      <c r="D29" s="47">
        <v>21107</v>
      </c>
      <c r="E29" s="47">
        <v>0</v>
      </c>
      <c r="F29" s="47">
        <v>0</v>
      </c>
      <c r="G29" s="47">
        <v>259060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280167</v>
      </c>
      <c r="O29" s="48">
        <f t="shared" si="2"/>
        <v>0.2935010460218172</v>
      </c>
      <c r="P29" s="9"/>
    </row>
    <row r="30" spans="1:16">
      <c r="A30" s="12"/>
      <c r="B30" s="25">
        <v>334.1</v>
      </c>
      <c r="C30" s="20" t="s">
        <v>28</v>
      </c>
      <c r="D30" s="47">
        <v>0</v>
      </c>
      <c r="E30" s="47">
        <v>303552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303552</v>
      </c>
      <c r="O30" s="48">
        <f t="shared" si="2"/>
        <v>0.31799901316719903</v>
      </c>
      <c r="P30" s="9"/>
    </row>
    <row r="31" spans="1:16">
      <c r="A31" s="12"/>
      <c r="B31" s="25">
        <v>334.2</v>
      </c>
      <c r="C31" s="20" t="s">
        <v>29</v>
      </c>
      <c r="D31" s="47">
        <v>920796</v>
      </c>
      <c r="E31" s="47">
        <v>97583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1018379</v>
      </c>
      <c r="O31" s="48">
        <f t="shared" si="2"/>
        <v>1.0668469225378154</v>
      </c>
      <c r="P31" s="9"/>
    </row>
    <row r="32" spans="1:16">
      <c r="A32" s="12"/>
      <c r="B32" s="25">
        <v>334.39</v>
      </c>
      <c r="C32" s="20" t="s">
        <v>34</v>
      </c>
      <c r="D32" s="47">
        <v>38085</v>
      </c>
      <c r="E32" s="47">
        <v>0</v>
      </c>
      <c r="F32" s="47">
        <v>0</v>
      </c>
      <c r="G32" s="47">
        <v>8347732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6">SUM(D32:M32)</f>
        <v>8385817</v>
      </c>
      <c r="O32" s="48">
        <f t="shared" si="2"/>
        <v>8.784924924232822</v>
      </c>
      <c r="P32" s="9"/>
    </row>
    <row r="33" spans="1:16">
      <c r="A33" s="12"/>
      <c r="B33" s="25">
        <v>334.49</v>
      </c>
      <c r="C33" s="20" t="s">
        <v>35</v>
      </c>
      <c r="D33" s="47">
        <v>0</v>
      </c>
      <c r="E33" s="47">
        <v>0</v>
      </c>
      <c r="F33" s="47">
        <v>0</v>
      </c>
      <c r="G33" s="47">
        <v>5835504</v>
      </c>
      <c r="H33" s="47">
        <v>0</v>
      </c>
      <c r="I33" s="47">
        <v>10898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5846402</v>
      </c>
      <c r="O33" s="48">
        <f t="shared" si="2"/>
        <v>6.124651020512923</v>
      </c>
      <c r="P33" s="9"/>
    </row>
    <row r="34" spans="1:16">
      <c r="A34" s="12"/>
      <c r="B34" s="25">
        <v>334.5</v>
      </c>
      <c r="C34" s="20" t="s">
        <v>171</v>
      </c>
      <c r="D34" s="47">
        <v>0</v>
      </c>
      <c r="E34" s="47">
        <v>2399629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2399629</v>
      </c>
      <c r="O34" s="48">
        <f t="shared" si="2"/>
        <v>2.5138350396880687</v>
      </c>
      <c r="P34" s="9"/>
    </row>
    <row r="35" spans="1:16">
      <c r="A35" s="12"/>
      <c r="B35" s="25">
        <v>334.61</v>
      </c>
      <c r="C35" s="20" t="s">
        <v>36</v>
      </c>
      <c r="D35" s="47">
        <v>186205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186205</v>
      </c>
      <c r="O35" s="48">
        <f t="shared" si="2"/>
        <v>0.19506709310694145</v>
      </c>
      <c r="P35" s="9"/>
    </row>
    <row r="36" spans="1:16">
      <c r="A36" s="12"/>
      <c r="B36" s="25">
        <v>334.82</v>
      </c>
      <c r="C36" s="20" t="s">
        <v>172</v>
      </c>
      <c r="D36" s="47">
        <v>0</v>
      </c>
      <c r="E36" s="47">
        <v>885026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885026</v>
      </c>
      <c r="O36" s="48">
        <f t="shared" si="2"/>
        <v>0.92714722560653029</v>
      </c>
      <c r="P36" s="9"/>
    </row>
    <row r="37" spans="1:16">
      <c r="A37" s="12"/>
      <c r="B37" s="25">
        <v>335.12</v>
      </c>
      <c r="C37" s="20" t="s">
        <v>184</v>
      </c>
      <c r="D37" s="47">
        <v>17822083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17822083</v>
      </c>
      <c r="O37" s="48">
        <f t="shared" ref="O37:O68" si="7">(N37/O$128)</f>
        <v>18.670293085151517</v>
      </c>
      <c r="P37" s="9"/>
    </row>
    <row r="38" spans="1:16">
      <c r="A38" s="12"/>
      <c r="B38" s="25">
        <v>335.13</v>
      </c>
      <c r="C38" s="20" t="s">
        <v>185</v>
      </c>
      <c r="D38" s="47">
        <v>265437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265437</v>
      </c>
      <c r="O38" s="48">
        <f t="shared" si="7"/>
        <v>0.27806999808290445</v>
      </c>
      <c r="P38" s="9"/>
    </row>
    <row r="39" spans="1:16">
      <c r="A39" s="12"/>
      <c r="B39" s="25">
        <v>335.14</v>
      </c>
      <c r="C39" s="20" t="s">
        <v>186</v>
      </c>
      <c r="D39" s="47">
        <v>71649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71649</v>
      </c>
      <c r="O39" s="48">
        <f t="shared" si="7"/>
        <v>7.5059005687383523E-2</v>
      </c>
      <c r="P39" s="9"/>
    </row>
    <row r="40" spans="1:16">
      <c r="A40" s="12"/>
      <c r="B40" s="25">
        <v>335.15</v>
      </c>
      <c r="C40" s="20" t="s">
        <v>187</v>
      </c>
      <c r="D40" s="47">
        <v>470117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470117</v>
      </c>
      <c r="O40" s="48">
        <f t="shared" si="7"/>
        <v>0.49249137568892348</v>
      </c>
      <c r="P40" s="9"/>
    </row>
    <row r="41" spans="1:16">
      <c r="A41" s="12"/>
      <c r="B41" s="25">
        <v>335.16</v>
      </c>
      <c r="C41" s="20" t="s">
        <v>188</v>
      </c>
      <c r="D41" s="47">
        <v>333706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333706</v>
      </c>
      <c r="O41" s="48">
        <f t="shared" si="7"/>
        <v>0.34958813873067324</v>
      </c>
      <c r="P41" s="9"/>
    </row>
    <row r="42" spans="1:16">
      <c r="A42" s="12"/>
      <c r="B42" s="25">
        <v>335.18</v>
      </c>
      <c r="C42" s="20" t="s">
        <v>189</v>
      </c>
      <c r="D42" s="47">
        <v>44788463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44788463</v>
      </c>
      <c r="O42" s="48">
        <f t="shared" si="7"/>
        <v>46.92008959017106</v>
      </c>
      <c r="P42" s="9"/>
    </row>
    <row r="43" spans="1:16">
      <c r="A43" s="12"/>
      <c r="B43" s="25">
        <v>335.21</v>
      </c>
      <c r="C43" s="20" t="s">
        <v>45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600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600</v>
      </c>
      <c r="O43" s="48">
        <f t="shared" si="7"/>
        <v>6.2855592419196519E-4</v>
      </c>
      <c r="P43" s="9"/>
    </row>
    <row r="44" spans="1:16">
      <c r="A44" s="12"/>
      <c r="B44" s="25">
        <v>335.22</v>
      </c>
      <c r="C44" s="20" t="s">
        <v>46</v>
      </c>
      <c r="D44" s="47">
        <v>0</v>
      </c>
      <c r="E44" s="47">
        <v>4683593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4683593</v>
      </c>
      <c r="O44" s="48">
        <f t="shared" si="7"/>
        <v>4.9065002110900311</v>
      </c>
      <c r="P44" s="9"/>
    </row>
    <row r="45" spans="1:16">
      <c r="A45" s="12"/>
      <c r="B45" s="25">
        <v>335.39</v>
      </c>
      <c r="C45" s="20" t="s">
        <v>47</v>
      </c>
      <c r="D45" s="47">
        <v>0</v>
      </c>
      <c r="E45" s="47">
        <v>1388828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1388828</v>
      </c>
      <c r="O45" s="48">
        <f t="shared" si="7"/>
        <v>1.4549267784727977</v>
      </c>
      <c r="P45" s="9"/>
    </row>
    <row r="46" spans="1:16">
      <c r="A46" s="12"/>
      <c r="B46" s="25">
        <v>335.49</v>
      </c>
      <c r="C46" s="20" t="s">
        <v>48</v>
      </c>
      <c r="D46" s="47">
        <v>0</v>
      </c>
      <c r="E46" s="47">
        <v>10777153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10777153</v>
      </c>
      <c r="O46" s="48">
        <f t="shared" si="7"/>
        <v>11.290072273455349</v>
      </c>
      <c r="P46" s="9"/>
    </row>
    <row r="47" spans="1:16">
      <c r="A47" s="12"/>
      <c r="B47" s="25">
        <v>337.3</v>
      </c>
      <c r="C47" s="20" t="s">
        <v>52</v>
      </c>
      <c r="D47" s="47">
        <v>46690</v>
      </c>
      <c r="E47" s="47">
        <v>181343</v>
      </c>
      <c r="F47" s="47">
        <v>0</v>
      </c>
      <c r="G47" s="47">
        <v>1713225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3" si="8">SUM(D47:M47)</f>
        <v>1941258</v>
      </c>
      <c r="O47" s="48">
        <f t="shared" si="7"/>
        <v>2.0336486938084097</v>
      </c>
      <c r="P47" s="9"/>
    </row>
    <row r="48" spans="1:16">
      <c r="A48" s="12"/>
      <c r="B48" s="25">
        <v>337.5</v>
      </c>
      <c r="C48" s="20" t="s">
        <v>53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3454789</v>
      </c>
      <c r="N48" s="47">
        <f t="shared" si="8"/>
        <v>3454789</v>
      </c>
      <c r="O48" s="48">
        <f t="shared" si="7"/>
        <v>3.6192134879720586</v>
      </c>
      <c r="P48" s="9"/>
    </row>
    <row r="49" spans="1:16">
      <c r="A49" s="12"/>
      <c r="B49" s="25">
        <v>337.6</v>
      </c>
      <c r="C49" s="20" t="s">
        <v>54</v>
      </c>
      <c r="D49" s="47">
        <v>352609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352609</v>
      </c>
      <c r="O49" s="48">
        <f t="shared" si="7"/>
        <v>0.36939079312234108</v>
      </c>
      <c r="P49" s="9"/>
    </row>
    <row r="50" spans="1:16">
      <c r="A50" s="12"/>
      <c r="B50" s="25">
        <v>337.7</v>
      </c>
      <c r="C50" s="20" t="s">
        <v>55</v>
      </c>
      <c r="D50" s="47">
        <v>0</v>
      </c>
      <c r="E50" s="47">
        <v>0</v>
      </c>
      <c r="F50" s="47">
        <v>0</v>
      </c>
      <c r="G50" s="47">
        <v>340750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340750</v>
      </c>
      <c r="O50" s="48">
        <f t="shared" si="7"/>
        <v>0.35696738528068689</v>
      </c>
      <c r="P50" s="9"/>
    </row>
    <row r="51" spans="1:16">
      <c r="A51" s="12"/>
      <c r="B51" s="25">
        <v>338</v>
      </c>
      <c r="C51" s="20" t="s">
        <v>56</v>
      </c>
      <c r="D51" s="47">
        <v>719117</v>
      </c>
      <c r="E51" s="47">
        <v>10664670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11383787</v>
      </c>
      <c r="O51" s="48">
        <f t="shared" si="7"/>
        <v>11.925577930982465</v>
      </c>
      <c r="P51" s="9"/>
    </row>
    <row r="52" spans="1:16" ht="15.75">
      <c r="A52" s="29" t="s">
        <v>61</v>
      </c>
      <c r="B52" s="30"/>
      <c r="C52" s="31"/>
      <c r="D52" s="32">
        <f t="shared" ref="D52:M52" si="9">SUM(D53:D98)</f>
        <v>49249064</v>
      </c>
      <c r="E52" s="32">
        <f t="shared" si="9"/>
        <v>90521967</v>
      </c>
      <c r="F52" s="32">
        <f t="shared" si="9"/>
        <v>0</v>
      </c>
      <c r="G52" s="32">
        <f t="shared" si="9"/>
        <v>1591</v>
      </c>
      <c r="H52" s="32">
        <f t="shared" si="9"/>
        <v>0</v>
      </c>
      <c r="I52" s="32">
        <f t="shared" si="9"/>
        <v>258275529</v>
      </c>
      <c r="J52" s="32">
        <f t="shared" si="9"/>
        <v>165874441</v>
      </c>
      <c r="K52" s="32">
        <f t="shared" si="9"/>
        <v>0</v>
      </c>
      <c r="L52" s="32">
        <f t="shared" si="9"/>
        <v>0</v>
      </c>
      <c r="M52" s="32">
        <f t="shared" si="9"/>
        <v>1564631</v>
      </c>
      <c r="N52" s="32">
        <f t="shared" si="8"/>
        <v>565487223</v>
      </c>
      <c r="O52" s="46">
        <f t="shared" si="7"/>
        <v>592.40057345252148</v>
      </c>
      <c r="P52" s="10"/>
    </row>
    <row r="53" spans="1:16">
      <c r="A53" s="12"/>
      <c r="B53" s="25">
        <v>341.1</v>
      </c>
      <c r="C53" s="20" t="s">
        <v>190</v>
      </c>
      <c r="D53" s="47">
        <v>0</v>
      </c>
      <c r="E53" s="47">
        <v>5258635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5258635</v>
      </c>
      <c r="O53" s="48">
        <f t="shared" si="7"/>
        <v>5.5089103040220246</v>
      </c>
      <c r="P53" s="9"/>
    </row>
    <row r="54" spans="1:16">
      <c r="A54" s="12"/>
      <c r="B54" s="25">
        <v>341.15</v>
      </c>
      <c r="C54" s="20" t="s">
        <v>191</v>
      </c>
      <c r="D54" s="47">
        <v>0</v>
      </c>
      <c r="E54" s="47">
        <v>533339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8" si="10">SUM(D54:M54)</f>
        <v>533339</v>
      </c>
      <c r="O54" s="48">
        <f t="shared" si="7"/>
        <v>0.55872231342103085</v>
      </c>
      <c r="P54" s="9"/>
    </row>
    <row r="55" spans="1:16">
      <c r="A55" s="12"/>
      <c r="B55" s="25">
        <v>341.16</v>
      </c>
      <c r="C55" s="20" t="s">
        <v>192</v>
      </c>
      <c r="D55" s="47">
        <v>1635237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1635237</v>
      </c>
      <c r="O55" s="48">
        <f t="shared" si="7"/>
        <v>1.7130631730131609</v>
      </c>
      <c r="P55" s="9"/>
    </row>
    <row r="56" spans="1:16">
      <c r="A56" s="12"/>
      <c r="B56" s="25">
        <v>341.2</v>
      </c>
      <c r="C56" s="20" t="s">
        <v>193</v>
      </c>
      <c r="D56" s="47">
        <v>3633680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154606659</v>
      </c>
      <c r="K56" s="47">
        <v>0</v>
      </c>
      <c r="L56" s="47">
        <v>0</v>
      </c>
      <c r="M56" s="47">
        <v>0</v>
      </c>
      <c r="N56" s="47">
        <f t="shared" si="10"/>
        <v>158240339</v>
      </c>
      <c r="O56" s="48">
        <f t="shared" si="7"/>
        <v>165.77150420765813</v>
      </c>
      <c r="P56" s="9"/>
    </row>
    <row r="57" spans="1:16">
      <c r="A57" s="12"/>
      <c r="B57" s="25">
        <v>341.8</v>
      </c>
      <c r="C57" s="20" t="s">
        <v>194</v>
      </c>
      <c r="D57" s="47">
        <v>17600</v>
      </c>
      <c r="E57" s="47">
        <v>13589205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13606805</v>
      </c>
      <c r="O57" s="48">
        <f t="shared" si="7"/>
        <v>14.254396486791421</v>
      </c>
      <c r="P57" s="9"/>
    </row>
    <row r="58" spans="1:16">
      <c r="A58" s="12"/>
      <c r="B58" s="25">
        <v>341.9</v>
      </c>
      <c r="C58" s="20" t="s">
        <v>195</v>
      </c>
      <c r="D58" s="47">
        <v>614842</v>
      </c>
      <c r="E58" s="47">
        <v>5262809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5877651</v>
      </c>
      <c r="O58" s="48">
        <f t="shared" si="7"/>
        <v>6.1573872606380471</v>
      </c>
      <c r="P58" s="9"/>
    </row>
    <row r="59" spans="1:16">
      <c r="A59" s="12"/>
      <c r="B59" s="25">
        <v>342.1</v>
      </c>
      <c r="C59" s="20" t="s">
        <v>69</v>
      </c>
      <c r="D59" s="47">
        <v>29072678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29072678</v>
      </c>
      <c r="O59" s="48">
        <f t="shared" si="7"/>
        <v>30.456339981709021</v>
      </c>
      <c r="P59" s="9"/>
    </row>
    <row r="60" spans="1:16">
      <c r="A60" s="12"/>
      <c r="B60" s="25">
        <v>342.4</v>
      </c>
      <c r="C60" s="20" t="s">
        <v>70</v>
      </c>
      <c r="D60" s="47">
        <v>17778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17778</v>
      </c>
      <c r="O60" s="48">
        <f t="shared" si="7"/>
        <v>1.8624112033807927E-2</v>
      </c>
      <c r="P60" s="9"/>
    </row>
    <row r="61" spans="1:16">
      <c r="A61" s="12"/>
      <c r="B61" s="25">
        <v>342.6</v>
      </c>
      <c r="C61" s="20" t="s">
        <v>71</v>
      </c>
      <c r="D61" s="47">
        <v>0</v>
      </c>
      <c r="E61" s="47">
        <v>50022573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50022573</v>
      </c>
      <c r="O61" s="48">
        <f t="shared" si="7"/>
        <v>52.40330767079174</v>
      </c>
      <c r="P61" s="9"/>
    </row>
    <row r="62" spans="1:16">
      <c r="A62" s="12"/>
      <c r="B62" s="25">
        <v>342.9</v>
      </c>
      <c r="C62" s="20" t="s">
        <v>72</v>
      </c>
      <c r="D62" s="47">
        <v>764068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764068</v>
      </c>
      <c r="O62" s="48">
        <f t="shared" si="7"/>
        <v>0.80043244647584411</v>
      </c>
      <c r="P62" s="9"/>
    </row>
    <row r="63" spans="1:16">
      <c r="A63" s="12"/>
      <c r="B63" s="25">
        <v>343.3</v>
      </c>
      <c r="C63" s="20" t="s">
        <v>73</v>
      </c>
      <c r="D63" s="47">
        <v>163029</v>
      </c>
      <c r="E63" s="47">
        <v>0</v>
      </c>
      <c r="F63" s="47">
        <v>0</v>
      </c>
      <c r="G63" s="47">
        <v>0</v>
      </c>
      <c r="H63" s="47">
        <v>0</v>
      </c>
      <c r="I63" s="47">
        <v>85299948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85462977</v>
      </c>
      <c r="O63" s="48">
        <f t="shared" si="7"/>
        <v>89.53043415405277</v>
      </c>
      <c r="P63" s="9"/>
    </row>
    <row r="64" spans="1:16">
      <c r="A64" s="12"/>
      <c r="B64" s="25">
        <v>343.4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95154574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95154574</v>
      </c>
      <c r="O64" s="48">
        <f t="shared" si="7"/>
        <v>99.683285336104561</v>
      </c>
      <c r="P64" s="9"/>
    </row>
    <row r="65" spans="1:16">
      <c r="A65" s="12"/>
      <c r="B65" s="25">
        <v>343.5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73939085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73939085</v>
      </c>
      <c r="O65" s="48">
        <f t="shared" si="7"/>
        <v>77.458083176805445</v>
      </c>
      <c r="P65" s="9"/>
    </row>
    <row r="66" spans="1:16">
      <c r="A66" s="12"/>
      <c r="B66" s="25">
        <v>343.7</v>
      </c>
      <c r="C66" s="20" t="s">
        <v>76</v>
      </c>
      <c r="D66" s="47">
        <v>132800</v>
      </c>
      <c r="E66" s="47">
        <v>309198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441998</v>
      </c>
      <c r="O66" s="48">
        <f t="shared" si="7"/>
        <v>0.46303410230166703</v>
      </c>
      <c r="P66" s="9"/>
    </row>
    <row r="67" spans="1:16">
      <c r="A67" s="12"/>
      <c r="B67" s="25">
        <v>343.9</v>
      </c>
      <c r="C67" s="20" t="s">
        <v>77</v>
      </c>
      <c r="D67" s="47">
        <v>632537</v>
      </c>
      <c r="E67" s="47">
        <v>0</v>
      </c>
      <c r="F67" s="47">
        <v>0</v>
      </c>
      <c r="G67" s="47">
        <v>1591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634128</v>
      </c>
      <c r="O67" s="48">
        <f t="shared" si="7"/>
        <v>0.66430818516000412</v>
      </c>
      <c r="P67" s="9"/>
    </row>
    <row r="68" spans="1:16">
      <c r="A68" s="12"/>
      <c r="B68" s="25">
        <v>344.1</v>
      </c>
      <c r="C68" s="20" t="s">
        <v>196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3935093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3935093</v>
      </c>
      <c r="O68" s="48">
        <f t="shared" si="7"/>
        <v>4.122376695660555</v>
      </c>
      <c r="P68" s="9"/>
    </row>
    <row r="69" spans="1:16">
      <c r="A69" s="12"/>
      <c r="B69" s="25">
        <v>345.9</v>
      </c>
      <c r="C69" s="20" t="s">
        <v>80</v>
      </c>
      <c r="D69" s="47">
        <v>44845</v>
      </c>
      <c r="E69" s="47">
        <v>210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45055</v>
      </c>
      <c r="O69" s="48">
        <f t="shared" ref="O69:O100" si="11">(N69/O$128)</f>
        <v>4.7199311940781648E-2</v>
      </c>
      <c r="P69" s="9"/>
    </row>
    <row r="70" spans="1:16">
      <c r="A70" s="12"/>
      <c r="B70" s="25">
        <v>346.3</v>
      </c>
      <c r="C70" s="20" t="s">
        <v>81</v>
      </c>
      <c r="D70" s="47">
        <v>1115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1115</v>
      </c>
      <c r="O70" s="48">
        <f t="shared" si="11"/>
        <v>1.1680664257900685E-3</v>
      </c>
      <c r="P70" s="9"/>
    </row>
    <row r="71" spans="1:16">
      <c r="A71" s="12"/>
      <c r="B71" s="25">
        <v>346.4</v>
      </c>
      <c r="C71" s="20" t="s">
        <v>82</v>
      </c>
      <c r="D71" s="47">
        <v>2153370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2153370</v>
      </c>
      <c r="O71" s="48">
        <f t="shared" si="11"/>
        <v>2.2558557841287534</v>
      </c>
      <c r="P71" s="9"/>
    </row>
    <row r="72" spans="1:16">
      <c r="A72" s="12"/>
      <c r="B72" s="25">
        <v>347.2</v>
      </c>
      <c r="C72" s="20" t="s">
        <v>84</v>
      </c>
      <c r="D72" s="47">
        <v>5875179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5875179</v>
      </c>
      <c r="O72" s="48">
        <f t="shared" si="11"/>
        <v>6.1547976102303759</v>
      </c>
      <c r="P72" s="9"/>
    </row>
    <row r="73" spans="1:16">
      <c r="A73" s="12"/>
      <c r="B73" s="25">
        <v>347.3</v>
      </c>
      <c r="C73" s="20" t="s">
        <v>85</v>
      </c>
      <c r="D73" s="47">
        <v>16724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16724</v>
      </c>
      <c r="O73" s="48">
        <f t="shared" si="11"/>
        <v>1.7519948793644043E-2</v>
      </c>
      <c r="P73" s="9"/>
    </row>
    <row r="74" spans="1:16">
      <c r="A74" s="12"/>
      <c r="B74" s="25">
        <v>347.4</v>
      </c>
      <c r="C74" s="20" t="s">
        <v>86</v>
      </c>
      <c r="D74" s="47">
        <v>13787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13787</v>
      </c>
      <c r="O74" s="48">
        <f t="shared" si="11"/>
        <v>1.4443167544724373E-2</v>
      </c>
      <c r="P74" s="9"/>
    </row>
    <row r="75" spans="1:16">
      <c r="A75" s="12"/>
      <c r="B75" s="25">
        <v>348.11</v>
      </c>
      <c r="C75" s="20" t="s">
        <v>197</v>
      </c>
      <c r="D75" s="47">
        <v>0</v>
      </c>
      <c r="E75" s="47">
        <v>44490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44490</v>
      </c>
      <c r="O75" s="48">
        <f t="shared" si="11"/>
        <v>4.6607421778834215E-2</v>
      </c>
      <c r="P75" s="9"/>
    </row>
    <row r="76" spans="1:16">
      <c r="A76" s="12"/>
      <c r="B76" s="25">
        <v>348.12</v>
      </c>
      <c r="C76" s="20" t="s">
        <v>198</v>
      </c>
      <c r="D76" s="47">
        <v>0</v>
      </c>
      <c r="E76" s="47">
        <v>272677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91" si="12">SUM(D76:M76)</f>
        <v>272677</v>
      </c>
      <c r="O76" s="48">
        <f t="shared" si="11"/>
        <v>0.28565457290148749</v>
      </c>
      <c r="P76" s="9"/>
    </row>
    <row r="77" spans="1:16">
      <c r="A77" s="12"/>
      <c r="B77" s="25">
        <v>348.13</v>
      </c>
      <c r="C77" s="20" t="s">
        <v>199</v>
      </c>
      <c r="D77" s="47">
        <v>0</v>
      </c>
      <c r="E77" s="47">
        <v>285303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285303</v>
      </c>
      <c r="O77" s="48">
        <f t="shared" si="11"/>
        <v>0.29888148473290038</v>
      </c>
      <c r="P77" s="9"/>
    </row>
    <row r="78" spans="1:16">
      <c r="A78" s="12"/>
      <c r="B78" s="25">
        <v>348.22</v>
      </c>
      <c r="C78" s="20" t="s">
        <v>200</v>
      </c>
      <c r="D78" s="47">
        <v>0</v>
      </c>
      <c r="E78" s="47">
        <v>132610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132610</v>
      </c>
      <c r="O78" s="48">
        <f t="shared" si="11"/>
        <v>0.13892133517849417</v>
      </c>
      <c r="P78" s="9"/>
    </row>
    <row r="79" spans="1:16">
      <c r="A79" s="12"/>
      <c r="B79" s="25">
        <v>348.23</v>
      </c>
      <c r="C79" s="20" t="s">
        <v>201</v>
      </c>
      <c r="D79" s="47">
        <v>0</v>
      </c>
      <c r="E79" s="47">
        <v>636693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636693</v>
      </c>
      <c r="O79" s="48">
        <f t="shared" si="11"/>
        <v>0.66699526173592483</v>
      </c>
      <c r="P79" s="9"/>
    </row>
    <row r="80" spans="1:16">
      <c r="A80" s="12"/>
      <c r="B80" s="25">
        <v>348.31</v>
      </c>
      <c r="C80" s="20" t="s">
        <v>202</v>
      </c>
      <c r="D80" s="47">
        <v>0</v>
      </c>
      <c r="E80" s="47">
        <v>3904128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3904128</v>
      </c>
      <c r="O80" s="48">
        <f t="shared" si="11"/>
        <v>4.0899379720062141</v>
      </c>
      <c r="P80" s="9"/>
    </row>
    <row r="81" spans="1:16">
      <c r="A81" s="12"/>
      <c r="B81" s="25">
        <v>348.32</v>
      </c>
      <c r="C81" s="20" t="s">
        <v>203</v>
      </c>
      <c r="D81" s="47">
        <v>0</v>
      </c>
      <c r="E81" s="47">
        <v>3701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3701</v>
      </c>
      <c r="O81" s="48">
        <f t="shared" si="11"/>
        <v>3.8771424590574384E-3</v>
      </c>
      <c r="P81" s="9"/>
    </row>
    <row r="82" spans="1:16">
      <c r="A82" s="12"/>
      <c r="B82" s="25">
        <v>348.33</v>
      </c>
      <c r="C82" s="20" t="s">
        <v>204</v>
      </c>
      <c r="D82" s="47">
        <v>0</v>
      </c>
      <c r="E82" s="47">
        <v>206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206</v>
      </c>
      <c r="O82" s="48">
        <f t="shared" si="11"/>
        <v>2.1580420063924138E-4</v>
      </c>
      <c r="P82" s="9"/>
    </row>
    <row r="83" spans="1:16">
      <c r="A83" s="12"/>
      <c r="B83" s="25">
        <v>348.41</v>
      </c>
      <c r="C83" s="20" t="s">
        <v>205</v>
      </c>
      <c r="D83" s="47">
        <v>0</v>
      </c>
      <c r="E83" s="47">
        <v>2756546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2756546</v>
      </c>
      <c r="O83" s="48">
        <f t="shared" si="11"/>
        <v>2.8877388643461082</v>
      </c>
      <c r="P83" s="9"/>
    </row>
    <row r="84" spans="1:16">
      <c r="A84" s="12"/>
      <c r="B84" s="25">
        <v>348.48</v>
      </c>
      <c r="C84" s="20" t="s">
        <v>206</v>
      </c>
      <c r="D84" s="47">
        <v>0</v>
      </c>
      <c r="E84" s="47">
        <v>195719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195719</v>
      </c>
      <c r="O84" s="48">
        <f t="shared" si="11"/>
        <v>0.20503389487821205</v>
      </c>
      <c r="P84" s="9"/>
    </row>
    <row r="85" spans="1:16">
      <c r="A85" s="12"/>
      <c r="B85" s="25">
        <v>348.51</v>
      </c>
      <c r="C85" s="20" t="s">
        <v>234</v>
      </c>
      <c r="D85" s="47">
        <v>0</v>
      </c>
      <c r="E85" s="47">
        <v>1403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1403</v>
      </c>
      <c r="O85" s="48">
        <f t="shared" si="11"/>
        <v>1.4697732694022119E-3</v>
      </c>
      <c r="P85" s="9"/>
    </row>
    <row r="86" spans="1:16">
      <c r="A86" s="12"/>
      <c r="B86" s="25">
        <v>348.52</v>
      </c>
      <c r="C86" s="20" t="s">
        <v>207</v>
      </c>
      <c r="D86" s="47">
        <v>139</v>
      </c>
      <c r="E86" s="47">
        <v>1433488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1433627</v>
      </c>
      <c r="O86" s="48">
        <f t="shared" si="11"/>
        <v>1.5018579065525908</v>
      </c>
      <c r="P86" s="9"/>
    </row>
    <row r="87" spans="1:16">
      <c r="A87" s="12"/>
      <c r="B87" s="25">
        <v>348.53</v>
      </c>
      <c r="C87" s="20" t="s">
        <v>208</v>
      </c>
      <c r="D87" s="47">
        <v>0</v>
      </c>
      <c r="E87" s="47">
        <v>2526526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2526526</v>
      </c>
      <c r="O87" s="48">
        <f t="shared" si="11"/>
        <v>2.6467714748750484</v>
      </c>
      <c r="P87" s="9"/>
    </row>
    <row r="88" spans="1:16">
      <c r="A88" s="12"/>
      <c r="B88" s="25">
        <v>348.61</v>
      </c>
      <c r="C88" s="20" t="s">
        <v>209</v>
      </c>
      <c r="D88" s="47">
        <v>0</v>
      </c>
      <c r="E88" s="47">
        <v>720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720</v>
      </c>
      <c r="O88" s="48">
        <f t="shared" si="11"/>
        <v>7.5426710903035818E-4</v>
      </c>
      <c r="P88" s="9"/>
    </row>
    <row r="89" spans="1:16">
      <c r="A89" s="12"/>
      <c r="B89" s="25">
        <v>348.62</v>
      </c>
      <c r="C89" s="20" t="s">
        <v>210</v>
      </c>
      <c r="D89" s="47">
        <v>0</v>
      </c>
      <c r="E89" s="47">
        <v>353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353</v>
      </c>
      <c r="O89" s="48">
        <f t="shared" si="11"/>
        <v>3.6980040206627284E-4</v>
      </c>
      <c r="P89" s="9"/>
    </row>
    <row r="90" spans="1:16">
      <c r="A90" s="12"/>
      <c r="B90" s="25">
        <v>348.71</v>
      </c>
      <c r="C90" s="20" t="s">
        <v>211</v>
      </c>
      <c r="D90" s="47">
        <v>0</v>
      </c>
      <c r="E90" s="47">
        <v>905321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905321</v>
      </c>
      <c r="O90" s="48">
        <f t="shared" si="11"/>
        <v>0.94840812974232347</v>
      </c>
      <c r="P90" s="9"/>
    </row>
    <row r="91" spans="1:16">
      <c r="A91" s="12"/>
      <c r="B91" s="25">
        <v>348.72</v>
      </c>
      <c r="C91" s="20" t="s">
        <v>212</v>
      </c>
      <c r="D91" s="47">
        <v>0</v>
      </c>
      <c r="E91" s="47">
        <v>124083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124083</v>
      </c>
      <c r="O91" s="48">
        <f t="shared" si="11"/>
        <v>0.12998850790251937</v>
      </c>
      <c r="P91" s="9"/>
    </row>
    <row r="92" spans="1:16">
      <c r="A92" s="12"/>
      <c r="B92" s="25">
        <v>348.92099999999999</v>
      </c>
      <c r="C92" s="20" t="s">
        <v>213</v>
      </c>
      <c r="D92" s="47">
        <v>267372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267372</v>
      </c>
      <c r="O92" s="48">
        <f t="shared" si="11"/>
        <v>0.2800970909384235</v>
      </c>
      <c r="P92" s="9"/>
    </row>
    <row r="93" spans="1:16">
      <c r="A93" s="12"/>
      <c r="B93" s="25">
        <v>348.92200000000003</v>
      </c>
      <c r="C93" s="20" t="s">
        <v>214</v>
      </c>
      <c r="D93" s="47">
        <v>267433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267433</v>
      </c>
      <c r="O93" s="48">
        <f t="shared" si="11"/>
        <v>0.28016099412404971</v>
      </c>
      <c r="P93" s="9"/>
    </row>
    <row r="94" spans="1:16">
      <c r="A94" s="12"/>
      <c r="B94" s="25">
        <v>348.923</v>
      </c>
      <c r="C94" s="20" t="s">
        <v>215</v>
      </c>
      <c r="D94" s="47">
        <v>267397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267397</v>
      </c>
      <c r="O94" s="48">
        <f t="shared" si="11"/>
        <v>0.28012328076859816</v>
      </c>
      <c r="P94" s="9"/>
    </row>
    <row r="95" spans="1:16">
      <c r="A95" s="12"/>
      <c r="B95" s="25">
        <v>348.92399999999998</v>
      </c>
      <c r="C95" s="20" t="s">
        <v>216</v>
      </c>
      <c r="D95" s="47">
        <v>267156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267156</v>
      </c>
      <c r="O95" s="48">
        <f t="shared" si="11"/>
        <v>0.27987081080571441</v>
      </c>
      <c r="P95" s="9"/>
    </row>
    <row r="96" spans="1:16">
      <c r="A96" s="12"/>
      <c r="B96" s="25">
        <v>348.93299999999999</v>
      </c>
      <c r="C96" s="20" t="s">
        <v>217</v>
      </c>
      <c r="D96" s="47">
        <v>1233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1233</v>
      </c>
      <c r="O96" s="48">
        <f t="shared" si="11"/>
        <v>1.2916824242144883E-3</v>
      </c>
      <c r="P96" s="9"/>
    </row>
    <row r="97" spans="1:16">
      <c r="A97" s="12"/>
      <c r="B97" s="25">
        <v>348.99</v>
      </c>
      <c r="C97" s="20" t="s">
        <v>218</v>
      </c>
      <c r="D97" s="47">
        <v>3386058</v>
      </c>
      <c r="E97" s="47">
        <v>52381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3438439</v>
      </c>
      <c r="O97" s="48">
        <f t="shared" si="11"/>
        <v>3.6020853390378273</v>
      </c>
      <c r="P97" s="9"/>
    </row>
    <row r="98" spans="1:16">
      <c r="A98" s="12"/>
      <c r="B98" s="25">
        <v>349</v>
      </c>
      <c r="C98" s="20" t="s">
        <v>1</v>
      </c>
      <c r="D98" s="47">
        <v>3007</v>
      </c>
      <c r="E98" s="47">
        <v>2269650</v>
      </c>
      <c r="F98" s="47">
        <v>0</v>
      </c>
      <c r="G98" s="47">
        <v>0</v>
      </c>
      <c r="H98" s="47">
        <v>0</v>
      </c>
      <c r="I98" s="47">
        <v>-53171</v>
      </c>
      <c r="J98" s="47">
        <v>11267782</v>
      </c>
      <c r="K98" s="47">
        <v>0</v>
      </c>
      <c r="L98" s="47">
        <v>0</v>
      </c>
      <c r="M98" s="47">
        <v>1564631</v>
      </c>
      <c r="N98" s="47">
        <f t="shared" si="10"/>
        <v>15051899</v>
      </c>
      <c r="O98" s="48">
        <f t="shared" si="11"/>
        <v>15.768267144648528</v>
      </c>
      <c r="P98" s="9"/>
    </row>
    <row r="99" spans="1:16" ht="15.75">
      <c r="A99" s="29" t="s">
        <v>62</v>
      </c>
      <c r="B99" s="30"/>
      <c r="C99" s="31"/>
      <c r="D99" s="32">
        <f t="shared" ref="D99:M99" si="13">SUM(D100:D108)</f>
        <v>1649219</v>
      </c>
      <c r="E99" s="32">
        <f t="shared" si="13"/>
        <v>5402227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>SUM(D99:M99)</f>
        <v>7051446</v>
      </c>
      <c r="O99" s="46">
        <f t="shared" si="11"/>
        <v>7.3870469290328931</v>
      </c>
      <c r="P99" s="10"/>
    </row>
    <row r="100" spans="1:16">
      <c r="A100" s="13"/>
      <c r="B100" s="40">
        <v>351.1</v>
      </c>
      <c r="C100" s="21" t="s">
        <v>112</v>
      </c>
      <c r="D100" s="47">
        <v>54134</v>
      </c>
      <c r="E100" s="47">
        <v>518916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573050</v>
      </c>
      <c r="O100" s="48">
        <f t="shared" si="11"/>
        <v>0.60032328726367612</v>
      </c>
      <c r="P100" s="9"/>
    </row>
    <row r="101" spans="1:16">
      <c r="A101" s="13"/>
      <c r="B101" s="40">
        <v>351.2</v>
      </c>
      <c r="C101" s="21" t="s">
        <v>115</v>
      </c>
      <c r="D101" s="47">
        <v>24990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4">SUM(D101:M101)</f>
        <v>24990</v>
      </c>
      <c r="O101" s="48">
        <f t="shared" ref="O101:O126" si="15">(N101/O$128)</f>
        <v>2.6179354242595348E-2</v>
      </c>
      <c r="P101" s="9"/>
    </row>
    <row r="102" spans="1:16">
      <c r="A102" s="13"/>
      <c r="B102" s="40">
        <v>351.5</v>
      </c>
      <c r="C102" s="21" t="s">
        <v>116</v>
      </c>
      <c r="D102" s="47">
        <v>177405</v>
      </c>
      <c r="E102" s="47">
        <v>3075599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3253004</v>
      </c>
      <c r="O102" s="48">
        <f t="shared" si="15"/>
        <v>3.4078248927002659</v>
      </c>
      <c r="P102" s="9"/>
    </row>
    <row r="103" spans="1:16">
      <c r="A103" s="13"/>
      <c r="B103" s="40">
        <v>351.6</v>
      </c>
      <c r="C103" s="21" t="s">
        <v>117</v>
      </c>
      <c r="D103" s="47">
        <v>446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446</v>
      </c>
      <c r="O103" s="48">
        <f t="shared" si="15"/>
        <v>4.6722657031602742E-4</v>
      </c>
      <c r="P103" s="9"/>
    </row>
    <row r="104" spans="1:16">
      <c r="A104" s="13"/>
      <c r="B104" s="40">
        <v>351.7</v>
      </c>
      <c r="C104" s="21" t="s">
        <v>219</v>
      </c>
      <c r="D104" s="47">
        <v>0</v>
      </c>
      <c r="E104" s="47">
        <v>603405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603405</v>
      </c>
      <c r="O104" s="48">
        <f t="shared" si="15"/>
        <v>0.63212297906175452</v>
      </c>
      <c r="P104" s="9"/>
    </row>
    <row r="105" spans="1:16">
      <c r="A105" s="13"/>
      <c r="B105" s="40">
        <v>351.8</v>
      </c>
      <c r="C105" s="21" t="s">
        <v>220</v>
      </c>
      <c r="D105" s="47">
        <v>0</v>
      </c>
      <c r="E105" s="47">
        <v>998954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998954</v>
      </c>
      <c r="O105" s="48">
        <f t="shared" si="15"/>
        <v>1.0464974244921006</v>
      </c>
      <c r="P105" s="9"/>
    </row>
    <row r="106" spans="1:16">
      <c r="A106" s="13"/>
      <c r="B106" s="40">
        <v>354</v>
      </c>
      <c r="C106" s="21" t="s">
        <v>119</v>
      </c>
      <c r="D106" s="47">
        <v>994740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994740</v>
      </c>
      <c r="O106" s="48">
        <f t="shared" si="15"/>
        <v>1.042082866717859</v>
      </c>
      <c r="P106" s="9"/>
    </row>
    <row r="107" spans="1:16">
      <c r="A107" s="13"/>
      <c r="B107" s="40">
        <v>358.2</v>
      </c>
      <c r="C107" s="21" t="s">
        <v>221</v>
      </c>
      <c r="D107" s="47">
        <v>397504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397504</v>
      </c>
      <c r="O107" s="48">
        <f t="shared" si="15"/>
        <v>0.41642249015000488</v>
      </c>
      <c r="P107" s="9"/>
    </row>
    <row r="108" spans="1:16">
      <c r="A108" s="13"/>
      <c r="B108" s="40">
        <v>359</v>
      </c>
      <c r="C108" s="21" t="s">
        <v>121</v>
      </c>
      <c r="D108" s="47">
        <v>0</v>
      </c>
      <c r="E108" s="47">
        <v>205353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205353</v>
      </c>
      <c r="O108" s="48">
        <f t="shared" si="15"/>
        <v>0.21512640783432105</v>
      </c>
      <c r="P108" s="9"/>
    </row>
    <row r="109" spans="1:16" ht="15.75">
      <c r="A109" s="29" t="s">
        <v>4</v>
      </c>
      <c r="B109" s="30"/>
      <c r="C109" s="31"/>
      <c r="D109" s="32">
        <f t="shared" ref="D109:M109" si="16">SUM(D110:D117)</f>
        <v>22089465</v>
      </c>
      <c r="E109" s="32">
        <f t="shared" si="16"/>
        <v>17466082</v>
      </c>
      <c r="F109" s="32">
        <f t="shared" si="16"/>
        <v>0</v>
      </c>
      <c r="G109" s="32">
        <f t="shared" si="16"/>
        <v>876866</v>
      </c>
      <c r="H109" s="32">
        <f t="shared" si="16"/>
        <v>0</v>
      </c>
      <c r="I109" s="32">
        <f t="shared" si="16"/>
        <v>17592428</v>
      </c>
      <c r="J109" s="32">
        <f t="shared" si="16"/>
        <v>2574677</v>
      </c>
      <c r="K109" s="32">
        <f t="shared" si="16"/>
        <v>0</v>
      </c>
      <c r="L109" s="32">
        <f t="shared" si="16"/>
        <v>0</v>
      </c>
      <c r="M109" s="32">
        <f t="shared" si="16"/>
        <v>5641048</v>
      </c>
      <c r="N109" s="32">
        <f>SUM(D109:M109)</f>
        <v>66240566</v>
      </c>
      <c r="O109" s="46">
        <f t="shared" si="15"/>
        <v>69.393166968548115</v>
      </c>
      <c r="P109" s="10"/>
    </row>
    <row r="110" spans="1:16">
      <c r="A110" s="12"/>
      <c r="B110" s="25">
        <v>361.1</v>
      </c>
      <c r="C110" s="20" t="s">
        <v>122</v>
      </c>
      <c r="D110" s="47">
        <v>1075696</v>
      </c>
      <c r="E110" s="47">
        <v>996067</v>
      </c>
      <c r="F110" s="47">
        <v>0</v>
      </c>
      <c r="G110" s="47">
        <v>783380</v>
      </c>
      <c r="H110" s="47">
        <v>0</v>
      </c>
      <c r="I110" s="47">
        <v>4605090</v>
      </c>
      <c r="J110" s="47">
        <v>922696</v>
      </c>
      <c r="K110" s="47">
        <v>0</v>
      </c>
      <c r="L110" s="47">
        <v>0</v>
      </c>
      <c r="M110" s="47">
        <v>5641048</v>
      </c>
      <c r="N110" s="47">
        <f>SUM(D110:M110)</f>
        <v>14023977</v>
      </c>
      <c r="O110" s="48">
        <f t="shared" si="15"/>
        <v>14.691423040136439</v>
      </c>
      <c r="P110" s="9"/>
    </row>
    <row r="111" spans="1:16">
      <c r="A111" s="12"/>
      <c r="B111" s="25">
        <v>361.3</v>
      </c>
      <c r="C111" s="20" t="s">
        <v>123</v>
      </c>
      <c r="D111" s="47">
        <v>75971</v>
      </c>
      <c r="E111" s="47">
        <v>84130</v>
      </c>
      <c r="F111" s="47">
        <v>0</v>
      </c>
      <c r="G111" s="47">
        <v>90714</v>
      </c>
      <c r="H111" s="47">
        <v>0</v>
      </c>
      <c r="I111" s="47">
        <v>256340</v>
      </c>
      <c r="J111" s="47">
        <v>61854</v>
      </c>
      <c r="K111" s="47">
        <v>0</v>
      </c>
      <c r="L111" s="47">
        <v>0</v>
      </c>
      <c r="M111" s="47">
        <v>0</v>
      </c>
      <c r="N111" s="47">
        <f t="shared" ref="N111:N117" si="17">SUM(D111:M111)</f>
        <v>569009</v>
      </c>
      <c r="O111" s="48">
        <f t="shared" si="15"/>
        <v>0.59608996311424323</v>
      </c>
      <c r="P111" s="9"/>
    </row>
    <row r="112" spans="1:16">
      <c r="A112" s="12"/>
      <c r="B112" s="25">
        <v>362</v>
      </c>
      <c r="C112" s="20" t="s">
        <v>124</v>
      </c>
      <c r="D112" s="47">
        <v>1682292</v>
      </c>
      <c r="E112" s="47">
        <v>4240642</v>
      </c>
      <c r="F112" s="47">
        <v>0</v>
      </c>
      <c r="G112" s="47">
        <v>0</v>
      </c>
      <c r="H112" s="47">
        <v>0</v>
      </c>
      <c r="I112" s="47">
        <v>9959367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15882301</v>
      </c>
      <c r="O112" s="48">
        <f t="shared" si="15"/>
        <v>16.638190638916623</v>
      </c>
      <c r="P112" s="9"/>
    </row>
    <row r="113" spans="1:119">
      <c r="A113" s="12"/>
      <c r="B113" s="25">
        <v>364</v>
      </c>
      <c r="C113" s="20" t="s">
        <v>222</v>
      </c>
      <c r="D113" s="47">
        <v>102126</v>
      </c>
      <c r="E113" s="47">
        <v>192869</v>
      </c>
      <c r="F113" s="47">
        <v>0</v>
      </c>
      <c r="G113" s="47">
        <v>0</v>
      </c>
      <c r="H113" s="47">
        <v>0</v>
      </c>
      <c r="I113" s="47">
        <v>970518</v>
      </c>
      <c r="J113" s="47">
        <v>603697</v>
      </c>
      <c r="K113" s="47">
        <v>0</v>
      </c>
      <c r="L113" s="47">
        <v>0</v>
      </c>
      <c r="M113" s="47">
        <v>0</v>
      </c>
      <c r="N113" s="47">
        <f t="shared" si="17"/>
        <v>1869210</v>
      </c>
      <c r="O113" s="48">
        <f t="shared" si="15"/>
        <v>1.9581716984314388</v>
      </c>
      <c r="P113" s="9"/>
    </row>
    <row r="114" spans="1:119">
      <c r="A114" s="12"/>
      <c r="B114" s="25">
        <v>365</v>
      </c>
      <c r="C114" s="20" t="s">
        <v>223</v>
      </c>
      <c r="D114" s="47">
        <v>46277</v>
      </c>
      <c r="E114" s="47">
        <v>3515</v>
      </c>
      <c r="F114" s="47">
        <v>0</v>
      </c>
      <c r="G114" s="47">
        <v>0</v>
      </c>
      <c r="H114" s="47">
        <v>0</v>
      </c>
      <c r="I114" s="47">
        <v>1430904</v>
      </c>
      <c r="J114" s="47">
        <v>33311</v>
      </c>
      <c r="K114" s="47">
        <v>0</v>
      </c>
      <c r="L114" s="47">
        <v>0</v>
      </c>
      <c r="M114" s="47">
        <v>0</v>
      </c>
      <c r="N114" s="47">
        <f t="shared" si="17"/>
        <v>1514007</v>
      </c>
      <c r="O114" s="48">
        <f t="shared" si="15"/>
        <v>1.5860634485301743</v>
      </c>
      <c r="P114" s="9"/>
    </row>
    <row r="115" spans="1:119">
      <c r="A115" s="12"/>
      <c r="B115" s="25">
        <v>366</v>
      </c>
      <c r="C115" s="20" t="s">
        <v>127</v>
      </c>
      <c r="D115" s="47">
        <v>49353</v>
      </c>
      <c r="E115" s="47">
        <v>89692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139045</v>
      </c>
      <c r="O115" s="48">
        <f t="shared" si="15"/>
        <v>0.14566259746545299</v>
      </c>
      <c r="P115" s="9"/>
    </row>
    <row r="116" spans="1:119">
      <c r="A116" s="12"/>
      <c r="B116" s="25">
        <v>369.3</v>
      </c>
      <c r="C116" s="20" t="s">
        <v>165</v>
      </c>
      <c r="D116" s="47">
        <v>5929</v>
      </c>
      <c r="E116" s="47">
        <v>0</v>
      </c>
      <c r="F116" s="47">
        <v>0</v>
      </c>
      <c r="G116" s="47">
        <v>0</v>
      </c>
      <c r="H116" s="47">
        <v>0</v>
      </c>
      <c r="I116" s="47">
        <v>16542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22471</v>
      </c>
      <c r="O116" s="48">
        <f t="shared" si="15"/>
        <v>2.3540466954196083E-2</v>
      </c>
      <c r="P116" s="9"/>
    </row>
    <row r="117" spans="1:119">
      <c r="A117" s="12"/>
      <c r="B117" s="25">
        <v>369.9</v>
      </c>
      <c r="C117" s="20" t="s">
        <v>129</v>
      </c>
      <c r="D117" s="47">
        <v>19051821</v>
      </c>
      <c r="E117" s="47">
        <v>11859167</v>
      </c>
      <c r="F117" s="47">
        <v>0</v>
      </c>
      <c r="G117" s="47">
        <v>2772</v>
      </c>
      <c r="H117" s="47">
        <v>0</v>
      </c>
      <c r="I117" s="47">
        <v>353667</v>
      </c>
      <c r="J117" s="47">
        <v>953119</v>
      </c>
      <c r="K117" s="47">
        <v>0</v>
      </c>
      <c r="L117" s="47">
        <v>0</v>
      </c>
      <c r="M117" s="47">
        <v>0</v>
      </c>
      <c r="N117" s="47">
        <f t="shared" si="17"/>
        <v>32220546</v>
      </c>
      <c r="O117" s="48">
        <f t="shared" si="15"/>
        <v>33.754025114999543</v>
      </c>
      <c r="P117" s="9"/>
    </row>
    <row r="118" spans="1:119" ht="15.75">
      <c r="A118" s="29" t="s">
        <v>63</v>
      </c>
      <c r="B118" s="30"/>
      <c r="C118" s="31"/>
      <c r="D118" s="32">
        <f t="shared" ref="D118:M118" si="18">SUM(D119:D125)</f>
        <v>2756045</v>
      </c>
      <c r="E118" s="32">
        <f t="shared" si="18"/>
        <v>7416090</v>
      </c>
      <c r="F118" s="32">
        <f t="shared" si="18"/>
        <v>0</v>
      </c>
      <c r="G118" s="32">
        <f t="shared" si="18"/>
        <v>6839890</v>
      </c>
      <c r="H118" s="32">
        <f t="shared" si="18"/>
        <v>0</v>
      </c>
      <c r="I118" s="32">
        <f t="shared" si="18"/>
        <v>15443627</v>
      </c>
      <c r="J118" s="32">
        <f t="shared" si="18"/>
        <v>2000000</v>
      </c>
      <c r="K118" s="32">
        <f t="shared" si="18"/>
        <v>0</v>
      </c>
      <c r="L118" s="32">
        <f t="shared" si="18"/>
        <v>0</v>
      </c>
      <c r="M118" s="32">
        <f t="shared" si="18"/>
        <v>0</v>
      </c>
      <c r="N118" s="32">
        <f>SUM(D118:M118)</f>
        <v>34455652</v>
      </c>
      <c r="O118" s="46">
        <f t="shared" si="15"/>
        <v>36.095506977494558</v>
      </c>
      <c r="P118" s="9"/>
    </row>
    <row r="119" spans="1:119">
      <c r="A119" s="12"/>
      <c r="B119" s="25">
        <v>381</v>
      </c>
      <c r="C119" s="20" t="s">
        <v>130</v>
      </c>
      <c r="D119" s="47">
        <v>2756045</v>
      </c>
      <c r="E119" s="47">
        <v>3839120</v>
      </c>
      <c r="F119" s="47">
        <v>0</v>
      </c>
      <c r="G119" s="47">
        <v>6839890</v>
      </c>
      <c r="H119" s="47">
        <v>0</v>
      </c>
      <c r="I119" s="47">
        <v>0</v>
      </c>
      <c r="J119" s="47">
        <v>2000000</v>
      </c>
      <c r="K119" s="47">
        <v>0</v>
      </c>
      <c r="L119" s="47">
        <v>0</v>
      </c>
      <c r="M119" s="47">
        <v>0</v>
      </c>
      <c r="N119" s="47">
        <f>SUM(D119:M119)</f>
        <v>15435055</v>
      </c>
      <c r="O119" s="48">
        <f t="shared" si="15"/>
        <v>16.169658767464689</v>
      </c>
      <c r="P119" s="9"/>
    </row>
    <row r="120" spans="1:119">
      <c r="A120" s="12"/>
      <c r="B120" s="25">
        <v>384</v>
      </c>
      <c r="C120" s="20" t="s">
        <v>131</v>
      </c>
      <c r="D120" s="47">
        <v>0</v>
      </c>
      <c r="E120" s="47">
        <v>3576970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5" si="19">SUM(D120:M120)</f>
        <v>3576970</v>
      </c>
      <c r="O120" s="48">
        <f t="shared" si="15"/>
        <v>3.7472094735948893</v>
      </c>
      <c r="P120" s="9"/>
    </row>
    <row r="121" spans="1:119">
      <c r="A121" s="12"/>
      <c r="B121" s="25">
        <v>389.3</v>
      </c>
      <c r="C121" s="20" t="s">
        <v>225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89000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89000</v>
      </c>
      <c r="O121" s="48">
        <f t="shared" si="15"/>
        <v>9.3235795421808168E-2</v>
      </c>
      <c r="P121" s="9"/>
    </row>
    <row r="122" spans="1:119">
      <c r="A122" s="12"/>
      <c r="B122" s="25">
        <v>389.5</v>
      </c>
      <c r="C122" s="20" t="s">
        <v>227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8783485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8783485</v>
      </c>
      <c r="O122" s="48">
        <f t="shared" si="15"/>
        <v>9.2015192196687714</v>
      </c>
      <c r="P122" s="9"/>
    </row>
    <row r="123" spans="1:119">
      <c r="A123" s="12"/>
      <c r="B123" s="25">
        <v>389.6</v>
      </c>
      <c r="C123" s="20" t="s">
        <v>228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739101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739101</v>
      </c>
      <c r="O123" s="48">
        <f t="shared" si="15"/>
        <v>0.77427718687700942</v>
      </c>
      <c r="P123" s="9"/>
    </row>
    <row r="124" spans="1:119">
      <c r="A124" s="12"/>
      <c r="B124" s="25">
        <v>389.7</v>
      </c>
      <c r="C124" s="20" t="s">
        <v>229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4030832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4030832</v>
      </c>
      <c r="O124" s="48">
        <f t="shared" si="15"/>
        <v>4.2226722217042454</v>
      </c>
      <c r="P124" s="9"/>
    </row>
    <row r="125" spans="1:119" ht="15.75" thickBot="1">
      <c r="A125" s="12"/>
      <c r="B125" s="25">
        <v>389.8</v>
      </c>
      <c r="C125" s="20" t="s">
        <v>230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1801209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1801209</v>
      </c>
      <c r="O125" s="48">
        <f t="shared" si="15"/>
        <v>1.8869343127631424</v>
      </c>
      <c r="P125" s="9"/>
    </row>
    <row r="126" spans="1:119" ht="16.5" thickBot="1">
      <c r="A126" s="14" t="s">
        <v>91</v>
      </c>
      <c r="B126" s="23"/>
      <c r="C126" s="22"/>
      <c r="D126" s="15">
        <f t="shared" ref="D126:M126" si="20">SUM(D5,D12,D20,D52,D99,D109,D118)</f>
        <v>514126897</v>
      </c>
      <c r="E126" s="15">
        <f t="shared" si="20"/>
        <v>343498745</v>
      </c>
      <c r="F126" s="15">
        <f t="shared" si="20"/>
        <v>0</v>
      </c>
      <c r="G126" s="15">
        <f t="shared" si="20"/>
        <v>121967120</v>
      </c>
      <c r="H126" s="15">
        <f t="shared" si="20"/>
        <v>0</v>
      </c>
      <c r="I126" s="15">
        <f t="shared" si="20"/>
        <v>291508355</v>
      </c>
      <c r="J126" s="15">
        <f t="shared" si="20"/>
        <v>170449118</v>
      </c>
      <c r="K126" s="15">
        <f t="shared" si="20"/>
        <v>0</v>
      </c>
      <c r="L126" s="15">
        <f t="shared" si="20"/>
        <v>0</v>
      </c>
      <c r="M126" s="15">
        <f t="shared" si="20"/>
        <v>19307041</v>
      </c>
      <c r="N126" s="15">
        <f>SUM(D126:M126)</f>
        <v>1460857276</v>
      </c>
      <c r="O126" s="38">
        <f t="shared" si="15"/>
        <v>1530.3841587145612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52" t="s">
        <v>260</v>
      </c>
      <c r="M128" s="52"/>
      <c r="N128" s="52"/>
      <c r="O128" s="44">
        <v>954569</v>
      </c>
    </row>
    <row r="129" spans="1:15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  <row r="130" spans="1:15" ht="15.75" customHeight="1" thickBot="1">
      <c r="A130" s="56" t="s">
        <v>160</v>
      </c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8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144</v>
      </c>
      <c r="B3" s="66"/>
      <c r="C3" s="67"/>
      <c r="D3" s="71" t="s">
        <v>57</v>
      </c>
      <c r="E3" s="72"/>
      <c r="F3" s="72"/>
      <c r="G3" s="72"/>
      <c r="H3" s="73"/>
      <c r="I3" s="71" t="s">
        <v>58</v>
      </c>
      <c r="J3" s="73"/>
      <c r="K3" s="71" t="s">
        <v>60</v>
      </c>
      <c r="L3" s="73"/>
      <c r="M3" s="36"/>
      <c r="N3" s="37"/>
      <c r="O3" s="74" t="s">
        <v>149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145</v>
      </c>
      <c r="F4" s="34" t="s">
        <v>146</v>
      </c>
      <c r="G4" s="34" t="s">
        <v>147</v>
      </c>
      <c r="H4" s="34" t="s">
        <v>6</v>
      </c>
      <c r="I4" s="34" t="s">
        <v>7</v>
      </c>
      <c r="J4" s="35" t="s">
        <v>148</v>
      </c>
      <c r="K4" s="35" t="s">
        <v>8</v>
      </c>
      <c r="L4" s="35" t="s">
        <v>9</v>
      </c>
      <c r="M4" s="35" t="s">
        <v>10</v>
      </c>
      <c r="N4" s="35" t="s">
        <v>59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345109527</v>
      </c>
      <c r="E5" s="27">
        <f t="shared" si="0"/>
        <v>132094633</v>
      </c>
      <c r="F5" s="27">
        <f t="shared" si="0"/>
        <v>0</v>
      </c>
      <c r="G5" s="27">
        <f t="shared" si="0"/>
        <v>89531152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930070</v>
      </c>
      <c r="N5" s="28">
        <f t="shared" ref="N5:N21" si="1">SUM(D5:M5)</f>
        <v>567665382</v>
      </c>
      <c r="O5" s="33">
        <f t="shared" ref="O5:O36" si="2">(N5/O$125)</f>
        <v>600.72254280819197</v>
      </c>
      <c r="P5" s="6"/>
    </row>
    <row r="6" spans="1:133">
      <c r="A6" s="12"/>
      <c r="B6" s="25">
        <v>311</v>
      </c>
      <c r="C6" s="20" t="s">
        <v>3</v>
      </c>
      <c r="D6" s="47">
        <v>334819072</v>
      </c>
      <c r="E6" s="47">
        <v>75400911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930070</v>
      </c>
      <c r="N6" s="47">
        <f t="shared" si="1"/>
        <v>411150053</v>
      </c>
      <c r="O6" s="48">
        <f t="shared" si="2"/>
        <v>435.09277321737915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39322494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39322494</v>
      </c>
      <c r="O7" s="48">
        <f t="shared" si="2"/>
        <v>41.612381755630594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4007454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4007454</v>
      </c>
      <c r="O8" s="48">
        <f t="shared" si="2"/>
        <v>4.2408222051258715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13363774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13363774</v>
      </c>
      <c r="O9" s="48">
        <f t="shared" si="2"/>
        <v>14.141993775470358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89531152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89531152</v>
      </c>
      <c r="O10" s="48">
        <f t="shared" si="2"/>
        <v>94.744867302806114</v>
      </c>
      <c r="P10" s="9"/>
    </row>
    <row r="11" spans="1:133">
      <c r="A11" s="12"/>
      <c r="B11" s="25">
        <v>315</v>
      </c>
      <c r="C11" s="20" t="s">
        <v>183</v>
      </c>
      <c r="D11" s="47">
        <v>10290455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10290455</v>
      </c>
      <c r="O11" s="48">
        <f t="shared" si="2"/>
        <v>10.889704551779896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1418093</v>
      </c>
      <c r="E12" s="32">
        <f t="shared" si="3"/>
        <v>26844071</v>
      </c>
      <c r="F12" s="32">
        <f t="shared" si="3"/>
        <v>0</v>
      </c>
      <c r="G12" s="32">
        <f t="shared" si="3"/>
        <v>1578032</v>
      </c>
      <c r="H12" s="32">
        <f t="shared" si="3"/>
        <v>0</v>
      </c>
      <c r="I12" s="32">
        <f t="shared" si="3"/>
        <v>148072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29988268</v>
      </c>
      <c r="O12" s="46">
        <f t="shared" si="2"/>
        <v>31.734590796966256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5657155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5657155</v>
      </c>
      <c r="O13" s="48">
        <f t="shared" si="2"/>
        <v>5.9865911229021842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0</v>
      </c>
      <c r="F14" s="47">
        <v>0</v>
      </c>
      <c r="G14" s="47">
        <v>784037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784037</v>
      </c>
      <c r="O14" s="48">
        <f t="shared" si="2"/>
        <v>0.82969424458528362</v>
      </c>
      <c r="P14" s="9"/>
    </row>
    <row r="15" spans="1:133">
      <c r="A15" s="12"/>
      <c r="B15" s="25">
        <v>324.32</v>
      </c>
      <c r="C15" s="20" t="s">
        <v>20</v>
      </c>
      <c r="D15" s="47">
        <v>0</v>
      </c>
      <c r="E15" s="47">
        <v>0</v>
      </c>
      <c r="F15" s="47">
        <v>0</v>
      </c>
      <c r="G15" s="47">
        <v>793995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793995</v>
      </c>
      <c r="O15" s="48">
        <f t="shared" si="2"/>
        <v>0.84023213410781916</v>
      </c>
      <c r="P15" s="9"/>
    </row>
    <row r="16" spans="1:133">
      <c r="A16" s="12"/>
      <c r="B16" s="25">
        <v>325.10000000000002</v>
      </c>
      <c r="C16" s="20" t="s">
        <v>21</v>
      </c>
      <c r="D16" s="47">
        <v>0</v>
      </c>
      <c r="E16" s="47">
        <v>10162</v>
      </c>
      <c r="F16" s="47">
        <v>0</v>
      </c>
      <c r="G16" s="47">
        <v>0</v>
      </c>
      <c r="H16" s="47">
        <v>0</v>
      </c>
      <c r="I16" s="47">
        <v>3317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13479</v>
      </c>
      <c r="O16" s="48">
        <f t="shared" si="2"/>
        <v>1.426392979255448E-2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21119814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21119814</v>
      </c>
      <c r="O17" s="48">
        <f t="shared" si="2"/>
        <v>22.3496953874775</v>
      </c>
      <c r="P17" s="9"/>
    </row>
    <row r="18" spans="1:16">
      <c r="A18" s="12"/>
      <c r="B18" s="25">
        <v>329</v>
      </c>
      <c r="C18" s="20" t="s">
        <v>23</v>
      </c>
      <c r="D18" s="47">
        <v>1350205</v>
      </c>
      <c r="E18" s="47">
        <v>56940</v>
      </c>
      <c r="F18" s="47">
        <v>0</v>
      </c>
      <c r="G18" s="47">
        <v>0</v>
      </c>
      <c r="H18" s="47">
        <v>0</v>
      </c>
      <c r="I18" s="47">
        <v>144755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1551900</v>
      </c>
      <c r="O18" s="48">
        <f t="shared" si="2"/>
        <v>1.6422726200063282</v>
      </c>
      <c r="P18" s="9"/>
    </row>
    <row r="19" spans="1:16">
      <c r="A19" s="12"/>
      <c r="B19" s="25">
        <v>367</v>
      </c>
      <c r="C19" s="20" t="s">
        <v>128</v>
      </c>
      <c r="D19" s="47">
        <v>67888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67888</v>
      </c>
      <c r="O19" s="48">
        <f t="shared" si="2"/>
        <v>7.1841358094587027E-2</v>
      </c>
      <c r="P19" s="9"/>
    </row>
    <row r="20" spans="1:16" ht="15.75">
      <c r="A20" s="29" t="s">
        <v>25</v>
      </c>
      <c r="B20" s="30"/>
      <c r="C20" s="31"/>
      <c r="D20" s="32">
        <f t="shared" ref="D20:M20" si="4">SUM(D21:D51)</f>
        <v>69125492</v>
      </c>
      <c r="E20" s="32">
        <f t="shared" si="4"/>
        <v>49688828</v>
      </c>
      <c r="F20" s="32">
        <f t="shared" si="4"/>
        <v>0</v>
      </c>
      <c r="G20" s="32">
        <f t="shared" si="4"/>
        <v>3691834</v>
      </c>
      <c r="H20" s="32">
        <f t="shared" si="4"/>
        <v>0</v>
      </c>
      <c r="I20" s="32">
        <f t="shared" si="4"/>
        <v>1000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3274553</v>
      </c>
      <c r="N20" s="45">
        <f t="shared" si="1"/>
        <v>125781707</v>
      </c>
      <c r="O20" s="46">
        <f t="shared" si="2"/>
        <v>133.10642019702192</v>
      </c>
      <c r="P20" s="10"/>
    </row>
    <row r="21" spans="1:16">
      <c r="A21" s="12"/>
      <c r="B21" s="25">
        <v>331.2</v>
      </c>
      <c r="C21" s="20" t="s">
        <v>24</v>
      </c>
      <c r="D21" s="47">
        <v>3076406</v>
      </c>
      <c r="E21" s="47">
        <v>12264522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15340928</v>
      </c>
      <c r="O21" s="48">
        <f t="shared" si="2"/>
        <v>16.234284438358426</v>
      </c>
      <c r="P21" s="9"/>
    </row>
    <row r="22" spans="1:16">
      <c r="A22" s="12"/>
      <c r="B22" s="25">
        <v>331.39</v>
      </c>
      <c r="C22" s="20" t="s">
        <v>30</v>
      </c>
      <c r="D22" s="47">
        <v>631799</v>
      </c>
      <c r="E22" s="47">
        <v>0</v>
      </c>
      <c r="F22" s="47">
        <v>0</v>
      </c>
      <c r="G22" s="47">
        <v>100000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5">SUM(D22:M22)</f>
        <v>731799</v>
      </c>
      <c r="O22" s="48">
        <f t="shared" si="2"/>
        <v>0.77441424128359493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0</v>
      </c>
      <c r="F23" s="47">
        <v>0</v>
      </c>
      <c r="G23" s="47">
        <v>293941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2675947</v>
      </c>
      <c r="N23" s="47">
        <f t="shared" si="5"/>
        <v>2969888</v>
      </c>
      <c r="O23" s="48">
        <f t="shared" si="2"/>
        <v>3.1428350711291668</v>
      </c>
      <c r="P23" s="9"/>
    </row>
    <row r="24" spans="1:16">
      <c r="A24" s="12"/>
      <c r="B24" s="25">
        <v>331.5</v>
      </c>
      <c r="C24" s="20" t="s">
        <v>26</v>
      </c>
      <c r="D24" s="47">
        <v>154424</v>
      </c>
      <c r="E24" s="47">
        <v>5001521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149998</v>
      </c>
      <c r="N24" s="47">
        <f t="shared" si="5"/>
        <v>5305943</v>
      </c>
      <c r="O24" s="48">
        <f t="shared" si="2"/>
        <v>5.6149268072776835</v>
      </c>
      <c r="P24" s="9"/>
    </row>
    <row r="25" spans="1:16">
      <c r="A25" s="12"/>
      <c r="B25" s="25">
        <v>331.62</v>
      </c>
      <c r="C25" s="20" t="s">
        <v>32</v>
      </c>
      <c r="D25" s="47">
        <v>792845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792845</v>
      </c>
      <c r="O25" s="48">
        <f t="shared" si="2"/>
        <v>0.83901516554476274</v>
      </c>
      <c r="P25" s="9"/>
    </row>
    <row r="26" spans="1:16">
      <c r="A26" s="12"/>
      <c r="B26" s="25">
        <v>331.65</v>
      </c>
      <c r="C26" s="20" t="s">
        <v>162</v>
      </c>
      <c r="D26" s="47">
        <v>0</v>
      </c>
      <c r="E26" s="47">
        <v>833813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833813</v>
      </c>
      <c r="O26" s="48">
        <f t="shared" si="2"/>
        <v>0.8823688769284983</v>
      </c>
      <c r="P26" s="9"/>
    </row>
    <row r="27" spans="1:16">
      <c r="A27" s="12"/>
      <c r="B27" s="25">
        <v>331.69</v>
      </c>
      <c r="C27" s="20" t="s">
        <v>33</v>
      </c>
      <c r="D27" s="47">
        <v>735282</v>
      </c>
      <c r="E27" s="47">
        <v>0</v>
      </c>
      <c r="F27" s="47">
        <v>0</v>
      </c>
      <c r="G27" s="47">
        <v>369290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1104572</v>
      </c>
      <c r="O27" s="48">
        <f t="shared" si="2"/>
        <v>1.168895130115104</v>
      </c>
      <c r="P27" s="9"/>
    </row>
    <row r="28" spans="1:16">
      <c r="A28" s="12"/>
      <c r="B28" s="25">
        <v>331.7</v>
      </c>
      <c r="C28" s="20" t="s">
        <v>27</v>
      </c>
      <c r="D28" s="47">
        <v>0</v>
      </c>
      <c r="E28" s="47">
        <v>0</v>
      </c>
      <c r="F28" s="47">
        <v>0</v>
      </c>
      <c r="G28" s="47">
        <v>90520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90520</v>
      </c>
      <c r="O28" s="48">
        <f t="shared" si="2"/>
        <v>9.5791299415537615E-2</v>
      </c>
      <c r="P28" s="9"/>
    </row>
    <row r="29" spans="1:16">
      <c r="A29" s="12"/>
      <c r="B29" s="25">
        <v>334.1</v>
      </c>
      <c r="C29" s="20" t="s">
        <v>28</v>
      </c>
      <c r="D29" s="47">
        <v>0</v>
      </c>
      <c r="E29" s="47">
        <v>206101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206101</v>
      </c>
      <c r="O29" s="48">
        <f t="shared" si="2"/>
        <v>0.21810298940390763</v>
      </c>
      <c r="P29" s="9"/>
    </row>
    <row r="30" spans="1:16">
      <c r="A30" s="12"/>
      <c r="B30" s="25">
        <v>334.2</v>
      </c>
      <c r="C30" s="20" t="s">
        <v>29</v>
      </c>
      <c r="D30" s="47">
        <v>648552</v>
      </c>
      <c r="E30" s="47">
        <v>76576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725128</v>
      </c>
      <c r="O30" s="48">
        <f t="shared" si="2"/>
        <v>0.76735476538433456</v>
      </c>
      <c r="P30" s="9"/>
    </row>
    <row r="31" spans="1:16">
      <c r="A31" s="12"/>
      <c r="B31" s="25">
        <v>334.39</v>
      </c>
      <c r="C31" s="20" t="s">
        <v>34</v>
      </c>
      <c r="D31" s="47">
        <v>31350</v>
      </c>
      <c r="E31" s="47">
        <v>0</v>
      </c>
      <c r="F31" s="47">
        <v>0</v>
      </c>
      <c r="G31" s="47">
        <v>48787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5" si="6">SUM(D31:M31)</f>
        <v>80137</v>
      </c>
      <c r="O31" s="48">
        <f t="shared" si="2"/>
        <v>8.480366064143767E-2</v>
      </c>
      <c r="P31" s="9"/>
    </row>
    <row r="32" spans="1:16">
      <c r="A32" s="12"/>
      <c r="B32" s="25">
        <v>334.49</v>
      </c>
      <c r="C32" s="20" t="s">
        <v>35</v>
      </c>
      <c r="D32" s="47">
        <v>0</v>
      </c>
      <c r="E32" s="47">
        <v>0</v>
      </c>
      <c r="F32" s="47">
        <v>0</v>
      </c>
      <c r="G32" s="47">
        <v>2476753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2476753</v>
      </c>
      <c r="O32" s="48">
        <f t="shared" si="2"/>
        <v>2.6209830777875722</v>
      </c>
      <c r="P32" s="9"/>
    </row>
    <row r="33" spans="1:16">
      <c r="A33" s="12"/>
      <c r="B33" s="25">
        <v>334.5</v>
      </c>
      <c r="C33" s="20" t="s">
        <v>171</v>
      </c>
      <c r="D33" s="47">
        <v>49995</v>
      </c>
      <c r="E33" s="47">
        <v>1986608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2036603</v>
      </c>
      <c r="O33" s="48">
        <f t="shared" si="2"/>
        <v>2.1552015881968867</v>
      </c>
      <c r="P33" s="9"/>
    </row>
    <row r="34" spans="1:16">
      <c r="A34" s="12"/>
      <c r="B34" s="25">
        <v>334.82</v>
      </c>
      <c r="C34" s="20" t="s">
        <v>172</v>
      </c>
      <c r="D34" s="47">
        <v>0</v>
      </c>
      <c r="E34" s="47">
        <v>2026405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2026405</v>
      </c>
      <c r="O34" s="48">
        <f t="shared" si="2"/>
        <v>2.1444097226264085</v>
      </c>
      <c r="P34" s="9"/>
    </row>
    <row r="35" spans="1:16">
      <c r="A35" s="12"/>
      <c r="B35" s="25">
        <v>335.12</v>
      </c>
      <c r="C35" s="20" t="s">
        <v>184</v>
      </c>
      <c r="D35" s="47">
        <v>17477085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17477085</v>
      </c>
      <c r="O35" s="48">
        <f t="shared" si="2"/>
        <v>18.494837407708808</v>
      </c>
      <c r="P35" s="9"/>
    </row>
    <row r="36" spans="1:16">
      <c r="A36" s="12"/>
      <c r="B36" s="25">
        <v>335.13</v>
      </c>
      <c r="C36" s="20" t="s">
        <v>185</v>
      </c>
      <c r="D36" s="47">
        <v>330612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330612</v>
      </c>
      <c r="O36" s="48">
        <f t="shared" si="2"/>
        <v>0.34986470484279414</v>
      </c>
      <c r="P36" s="9"/>
    </row>
    <row r="37" spans="1:16">
      <c r="A37" s="12"/>
      <c r="B37" s="25">
        <v>335.14</v>
      </c>
      <c r="C37" s="20" t="s">
        <v>186</v>
      </c>
      <c r="D37" s="47">
        <v>79097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79097</v>
      </c>
      <c r="O37" s="48">
        <f t="shared" ref="O37:O68" si="7">(N37/O$125)</f>
        <v>8.3703097767021423E-2</v>
      </c>
      <c r="P37" s="9"/>
    </row>
    <row r="38" spans="1:16">
      <c r="A38" s="12"/>
      <c r="B38" s="25">
        <v>335.15</v>
      </c>
      <c r="C38" s="20" t="s">
        <v>187</v>
      </c>
      <c r="D38" s="47">
        <v>431186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431186</v>
      </c>
      <c r="O38" s="48">
        <f t="shared" si="7"/>
        <v>0.45629548420004423</v>
      </c>
      <c r="P38" s="9"/>
    </row>
    <row r="39" spans="1:16">
      <c r="A39" s="12"/>
      <c r="B39" s="25">
        <v>335.16</v>
      </c>
      <c r="C39" s="20" t="s">
        <v>188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223250</v>
      </c>
      <c r="O39" s="48">
        <f t="shared" si="7"/>
        <v>0.23625063626291176</v>
      </c>
      <c r="P39" s="9"/>
    </row>
    <row r="40" spans="1:16">
      <c r="A40" s="12"/>
      <c r="B40" s="25">
        <v>335.17</v>
      </c>
      <c r="C40" s="20" t="s">
        <v>233</v>
      </c>
      <c r="D40" s="47">
        <v>107204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107204</v>
      </c>
      <c r="O40" s="48">
        <f t="shared" si="7"/>
        <v>0.11344686768165373</v>
      </c>
      <c r="P40" s="9"/>
    </row>
    <row r="41" spans="1:16">
      <c r="A41" s="12"/>
      <c r="B41" s="25">
        <v>335.18</v>
      </c>
      <c r="C41" s="20" t="s">
        <v>189</v>
      </c>
      <c r="D41" s="47">
        <v>43100600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43100600</v>
      </c>
      <c r="O41" s="48">
        <f t="shared" si="7"/>
        <v>45.610500216408759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1000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1000</v>
      </c>
      <c r="O42" s="48">
        <f t="shared" si="7"/>
        <v>1.0582335330925499E-3</v>
      </c>
      <c r="P42" s="9"/>
    </row>
    <row r="43" spans="1:16">
      <c r="A43" s="12"/>
      <c r="B43" s="25">
        <v>335.22</v>
      </c>
      <c r="C43" s="20" t="s">
        <v>46</v>
      </c>
      <c r="D43" s="47">
        <v>0</v>
      </c>
      <c r="E43" s="47">
        <v>4830996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4830996</v>
      </c>
      <c r="O43" s="48">
        <f t="shared" si="7"/>
        <v>5.1123219654359762</v>
      </c>
      <c r="P43" s="9"/>
    </row>
    <row r="44" spans="1:16">
      <c r="A44" s="12"/>
      <c r="B44" s="25">
        <v>335.39</v>
      </c>
      <c r="C44" s="20" t="s">
        <v>47</v>
      </c>
      <c r="D44" s="47">
        <v>0</v>
      </c>
      <c r="E44" s="47">
        <v>1355594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1355594</v>
      </c>
      <c r="O44" s="48">
        <f t="shared" si="7"/>
        <v>1.4345350280590621</v>
      </c>
      <c r="P44" s="9"/>
    </row>
    <row r="45" spans="1:16">
      <c r="A45" s="12"/>
      <c r="B45" s="25">
        <v>335.49</v>
      </c>
      <c r="C45" s="20" t="s">
        <v>48</v>
      </c>
      <c r="D45" s="47">
        <v>0</v>
      </c>
      <c r="E45" s="47">
        <v>10454250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10454250</v>
      </c>
      <c r="O45" s="48">
        <f t="shared" si="7"/>
        <v>11.06303791333279</v>
      </c>
      <c r="P45" s="9"/>
    </row>
    <row r="46" spans="1:16">
      <c r="A46" s="12"/>
      <c r="B46" s="25">
        <v>337.3</v>
      </c>
      <c r="C46" s="20" t="s">
        <v>52</v>
      </c>
      <c r="D46" s="47">
        <v>151455</v>
      </c>
      <c r="E46" s="47">
        <v>723202</v>
      </c>
      <c r="F46" s="47">
        <v>0</v>
      </c>
      <c r="G46" s="47">
        <v>253415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3" si="8">SUM(D46:M46)</f>
        <v>1128072</v>
      </c>
      <c r="O46" s="48">
        <f t="shared" si="7"/>
        <v>1.1937636181427791</v>
      </c>
      <c r="P46" s="9"/>
    </row>
    <row r="47" spans="1:16">
      <c r="A47" s="12"/>
      <c r="B47" s="25">
        <v>337.4</v>
      </c>
      <c r="C47" s="20" t="s">
        <v>154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264873</v>
      </c>
      <c r="N47" s="47">
        <f t="shared" si="8"/>
        <v>264873</v>
      </c>
      <c r="O47" s="48">
        <f t="shared" si="7"/>
        <v>0.28029749061082299</v>
      </c>
      <c r="P47" s="9"/>
    </row>
    <row r="48" spans="1:16">
      <c r="A48" s="12"/>
      <c r="B48" s="25">
        <v>337.5</v>
      </c>
      <c r="C48" s="20" t="s">
        <v>53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183735</v>
      </c>
      <c r="N48" s="47">
        <f t="shared" si="8"/>
        <v>183735</v>
      </c>
      <c r="O48" s="48">
        <f t="shared" si="7"/>
        <v>0.19443453820275966</v>
      </c>
      <c r="P48" s="9"/>
    </row>
    <row r="49" spans="1:16">
      <c r="A49" s="12"/>
      <c r="B49" s="25">
        <v>337.6</v>
      </c>
      <c r="C49" s="20" t="s">
        <v>54</v>
      </c>
      <c r="D49" s="47">
        <v>385155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385155</v>
      </c>
      <c r="O49" s="48">
        <f t="shared" si="7"/>
        <v>0.40758393643826107</v>
      </c>
      <c r="P49" s="9"/>
    </row>
    <row r="50" spans="1:16">
      <c r="A50" s="12"/>
      <c r="B50" s="25">
        <v>337.7</v>
      </c>
      <c r="C50" s="20" t="s">
        <v>55</v>
      </c>
      <c r="D50" s="47">
        <v>0</v>
      </c>
      <c r="E50" s="47">
        <v>0</v>
      </c>
      <c r="F50" s="47">
        <v>0</v>
      </c>
      <c r="G50" s="47">
        <v>59128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59128</v>
      </c>
      <c r="O50" s="48">
        <f t="shared" si="7"/>
        <v>6.257123234469629E-2</v>
      </c>
      <c r="P50" s="9"/>
    </row>
    <row r="51" spans="1:16">
      <c r="A51" s="12"/>
      <c r="B51" s="25">
        <v>338</v>
      </c>
      <c r="C51" s="20" t="s">
        <v>56</v>
      </c>
      <c r="D51" s="47">
        <v>719195</v>
      </c>
      <c r="E51" s="47">
        <v>9929240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10648435</v>
      </c>
      <c r="O51" s="48">
        <f t="shared" si="7"/>
        <v>11.268530991956366</v>
      </c>
      <c r="P51" s="9"/>
    </row>
    <row r="52" spans="1:16" ht="15.75">
      <c r="A52" s="29" t="s">
        <v>61</v>
      </c>
      <c r="B52" s="30"/>
      <c r="C52" s="31"/>
      <c r="D52" s="32">
        <f t="shared" ref="D52:M52" si="9">SUM(D53:D97)</f>
        <v>44454364</v>
      </c>
      <c r="E52" s="32">
        <f t="shared" si="9"/>
        <v>91391512</v>
      </c>
      <c r="F52" s="32">
        <f t="shared" si="9"/>
        <v>0</v>
      </c>
      <c r="G52" s="32">
        <f t="shared" si="9"/>
        <v>1484</v>
      </c>
      <c r="H52" s="32">
        <f t="shared" si="9"/>
        <v>0</v>
      </c>
      <c r="I52" s="32">
        <f t="shared" si="9"/>
        <v>255373417</v>
      </c>
      <c r="J52" s="32">
        <f t="shared" si="9"/>
        <v>161849356</v>
      </c>
      <c r="K52" s="32">
        <f t="shared" si="9"/>
        <v>0</v>
      </c>
      <c r="L52" s="32">
        <f t="shared" si="9"/>
        <v>0</v>
      </c>
      <c r="M52" s="32">
        <f t="shared" si="9"/>
        <v>1971667</v>
      </c>
      <c r="N52" s="32">
        <f t="shared" si="8"/>
        <v>555041800</v>
      </c>
      <c r="O52" s="46">
        <f t="shared" si="7"/>
        <v>587.36384502804844</v>
      </c>
      <c r="P52" s="10"/>
    </row>
    <row r="53" spans="1:16">
      <c r="A53" s="12"/>
      <c r="B53" s="25">
        <v>341.1</v>
      </c>
      <c r="C53" s="20" t="s">
        <v>190</v>
      </c>
      <c r="D53" s="47">
        <v>0</v>
      </c>
      <c r="E53" s="47">
        <v>5024849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5024849</v>
      </c>
      <c r="O53" s="48">
        <f t="shared" si="7"/>
        <v>5.3174637105265665</v>
      </c>
      <c r="P53" s="9"/>
    </row>
    <row r="54" spans="1:16">
      <c r="A54" s="12"/>
      <c r="B54" s="25">
        <v>341.15</v>
      </c>
      <c r="C54" s="20" t="s">
        <v>191</v>
      </c>
      <c r="D54" s="47">
        <v>0</v>
      </c>
      <c r="E54" s="47">
        <v>5016904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7" si="10">SUM(D54:M54)</f>
        <v>5016904</v>
      </c>
      <c r="O54" s="48">
        <f t="shared" si="7"/>
        <v>5.3090560451061464</v>
      </c>
      <c r="P54" s="9"/>
    </row>
    <row r="55" spans="1:16">
      <c r="A55" s="12"/>
      <c r="B55" s="25">
        <v>341.16</v>
      </c>
      <c r="C55" s="20" t="s">
        <v>192</v>
      </c>
      <c r="D55" s="47">
        <v>1528377</v>
      </c>
      <c r="E55" s="47">
        <v>494618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2022995</v>
      </c>
      <c r="O55" s="48">
        <f t="shared" si="7"/>
        <v>2.1408011462785632</v>
      </c>
      <c r="P55" s="9"/>
    </row>
    <row r="56" spans="1:16">
      <c r="A56" s="12"/>
      <c r="B56" s="25">
        <v>341.2</v>
      </c>
      <c r="C56" s="20" t="s">
        <v>193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150484312</v>
      </c>
      <c r="K56" s="47">
        <v>0</v>
      </c>
      <c r="L56" s="47">
        <v>0</v>
      </c>
      <c r="M56" s="47">
        <v>0</v>
      </c>
      <c r="N56" s="47">
        <f t="shared" si="10"/>
        <v>150484312</v>
      </c>
      <c r="O56" s="48">
        <f t="shared" si="7"/>
        <v>159.24754516276161</v>
      </c>
      <c r="P56" s="9"/>
    </row>
    <row r="57" spans="1:16">
      <c r="A57" s="12"/>
      <c r="B57" s="25">
        <v>341.8</v>
      </c>
      <c r="C57" s="20" t="s">
        <v>194</v>
      </c>
      <c r="D57" s="47">
        <v>500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500</v>
      </c>
      <c r="O57" s="48">
        <f t="shared" si="7"/>
        <v>5.2911676654627496E-4</v>
      </c>
      <c r="P57" s="9"/>
    </row>
    <row r="58" spans="1:16">
      <c r="A58" s="12"/>
      <c r="B58" s="25">
        <v>341.9</v>
      </c>
      <c r="C58" s="20" t="s">
        <v>195</v>
      </c>
      <c r="D58" s="47">
        <v>607315</v>
      </c>
      <c r="E58" s="47">
        <v>12634680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13241995</v>
      </c>
      <c r="O58" s="48">
        <f t="shared" si="7"/>
        <v>14.01312315404388</v>
      </c>
      <c r="P58" s="9"/>
    </row>
    <row r="59" spans="1:16">
      <c r="A59" s="12"/>
      <c r="B59" s="25">
        <v>342.1</v>
      </c>
      <c r="C59" s="20" t="s">
        <v>69</v>
      </c>
      <c r="D59" s="47">
        <v>28235422</v>
      </c>
      <c r="E59" s="47">
        <v>4496428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32731850</v>
      </c>
      <c r="O59" s="48">
        <f t="shared" si="7"/>
        <v>34.63794127015538</v>
      </c>
      <c r="P59" s="9"/>
    </row>
    <row r="60" spans="1:16">
      <c r="A60" s="12"/>
      <c r="B60" s="25">
        <v>342.4</v>
      </c>
      <c r="C60" s="20" t="s">
        <v>70</v>
      </c>
      <c r="D60" s="47">
        <v>19133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19133</v>
      </c>
      <c r="O60" s="48">
        <f t="shared" si="7"/>
        <v>2.0247182188659757E-2</v>
      </c>
      <c r="P60" s="9"/>
    </row>
    <row r="61" spans="1:16">
      <c r="A61" s="12"/>
      <c r="B61" s="25">
        <v>342.9</v>
      </c>
      <c r="C61" s="20" t="s">
        <v>72</v>
      </c>
      <c r="D61" s="47">
        <v>743929</v>
      </c>
      <c r="E61" s="47">
        <v>50234749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50978678</v>
      </c>
      <c r="O61" s="48">
        <f t="shared" si="7"/>
        <v>53.947346532327444</v>
      </c>
      <c r="P61" s="9"/>
    </row>
    <row r="62" spans="1:16">
      <c r="A62" s="12"/>
      <c r="B62" s="25">
        <v>343.3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86005406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86005406</v>
      </c>
      <c r="O62" s="48">
        <f t="shared" si="7"/>
        <v>91.013804656439191</v>
      </c>
      <c r="P62" s="9"/>
    </row>
    <row r="63" spans="1:16">
      <c r="A63" s="12"/>
      <c r="B63" s="25">
        <v>343.4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92441391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92441391</v>
      </c>
      <c r="O63" s="48">
        <f t="shared" si="7"/>
        <v>97.824579801919853</v>
      </c>
      <c r="P63" s="9"/>
    </row>
    <row r="64" spans="1:16">
      <c r="A64" s="12"/>
      <c r="B64" s="25">
        <v>343.5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73368544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73368544</v>
      </c>
      <c r="O64" s="48">
        <f t="shared" si="7"/>
        <v>77.641053534976209</v>
      </c>
      <c r="P64" s="9"/>
    </row>
    <row r="65" spans="1:16">
      <c r="A65" s="12"/>
      <c r="B65" s="25">
        <v>343.7</v>
      </c>
      <c r="C65" s="20" t="s">
        <v>76</v>
      </c>
      <c r="D65" s="47">
        <v>142510</v>
      </c>
      <c r="E65" s="47">
        <v>327630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470140</v>
      </c>
      <c r="O65" s="48">
        <f t="shared" si="7"/>
        <v>0.49751791324813144</v>
      </c>
      <c r="P65" s="9"/>
    </row>
    <row r="66" spans="1:16">
      <c r="A66" s="12"/>
      <c r="B66" s="25">
        <v>343.9</v>
      </c>
      <c r="C66" s="20" t="s">
        <v>77</v>
      </c>
      <c r="D66" s="47">
        <v>609813</v>
      </c>
      <c r="E66" s="47">
        <v>0</v>
      </c>
      <c r="F66" s="47">
        <v>0</v>
      </c>
      <c r="G66" s="47">
        <v>1484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611297</v>
      </c>
      <c r="O66" s="48">
        <f t="shared" si="7"/>
        <v>0.64689498407887647</v>
      </c>
      <c r="P66" s="9"/>
    </row>
    <row r="67" spans="1:16">
      <c r="A67" s="12"/>
      <c r="B67" s="25">
        <v>344.1</v>
      </c>
      <c r="C67" s="20" t="s">
        <v>196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3551201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3551201</v>
      </c>
      <c r="O67" s="48">
        <f t="shared" si="7"/>
        <v>3.7579999809517965</v>
      </c>
      <c r="P67" s="9"/>
    </row>
    <row r="68" spans="1:16">
      <c r="A68" s="12"/>
      <c r="B68" s="25">
        <v>345.9</v>
      </c>
      <c r="C68" s="20" t="s">
        <v>80</v>
      </c>
      <c r="D68" s="47">
        <v>12390</v>
      </c>
      <c r="E68" s="47">
        <v>206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12596</v>
      </c>
      <c r="O68" s="48">
        <f t="shared" si="7"/>
        <v>1.3329509582833758E-2</v>
      </c>
      <c r="P68" s="9"/>
    </row>
    <row r="69" spans="1:16">
      <c r="A69" s="12"/>
      <c r="B69" s="25">
        <v>346.3</v>
      </c>
      <c r="C69" s="20" t="s">
        <v>81</v>
      </c>
      <c r="D69" s="47">
        <v>58648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58648</v>
      </c>
      <c r="O69" s="48">
        <f t="shared" ref="O69:O100" si="11">(N69/O$125)</f>
        <v>6.2063280248811865E-2</v>
      </c>
      <c r="P69" s="9"/>
    </row>
    <row r="70" spans="1:16">
      <c r="A70" s="12"/>
      <c r="B70" s="25">
        <v>346.4</v>
      </c>
      <c r="C70" s="20" t="s">
        <v>82</v>
      </c>
      <c r="D70" s="47">
        <v>2054316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2054316</v>
      </c>
      <c r="O70" s="48">
        <f t="shared" si="11"/>
        <v>2.1739460787685547</v>
      </c>
      <c r="P70" s="9"/>
    </row>
    <row r="71" spans="1:16">
      <c r="A71" s="12"/>
      <c r="B71" s="25">
        <v>347.2</v>
      </c>
      <c r="C71" s="20" t="s">
        <v>84</v>
      </c>
      <c r="D71" s="47">
        <v>5864437</v>
      </c>
      <c r="E71" s="47">
        <v>64249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5928686</v>
      </c>
      <c r="O71" s="48">
        <f t="shared" si="11"/>
        <v>6.2739343323763377</v>
      </c>
      <c r="P71" s="9"/>
    </row>
    <row r="72" spans="1:16">
      <c r="A72" s="12"/>
      <c r="B72" s="25">
        <v>347.3</v>
      </c>
      <c r="C72" s="20" t="s">
        <v>85</v>
      </c>
      <c r="D72" s="47">
        <v>33864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33864</v>
      </c>
      <c r="O72" s="48">
        <f t="shared" si="11"/>
        <v>3.5836020364646108E-2</v>
      </c>
      <c r="P72" s="9"/>
    </row>
    <row r="73" spans="1:16">
      <c r="A73" s="12"/>
      <c r="B73" s="25">
        <v>347.4</v>
      </c>
      <c r="C73" s="20" t="s">
        <v>86</v>
      </c>
      <c r="D73" s="47">
        <v>18254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18254</v>
      </c>
      <c r="O73" s="48">
        <f t="shared" si="11"/>
        <v>1.9316994913071407E-2</v>
      </c>
      <c r="P73" s="9"/>
    </row>
    <row r="74" spans="1:16">
      <c r="A74" s="12"/>
      <c r="B74" s="25">
        <v>348.11</v>
      </c>
      <c r="C74" s="20" t="s">
        <v>197</v>
      </c>
      <c r="D74" s="47">
        <v>0</v>
      </c>
      <c r="E74" s="47">
        <v>42421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42421</v>
      </c>
      <c r="O74" s="48">
        <f t="shared" si="11"/>
        <v>4.4891324707319061E-2</v>
      </c>
      <c r="P74" s="9"/>
    </row>
    <row r="75" spans="1:16">
      <c r="A75" s="12"/>
      <c r="B75" s="25">
        <v>348.12</v>
      </c>
      <c r="C75" s="20" t="s">
        <v>198</v>
      </c>
      <c r="D75" s="47">
        <v>0</v>
      </c>
      <c r="E75" s="47">
        <v>249468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90" si="12">SUM(D75:M75)</f>
        <v>249468</v>
      </c>
      <c r="O75" s="48">
        <f t="shared" si="11"/>
        <v>0.26399540303353225</v>
      </c>
      <c r="P75" s="9"/>
    </row>
    <row r="76" spans="1:16">
      <c r="A76" s="12"/>
      <c r="B76" s="25">
        <v>348.13</v>
      </c>
      <c r="C76" s="20" t="s">
        <v>199</v>
      </c>
      <c r="D76" s="47">
        <v>0</v>
      </c>
      <c r="E76" s="47">
        <v>268774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268774</v>
      </c>
      <c r="O76" s="48">
        <f t="shared" si="11"/>
        <v>0.28442565962341704</v>
      </c>
      <c r="P76" s="9"/>
    </row>
    <row r="77" spans="1:16">
      <c r="A77" s="12"/>
      <c r="B77" s="25">
        <v>348.22</v>
      </c>
      <c r="C77" s="20" t="s">
        <v>200</v>
      </c>
      <c r="D77" s="47">
        <v>0</v>
      </c>
      <c r="E77" s="47">
        <v>113598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113598</v>
      </c>
      <c r="O77" s="48">
        <f t="shared" si="11"/>
        <v>0.12021321289224748</v>
      </c>
      <c r="P77" s="9"/>
    </row>
    <row r="78" spans="1:16">
      <c r="A78" s="12"/>
      <c r="B78" s="25">
        <v>348.23</v>
      </c>
      <c r="C78" s="20" t="s">
        <v>201</v>
      </c>
      <c r="D78" s="47">
        <v>0</v>
      </c>
      <c r="E78" s="47">
        <v>684575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684575</v>
      </c>
      <c r="O78" s="48">
        <f t="shared" si="11"/>
        <v>0.72444022091683236</v>
      </c>
      <c r="P78" s="9"/>
    </row>
    <row r="79" spans="1:16">
      <c r="A79" s="12"/>
      <c r="B79" s="25">
        <v>348.31</v>
      </c>
      <c r="C79" s="20" t="s">
        <v>202</v>
      </c>
      <c r="D79" s="47">
        <v>0</v>
      </c>
      <c r="E79" s="47">
        <v>3783831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3783831</v>
      </c>
      <c r="O79" s="48">
        <f t="shared" si="11"/>
        <v>4.0041768477551161</v>
      </c>
      <c r="P79" s="9"/>
    </row>
    <row r="80" spans="1:16">
      <c r="A80" s="12"/>
      <c r="B80" s="25">
        <v>348.32</v>
      </c>
      <c r="C80" s="20" t="s">
        <v>203</v>
      </c>
      <c r="D80" s="47">
        <v>0</v>
      </c>
      <c r="E80" s="47">
        <v>4095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4095</v>
      </c>
      <c r="O80" s="48">
        <f t="shared" si="11"/>
        <v>4.3334663180139921E-3</v>
      </c>
      <c r="P80" s="9"/>
    </row>
    <row r="81" spans="1:16">
      <c r="A81" s="12"/>
      <c r="B81" s="25">
        <v>348.33</v>
      </c>
      <c r="C81" s="20" t="s">
        <v>204</v>
      </c>
      <c r="D81" s="47">
        <v>0</v>
      </c>
      <c r="E81" s="47">
        <v>418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418</v>
      </c>
      <c r="O81" s="48">
        <f t="shared" si="11"/>
        <v>4.4234161683268585E-4</v>
      </c>
      <c r="P81" s="9"/>
    </row>
    <row r="82" spans="1:16">
      <c r="A82" s="12"/>
      <c r="B82" s="25">
        <v>348.41</v>
      </c>
      <c r="C82" s="20" t="s">
        <v>205</v>
      </c>
      <c r="D82" s="47">
        <v>0</v>
      </c>
      <c r="E82" s="47">
        <v>2895942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2895942</v>
      </c>
      <c r="O82" s="48">
        <f t="shared" si="11"/>
        <v>3.0645829342911051</v>
      </c>
      <c r="P82" s="9"/>
    </row>
    <row r="83" spans="1:16">
      <c r="A83" s="12"/>
      <c r="B83" s="25">
        <v>348.48</v>
      </c>
      <c r="C83" s="20" t="s">
        <v>206</v>
      </c>
      <c r="D83" s="47">
        <v>0</v>
      </c>
      <c r="E83" s="47">
        <v>239299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239299</v>
      </c>
      <c r="O83" s="48">
        <f t="shared" si="11"/>
        <v>0.25323422623551411</v>
      </c>
      <c r="P83" s="9"/>
    </row>
    <row r="84" spans="1:16">
      <c r="A84" s="12"/>
      <c r="B84" s="25">
        <v>348.51</v>
      </c>
      <c r="C84" s="20" t="s">
        <v>234</v>
      </c>
      <c r="D84" s="47">
        <v>0</v>
      </c>
      <c r="E84" s="47">
        <v>2410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2410</v>
      </c>
      <c r="O84" s="48">
        <f t="shared" si="11"/>
        <v>2.5503428147530451E-3</v>
      </c>
      <c r="P84" s="9"/>
    </row>
    <row r="85" spans="1:16">
      <c r="A85" s="12"/>
      <c r="B85" s="25">
        <v>348.52</v>
      </c>
      <c r="C85" s="20" t="s">
        <v>207</v>
      </c>
      <c r="D85" s="47">
        <v>154</v>
      </c>
      <c r="E85" s="47">
        <v>1201460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1201614</v>
      </c>
      <c r="O85" s="48">
        <f t="shared" si="11"/>
        <v>1.2715882286334712</v>
      </c>
      <c r="P85" s="9"/>
    </row>
    <row r="86" spans="1:16">
      <c r="A86" s="12"/>
      <c r="B86" s="25">
        <v>348.53</v>
      </c>
      <c r="C86" s="20" t="s">
        <v>208</v>
      </c>
      <c r="D86" s="47">
        <v>0</v>
      </c>
      <c r="E86" s="47">
        <v>2538208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2538208</v>
      </c>
      <c r="O86" s="48">
        <f t="shared" si="11"/>
        <v>2.686016819563775</v>
      </c>
      <c r="P86" s="9"/>
    </row>
    <row r="87" spans="1:16">
      <c r="A87" s="12"/>
      <c r="B87" s="25">
        <v>348.61</v>
      </c>
      <c r="C87" s="20" t="s">
        <v>209</v>
      </c>
      <c r="D87" s="47">
        <v>0</v>
      </c>
      <c r="E87" s="47">
        <v>1410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1410</v>
      </c>
      <c r="O87" s="48">
        <f t="shared" si="11"/>
        <v>1.4921092816604954E-3</v>
      </c>
      <c r="P87" s="9"/>
    </row>
    <row r="88" spans="1:16">
      <c r="A88" s="12"/>
      <c r="B88" s="25">
        <v>348.62</v>
      </c>
      <c r="C88" s="20" t="s">
        <v>210</v>
      </c>
      <c r="D88" s="47">
        <v>0</v>
      </c>
      <c r="E88" s="47">
        <v>457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457</v>
      </c>
      <c r="O88" s="48">
        <f t="shared" si="11"/>
        <v>4.836127246232953E-4</v>
      </c>
      <c r="P88" s="9"/>
    </row>
    <row r="89" spans="1:16">
      <c r="A89" s="12"/>
      <c r="B89" s="25">
        <v>348.71</v>
      </c>
      <c r="C89" s="20" t="s">
        <v>211</v>
      </c>
      <c r="D89" s="47">
        <v>0</v>
      </c>
      <c r="E89" s="47">
        <v>893308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893308</v>
      </c>
      <c r="O89" s="48">
        <f t="shared" si="11"/>
        <v>0.94532848097983957</v>
      </c>
      <c r="P89" s="9"/>
    </row>
    <row r="90" spans="1:16">
      <c r="A90" s="12"/>
      <c r="B90" s="25">
        <v>348.72</v>
      </c>
      <c r="C90" s="20" t="s">
        <v>212</v>
      </c>
      <c r="D90" s="47">
        <v>0</v>
      </c>
      <c r="E90" s="47">
        <v>127914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127914</v>
      </c>
      <c r="O90" s="48">
        <f t="shared" si="11"/>
        <v>0.13536288415200043</v>
      </c>
      <c r="P90" s="9"/>
    </row>
    <row r="91" spans="1:16">
      <c r="A91" s="12"/>
      <c r="B91" s="25">
        <v>348.92099999999999</v>
      </c>
      <c r="C91" s="20" t="s">
        <v>213</v>
      </c>
      <c r="D91" s="47">
        <v>257730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257730</v>
      </c>
      <c r="O91" s="48">
        <f t="shared" si="11"/>
        <v>0.27273852848394287</v>
      </c>
      <c r="P91" s="9"/>
    </row>
    <row r="92" spans="1:16">
      <c r="A92" s="12"/>
      <c r="B92" s="25">
        <v>348.92200000000003</v>
      </c>
      <c r="C92" s="20" t="s">
        <v>214</v>
      </c>
      <c r="D92" s="47">
        <v>257762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257762</v>
      </c>
      <c r="O92" s="48">
        <f t="shared" si="11"/>
        <v>0.27277239195700187</v>
      </c>
      <c r="P92" s="9"/>
    </row>
    <row r="93" spans="1:16">
      <c r="A93" s="12"/>
      <c r="B93" s="25">
        <v>348.923</v>
      </c>
      <c r="C93" s="20" t="s">
        <v>215</v>
      </c>
      <c r="D93" s="47">
        <v>257766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257766</v>
      </c>
      <c r="O93" s="48">
        <f t="shared" si="11"/>
        <v>0.27277662489113425</v>
      </c>
      <c r="P93" s="9"/>
    </row>
    <row r="94" spans="1:16">
      <c r="A94" s="12"/>
      <c r="B94" s="25">
        <v>348.92399999999998</v>
      </c>
      <c r="C94" s="20" t="s">
        <v>216</v>
      </c>
      <c r="D94" s="47">
        <v>257690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257690</v>
      </c>
      <c r="O94" s="48">
        <f t="shared" si="11"/>
        <v>0.27269619914261917</v>
      </c>
      <c r="P94" s="9"/>
    </row>
    <row r="95" spans="1:16">
      <c r="A95" s="12"/>
      <c r="B95" s="25">
        <v>348.93299999999999</v>
      </c>
      <c r="C95" s="20" t="s">
        <v>217</v>
      </c>
      <c r="D95" s="47">
        <v>885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885</v>
      </c>
      <c r="O95" s="48">
        <f t="shared" si="11"/>
        <v>9.3653667678690665E-4</v>
      </c>
      <c r="P95" s="9"/>
    </row>
    <row r="96" spans="1:16">
      <c r="A96" s="12"/>
      <c r="B96" s="25">
        <v>348.99</v>
      </c>
      <c r="C96" s="20" t="s">
        <v>218</v>
      </c>
      <c r="D96" s="47">
        <v>3488369</v>
      </c>
      <c r="E96" s="47">
        <v>49611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3537980</v>
      </c>
      <c r="O96" s="48">
        <f t="shared" si="11"/>
        <v>3.74400907541078</v>
      </c>
      <c r="P96" s="9"/>
    </row>
    <row r="97" spans="1:16">
      <c r="A97" s="12"/>
      <c r="B97" s="25">
        <v>349</v>
      </c>
      <c r="C97" s="20" t="s">
        <v>1</v>
      </c>
      <c r="D97" s="47">
        <v>5100</v>
      </c>
      <c r="E97" s="47">
        <v>0</v>
      </c>
      <c r="F97" s="47">
        <v>0</v>
      </c>
      <c r="G97" s="47">
        <v>0</v>
      </c>
      <c r="H97" s="47">
        <v>0</v>
      </c>
      <c r="I97" s="47">
        <v>6875</v>
      </c>
      <c r="J97" s="47">
        <v>11365044</v>
      </c>
      <c r="K97" s="47">
        <v>0</v>
      </c>
      <c r="L97" s="47">
        <v>0</v>
      </c>
      <c r="M97" s="47">
        <v>1971667</v>
      </c>
      <c r="N97" s="47">
        <f t="shared" si="10"/>
        <v>13348686</v>
      </c>
      <c r="O97" s="48">
        <f t="shared" si="11"/>
        <v>14.126027147923057</v>
      </c>
      <c r="P97" s="9"/>
    </row>
    <row r="98" spans="1:16" ht="15.75">
      <c r="A98" s="29" t="s">
        <v>62</v>
      </c>
      <c r="B98" s="30"/>
      <c r="C98" s="31"/>
      <c r="D98" s="32">
        <f t="shared" ref="D98:M98" si="13">SUM(D99:D107)</f>
        <v>1308893</v>
      </c>
      <c r="E98" s="32">
        <f t="shared" si="13"/>
        <v>6017573</v>
      </c>
      <c r="F98" s="32">
        <f t="shared" si="13"/>
        <v>0</v>
      </c>
      <c r="G98" s="32">
        <f t="shared" si="13"/>
        <v>0</v>
      </c>
      <c r="H98" s="32">
        <f t="shared" si="13"/>
        <v>0</v>
      </c>
      <c r="I98" s="32">
        <f t="shared" si="13"/>
        <v>0</v>
      </c>
      <c r="J98" s="32">
        <f t="shared" si="13"/>
        <v>0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>SUM(D98:M98)</f>
        <v>7326466</v>
      </c>
      <c r="O98" s="46">
        <f t="shared" si="11"/>
        <v>7.7531120002624423</v>
      </c>
      <c r="P98" s="10"/>
    </row>
    <row r="99" spans="1:16">
      <c r="A99" s="13"/>
      <c r="B99" s="40">
        <v>351.1</v>
      </c>
      <c r="C99" s="21" t="s">
        <v>112</v>
      </c>
      <c r="D99" s="47">
        <v>50660</v>
      </c>
      <c r="E99" s="47">
        <v>593614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644274</v>
      </c>
      <c r="O99" s="48">
        <f t="shared" si="11"/>
        <v>0.68179235129966953</v>
      </c>
      <c r="P99" s="9"/>
    </row>
    <row r="100" spans="1:16">
      <c r="A100" s="13"/>
      <c r="B100" s="40">
        <v>351.2</v>
      </c>
      <c r="C100" s="21" t="s">
        <v>115</v>
      </c>
      <c r="D100" s="47">
        <v>21678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7" si="14">SUM(D100:M100)</f>
        <v>21678</v>
      </c>
      <c r="O100" s="48">
        <f t="shared" si="11"/>
        <v>2.2940386530380299E-2</v>
      </c>
      <c r="P100" s="9"/>
    </row>
    <row r="101" spans="1:16">
      <c r="A101" s="13"/>
      <c r="B101" s="40">
        <v>351.5</v>
      </c>
      <c r="C101" s="21" t="s">
        <v>116</v>
      </c>
      <c r="D101" s="47">
        <v>190461</v>
      </c>
      <c r="E101" s="47">
        <v>2962372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3152833</v>
      </c>
      <c r="O101" s="48">
        <f t="shared" ref="O101:O123" si="15">(N101/O$125)</f>
        <v>3.3364336048407837</v>
      </c>
      <c r="P101" s="9"/>
    </row>
    <row r="102" spans="1:16">
      <c r="A102" s="13"/>
      <c r="B102" s="40">
        <v>351.6</v>
      </c>
      <c r="C102" s="21" t="s">
        <v>117</v>
      </c>
      <c r="D102" s="47">
        <v>230</v>
      </c>
      <c r="E102" s="47">
        <v>150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380</v>
      </c>
      <c r="O102" s="48">
        <f t="shared" si="15"/>
        <v>4.0212874257516897E-4</v>
      </c>
      <c r="P102" s="9"/>
    </row>
    <row r="103" spans="1:16">
      <c r="A103" s="13"/>
      <c r="B103" s="40">
        <v>351.7</v>
      </c>
      <c r="C103" s="21" t="s">
        <v>219</v>
      </c>
      <c r="D103" s="47">
        <v>0</v>
      </c>
      <c r="E103" s="47">
        <v>646081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646081</v>
      </c>
      <c r="O103" s="48">
        <f t="shared" si="15"/>
        <v>0.68370457929396777</v>
      </c>
      <c r="P103" s="9"/>
    </row>
    <row r="104" spans="1:16">
      <c r="A104" s="13"/>
      <c r="B104" s="40">
        <v>351.8</v>
      </c>
      <c r="C104" s="21" t="s">
        <v>220</v>
      </c>
      <c r="D104" s="47">
        <v>0</v>
      </c>
      <c r="E104" s="47">
        <v>1015059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1015059</v>
      </c>
      <c r="O104" s="48">
        <f t="shared" si="15"/>
        <v>1.0741694718673906</v>
      </c>
      <c r="P104" s="9"/>
    </row>
    <row r="105" spans="1:16">
      <c r="A105" s="13"/>
      <c r="B105" s="40">
        <v>354</v>
      </c>
      <c r="C105" s="21" t="s">
        <v>119</v>
      </c>
      <c r="D105" s="47">
        <v>680365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680365</v>
      </c>
      <c r="O105" s="48">
        <f t="shared" si="15"/>
        <v>0.71998505774251276</v>
      </c>
      <c r="P105" s="9"/>
    </row>
    <row r="106" spans="1:16">
      <c r="A106" s="13"/>
      <c r="B106" s="40">
        <v>358.2</v>
      </c>
      <c r="C106" s="21" t="s">
        <v>221</v>
      </c>
      <c r="D106" s="47">
        <v>359020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359020</v>
      </c>
      <c r="O106" s="48">
        <f t="shared" si="15"/>
        <v>0.37992700305088728</v>
      </c>
      <c r="P106" s="9"/>
    </row>
    <row r="107" spans="1:16">
      <c r="A107" s="13"/>
      <c r="B107" s="40">
        <v>359</v>
      </c>
      <c r="C107" s="21" t="s">
        <v>121</v>
      </c>
      <c r="D107" s="47">
        <v>6479</v>
      </c>
      <c r="E107" s="47">
        <v>800297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806776</v>
      </c>
      <c r="O107" s="48">
        <f t="shared" si="15"/>
        <v>0.85375741689427509</v>
      </c>
      <c r="P107" s="9"/>
    </row>
    <row r="108" spans="1:16" ht="15.75">
      <c r="A108" s="29" t="s">
        <v>4</v>
      </c>
      <c r="B108" s="30"/>
      <c r="C108" s="31"/>
      <c r="D108" s="32">
        <f t="shared" ref="D108:M108" si="16">SUM(D109:D115)</f>
        <v>32366727</v>
      </c>
      <c r="E108" s="32">
        <f t="shared" si="16"/>
        <v>18655719</v>
      </c>
      <c r="F108" s="32">
        <f t="shared" si="16"/>
        <v>0</v>
      </c>
      <c r="G108" s="32">
        <f t="shared" si="16"/>
        <v>1756458</v>
      </c>
      <c r="H108" s="32">
        <f t="shared" si="16"/>
        <v>0</v>
      </c>
      <c r="I108" s="32">
        <f t="shared" si="16"/>
        <v>15885512</v>
      </c>
      <c r="J108" s="32">
        <f t="shared" si="16"/>
        <v>4080260</v>
      </c>
      <c r="K108" s="32">
        <f t="shared" si="16"/>
        <v>0</v>
      </c>
      <c r="L108" s="32">
        <f t="shared" si="16"/>
        <v>0</v>
      </c>
      <c r="M108" s="32">
        <f t="shared" si="16"/>
        <v>6379420</v>
      </c>
      <c r="N108" s="32">
        <f>SUM(D108:M108)</f>
        <v>79124096</v>
      </c>
      <c r="O108" s="46">
        <f t="shared" si="15"/>
        <v>83.731771662834092</v>
      </c>
      <c r="P108" s="10"/>
    </row>
    <row r="109" spans="1:16">
      <c r="A109" s="12"/>
      <c r="B109" s="25">
        <v>361.1</v>
      </c>
      <c r="C109" s="20" t="s">
        <v>122</v>
      </c>
      <c r="D109" s="47">
        <v>716194</v>
      </c>
      <c r="E109" s="47">
        <v>974963</v>
      </c>
      <c r="F109" s="47">
        <v>0</v>
      </c>
      <c r="G109" s="47">
        <v>377472</v>
      </c>
      <c r="H109" s="47">
        <v>0</v>
      </c>
      <c r="I109" s="47">
        <v>3992470</v>
      </c>
      <c r="J109" s="47">
        <v>637175</v>
      </c>
      <c r="K109" s="47">
        <v>0</v>
      </c>
      <c r="L109" s="47">
        <v>0</v>
      </c>
      <c r="M109" s="47">
        <v>6378457</v>
      </c>
      <c r="N109" s="47">
        <f>SUM(D109:M109)</f>
        <v>13076731</v>
      </c>
      <c r="O109" s="48">
        <f t="shared" si="15"/>
        <v>13.838235247430873</v>
      </c>
      <c r="P109" s="9"/>
    </row>
    <row r="110" spans="1:16">
      <c r="A110" s="12"/>
      <c r="B110" s="25">
        <v>361.3</v>
      </c>
      <c r="C110" s="20" t="s">
        <v>123</v>
      </c>
      <c r="D110" s="47">
        <v>106440</v>
      </c>
      <c r="E110" s="47">
        <v>106349</v>
      </c>
      <c r="F110" s="47">
        <v>0</v>
      </c>
      <c r="G110" s="47">
        <v>85373</v>
      </c>
      <c r="H110" s="47">
        <v>0</v>
      </c>
      <c r="I110" s="47">
        <v>360627</v>
      </c>
      <c r="J110" s="47">
        <v>84998</v>
      </c>
      <c r="K110" s="47">
        <v>0</v>
      </c>
      <c r="L110" s="47">
        <v>0</v>
      </c>
      <c r="M110" s="47">
        <v>0</v>
      </c>
      <c r="N110" s="47">
        <f t="shared" ref="N110:N115" si="17">SUM(D110:M110)</f>
        <v>743787</v>
      </c>
      <c r="O110" s="48">
        <f t="shared" si="15"/>
        <v>0.78710034487830849</v>
      </c>
      <c r="P110" s="9"/>
    </row>
    <row r="111" spans="1:16">
      <c r="A111" s="12"/>
      <c r="B111" s="25">
        <v>362</v>
      </c>
      <c r="C111" s="20" t="s">
        <v>124</v>
      </c>
      <c r="D111" s="47">
        <v>2100544</v>
      </c>
      <c r="E111" s="47">
        <v>4253492</v>
      </c>
      <c r="F111" s="47">
        <v>0</v>
      </c>
      <c r="G111" s="47">
        <v>0</v>
      </c>
      <c r="H111" s="47">
        <v>0</v>
      </c>
      <c r="I111" s="47">
        <v>9442264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15796300</v>
      </c>
      <c r="O111" s="48">
        <f t="shared" si="15"/>
        <v>16.716174358789846</v>
      </c>
      <c r="P111" s="9"/>
    </row>
    <row r="112" spans="1:16">
      <c r="A112" s="12"/>
      <c r="B112" s="25">
        <v>364</v>
      </c>
      <c r="C112" s="20" t="s">
        <v>222</v>
      </c>
      <c r="D112" s="47">
        <v>89080</v>
      </c>
      <c r="E112" s="47">
        <v>175901</v>
      </c>
      <c r="F112" s="47">
        <v>0</v>
      </c>
      <c r="G112" s="47">
        <v>0</v>
      </c>
      <c r="H112" s="47">
        <v>0</v>
      </c>
      <c r="I112" s="47">
        <v>-6637</v>
      </c>
      <c r="J112" s="47">
        <v>1326382</v>
      </c>
      <c r="K112" s="47">
        <v>0</v>
      </c>
      <c r="L112" s="47">
        <v>0</v>
      </c>
      <c r="M112" s="47">
        <v>0</v>
      </c>
      <c r="N112" s="47">
        <f t="shared" si="17"/>
        <v>1584726</v>
      </c>
      <c r="O112" s="48">
        <f t="shared" si="15"/>
        <v>1.6770101939636244</v>
      </c>
      <c r="P112" s="9"/>
    </row>
    <row r="113" spans="1:119">
      <c r="A113" s="12"/>
      <c r="B113" s="25">
        <v>365</v>
      </c>
      <c r="C113" s="20" t="s">
        <v>223</v>
      </c>
      <c r="D113" s="47">
        <v>67136</v>
      </c>
      <c r="E113" s="47">
        <v>3373</v>
      </c>
      <c r="F113" s="47">
        <v>0</v>
      </c>
      <c r="G113" s="47">
        <v>0</v>
      </c>
      <c r="H113" s="47">
        <v>0</v>
      </c>
      <c r="I113" s="47">
        <v>667593</v>
      </c>
      <c r="J113" s="47">
        <v>142205</v>
      </c>
      <c r="K113" s="47">
        <v>0</v>
      </c>
      <c r="L113" s="47">
        <v>0</v>
      </c>
      <c r="M113" s="47">
        <v>0</v>
      </c>
      <c r="N113" s="47">
        <f t="shared" si="17"/>
        <v>880307</v>
      </c>
      <c r="O113" s="48">
        <f t="shared" si="15"/>
        <v>0.93157038681610338</v>
      </c>
      <c r="P113" s="9"/>
    </row>
    <row r="114" spans="1:119">
      <c r="A114" s="12"/>
      <c r="B114" s="25">
        <v>366</v>
      </c>
      <c r="C114" s="20" t="s">
        <v>127</v>
      </c>
      <c r="D114" s="47">
        <v>60680</v>
      </c>
      <c r="E114" s="47">
        <v>3423780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3484460</v>
      </c>
      <c r="O114" s="48">
        <f t="shared" si="15"/>
        <v>3.6873724167196666</v>
      </c>
      <c r="P114" s="9"/>
    </row>
    <row r="115" spans="1:119">
      <c r="A115" s="12"/>
      <c r="B115" s="25">
        <v>369.9</v>
      </c>
      <c r="C115" s="20" t="s">
        <v>129</v>
      </c>
      <c r="D115" s="47">
        <v>29226653</v>
      </c>
      <c r="E115" s="47">
        <v>9717861</v>
      </c>
      <c r="F115" s="47">
        <v>0</v>
      </c>
      <c r="G115" s="47">
        <v>1293613</v>
      </c>
      <c r="H115" s="47">
        <v>0</v>
      </c>
      <c r="I115" s="47">
        <v>1429195</v>
      </c>
      <c r="J115" s="47">
        <v>1889500</v>
      </c>
      <c r="K115" s="47">
        <v>0</v>
      </c>
      <c r="L115" s="47">
        <v>0</v>
      </c>
      <c r="M115" s="47">
        <v>963</v>
      </c>
      <c r="N115" s="47">
        <f t="shared" si="17"/>
        <v>43557785</v>
      </c>
      <c r="O115" s="48">
        <f t="shared" si="15"/>
        <v>46.094308714235673</v>
      </c>
      <c r="P115" s="9"/>
    </row>
    <row r="116" spans="1:119" ht="15.75">
      <c r="A116" s="29" t="s">
        <v>63</v>
      </c>
      <c r="B116" s="30"/>
      <c r="C116" s="31"/>
      <c r="D116" s="32">
        <f t="shared" ref="D116:M116" si="18">SUM(D117:D122)</f>
        <v>1293582</v>
      </c>
      <c r="E116" s="32">
        <f t="shared" si="18"/>
        <v>8159241</v>
      </c>
      <c r="F116" s="32">
        <f t="shared" si="18"/>
        <v>0</v>
      </c>
      <c r="G116" s="32">
        <f t="shared" si="18"/>
        <v>8669206</v>
      </c>
      <c r="H116" s="32">
        <f t="shared" si="18"/>
        <v>0</v>
      </c>
      <c r="I116" s="32">
        <f t="shared" si="18"/>
        <v>18533041</v>
      </c>
      <c r="J116" s="32">
        <f t="shared" si="18"/>
        <v>3385471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 t="shared" ref="N116:N123" si="19">SUM(D116:M116)</f>
        <v>40040541</v>
      </c>
      <c r="O116" s="46">
        <f t="shared" si="15"/>
        <v>42.372243169367103</v>
      </c>
      <c r="P116" s="9"/>
    </row>
    <row r="117" spans="1:119">
      <c r="A117" s="12"/>
      <c r="B117" s="25">
        <v>381</v>
      </c>
      <c r="C117" s="20" t="s">
        <v>130</v>
      </c>
      <c r="D117" s="47">
        <v>1293582</v>
      </c>
      <c r="E117" s="47">
        <v>2639120</v>
      </c>
      <c r="F117" s="47">
        <v>0</v>
      </c>
      <c r="G117" s="47">
        <v>8669206</v>
      </c>
      <c r="H117" s="47">
        <v>0</v>
      </c>
      <c r="I117" s="47">
        <v>0</v>
      </c>
      <c r="J117" s="47">
        <v>3385471</v>
      </c>
      <c r="K117" s="47">
        <v>0</v>
      </c>
      <c r="L117" s="47">
        <v>0</v>
      </c>
      <c r="M117" s="47">
        <v>0</v>
      </c>
      <c r="N117" s="47">
        <f t="shared" si="19"/>
        <v>15987379</v>
      </c>
      <c r="O117" s="48">
        <f t="shared" si="15"/>
        <v>16.918380564059639</v>
      </c>
      <c r="P117" s="9"/>
    </row>
    <row r="118" spans="1:119">
      <c r="A118" s="12"/>
      <c r="B118" s="25">
        <v>384</v>
      </c>
      <c r="C118" s="20" t="s">
        <v>131</v>
      </c>
      <c r="D118" s="47">
        <v>0</v>
      </c>
      <c r="E118" s="47">
        <v>5520121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5520121</v>
      </c>
      <c r="O118" s="48">
        <f t="shared" si="15"/>
        <v>5.8415771489283799</v>
      </c>
      <c r="P118" s="9"/>
    </row>
    <row r="119" spans="1:119">
      <c r="A119" s="12"/>
      <c r="B119" s="25">
        <v>389.5</v>
      </c>
      <c r="C119" s="20" t="s">
        <v>227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10410166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10410166</v>
      </c>
      <c r="O119" s="48">
        <f t="shared" si="15"/>
        <v>11.016386746259938</v>
      </c>
      <c r="P119" s="9"/>
    </row>
    <row r="120" spans="1:119">
      <c r="A120" s="12"/>
      <c r="B120" s="25">
        <v>389.6</v>
      </c>
      <c r="C120" s="20" t="s">
        <v>228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1459660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1459660</v>
      </c>
      <c r="O120" s="48">
        <f t="shared" si="15"/>
        <v>1.5446611589138715</v>
      </c>
      <c r="P120" s="9"/>
    </row>
    <row r="121" spans="1:119">
      <c r="A121" s="12"/>
      <c r="B121" s="25">
        <v>389.7</v>
      </c>
      <c r="C121" s="20" t="s">
        <v>229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3658050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3658050</v>
      </c>
      <c r="O121" s="48">
        <f t="shared" si="15"/>
        <v>3.8710711757292025</v>
      </c>
      <c r="P121" s="9"/>
    </row>
    <row r="122" spans="1:119" ht="15.75" thickBot="1">
      <c r="A122" s="12"/>
      <c r="B122" s="25">
        <v>389.8</v>
      </c>
      <c r="C122" s="20" t="s">
        <v>230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3005165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3005165</v>
      </c>
      <c r="O122" s="48">
        <f t="shared" si="15"/>
        <v>3.1801663754760727</v>
      </c>
      <c r="P122" s="9"/>
    </row>
    <row r="123" spans="1:119" ht="16.5" thickBot="1">
      <c r="A123" s="14" t="s">
        <v>91</v>
      </c>
      <c r="B123" s="23"/>
      <c r="C123" s="22"/>
      <c r="D123" s="15">
        <f t="shared" ref="D123:M123" si="20">SUM(D5,D12,D20,D52,D98,D108,D116)</f>
        <v>495076678</v>
      </c>
      <c r="E123" s="15">
        <f t="shared" si="20"/>
        <v>332851577</v>
      </c>
      <c r="F123" s="15">
        <f t="shared" si="20"/>
        <v>0</v>
      </c>
      <c r="G123" s="15">
        <f t="shared" si="20"/>
        <v>105228166</v>
      </c>
      <c r="H123" s="15">
        <f t="shared" si="20"/>
        <v>0</v>
      </c>
      <c r="I123" s="15">
        <f t="shared" si="20"/>
        <v>289941042</v>
      </c>
      <c r="J123" s="15">
        <f t="shared" si="20"/>
        <v>169315087</v>
      </c>
      <c r="K123" s="15">
        <f t="shared" si="20"/>
        <v>0</v>
      </c>
      <c r="L123" s="15">
        <f t="shared" si="20"/>
        <v>0</v>
      </c>
      <c r="M123" s="15">
        <f t="shared" si="20"/>
        <v>12555710</v>
      </c>
      <c r="N123" s="15">
        <f t="shared" si="19"/>
        <v>1404968260</v>
      </c>
      <c r="O123" s="38">
        <f t="shared" si="15"/>
        <v>1486.7845256626922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52" t="s">
        <v>238</v>
      </c>
      <c r="M125" s="52"/>
      <c r="N125" s="52"/>
      <c r="O125" s="44">
        <v>944971</v>
      </c>
    </row>
    <row r="126" spans="1:119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  <row r="127" spans="1:119" ht="15.75" customHeight="1" thickBot="1">
      <c r="A127" s="56" t="s">
        <v>160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8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2024-06-27T22:02:40Z</cp:lastPrinted>
  <dcterms:created xsi:type="dcterms:W3CDTF">2000-08-31T21:26:31Z</dcterms:created>
  <dcterms:modified xsi:type="dcterms:W3CDTF">2024-09-20T17:30:56Z</dcterms:modified>
</cp:coreProperties>
</file>