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'2005'!$A$1:$O$82</definedName>
    <definedName name="_xlnm.Print_Area" localSheetId="17">'2006'!$A$1:$O$78</definedName>
    <definedName name="_xlnm.Print_Area" localSheetId="16">'2007'!$A$1:$O$79</definedName>
    <definedName name="_xlnm.Print_Area" localSheetId="15">'2008'!$A$1:$O$82</definedName>
    <definedName name="_xlnm.Print_Area" localSheetId="14">'2009'!$A$1:$O$78</definedName>
    <definedName name="_xlnm.Print_Area" localSheetId="13">'2010'!$A$1:$O$68</definedName>
    <definedName name="_xlnm.Print_Area" localSheetId="12">'2011'!$A$1:$O$76</definedName>
    <definedName name="_xlnm.Print_Area" localSheetId="11">'2012'!$A$1:$O$75</definedName>
    <definedName name="_xlnm.Print_Area" localSheetId="10">'2013'!$A$1:$O$81</definedName>
    <definedName name="_xlnm.Print_Area" localSheetId="9">'2014'!$A$1:$O$75</definedName>
    <definedName name="_xlnm.Print_Area" localSheetId="8">'2015'!$A$1:$O$75</definedName>
    <definedName name="_xlnm.Print_Area" localSheetId="7">'2016'!$A$1:$O$78</definedName>
    <definedName name="_xlnm.Print_Area" localSheetId="6">'2017'!$A$1:$O$67</definedName>
    <definedName name="_xlnm.Print_Area" localSheetId="5">'2018'!$A$1:$O$65</definedName>
    <definedName name="_xlnm.Print_Area" localSheetId="4">'2019'!$A$1:$O$66</definedName>
    <definedName name="_xlnm.Print_Area" localSheetId="3">'2020'!$A$1:$O$64</definedName>
    <definedName name="_xlnm.Print_Area" localSheetId="2">'2021'!$A$1:$P$67</definedName>
    <definedName name="_xlnm.Print_Area" localSheetId="1">'2022'!$A$1:$P$71</definedName>
    <definedName name="_xlnm.Print_Area" localSheetId="0">'2023'!$A$1:$P$72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D14" i="52" l="1"/>
  <c r="O67" i="52" l="1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9" i="52" l="1"/>
  <c r="P49" i="52" s="1"/>
  <c r="O46" i="52"/>
  <c r="P46" i="52" s="1"/>
  <c r="O43" i="52"/>
  <c r="P43" i="52" s="1"/>
  <c r="O39" i="52"/>
  <c r="P39" i="52" s="1"/>
  <c r="O34" i="52"/>
  <c r="P34" i="52" s="1"/>
  <c r="O30" i="52"/>
  <c r="P30" i="52" s="1"/>
  <c r="O23" i="52"/>
  <c r="P23" i="52" s="1"/>
  <c r="H68" i="52"/>
  <c r="K68" i="52"/>
  <c r="F68" i="52"/>
  <c r="G68" i="52"/>
  <c r="O14" i="52"/>
  <c r="P14" i="52" s="1"/>
  <c r="M68" i="52"/>
  <c r="L68" i="52"/>
  <c r="E68" i="52"/>
  <c r="N68" i="52"/>
  <c r="O5" i="52"/>
  <c r="P5" i="52" s="1"/>
  <c r="I68" i="52"/>
  <c r="J68" i="52"/>
  <c r="D68" i="52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8" i="52" l="1"/>
  <c r="P68" i="52" s="1"/>
  <c r="O51" i="51"/>
  <c r="P51" i="51" s="1"/>
  <c r="O47" i="51"/>
  <c r="P47" i="51" s="1"/>
  <c r="O44" i="51"/>
  <c r="P44" i="51" s="1"/>
  <c r="O40" i="51"/>
  <c r="P40" i="51" s="1"/>
  <c r="O35" i="51"/>
  <c r="P35" i="51" s="1"/>
  <c r="O31" i="51"/>
  <c r="P31" i="51" s="1"/>
  <c r="D67" i="51"/>
  <c r="H67" i="51"/>
  <c r="J67" i="51"/>
  <c r="I67" i="51"/>
  <c r="K67" i="51"/>
  <c r="E67" i="51"/>
  <c r="O14" i="51"/>
  <c r="P14" i="51" s="1"/>
  <c r="M67" i="51"/>
  <c r="F67" i="51"/>
  <c r="L67" i="51"/>
  <c r="N67" i="51"/>
  <c r="G67" i="51"/>
  <c r="O23" i="51"/>
  <c r="P23" i="51" s="1"/>
  <c r="O5" i="51"/>
  <c r="P5" i="51" s="1"/>
  <c r="O62" i="50"/>
  <c r="P62" i="50" s="1"/>
  <c r="O61" i="50"/>
  <c r="P61" i="50"/>
  <c r="O60" i="50"/>
  <c r="P60" i="50" s="1"/>
  <c r="O59" i="50"/>
  <c r="P59" i="50" s="1"/>
  <c r="O58" i="50"/>
  <c r="P58" i="50"/>
  <c r="O57" i="50"/>
  <c r="P57" i="50" s="1"/>
  <c r="O56" i="50"/>
  <c r="P56" i="50" s="1"/>
  <c r="O55" i="50"/>
  <c r="P55" i="50"/>
  <c r="O54" i="50"/>
  <c r="P54" i="50" s="1"/>
  <c r="O53" i="50"/>
  <c r="P53" i="50" s="1"/>
  <c r="O52" i="50"/>
  <c r="P52" i="50"/>
  <c r="N51" i="50"/>
  <c r="M51" i="50"/>
  <c r="L51" i="50"/>
  <c r="K51" i="50"/>
  <c r="J51" i="50"/>
  <c r="I51" i="50"/>
  <c r="H51" i="50"/>
  <c r="G51" i="50"/>
  <c r="F51" i="50"/>
  <c r="E51" i="50"/>
  <c r="D51" i="50"/>
  <c r="O50" i="50"/>
  <c r="P50" i="50"/>
  <c r="O49" i="50"/>
  <c r="P49" i="50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/>
  <c r="O40" i="50"/>
  <c r="P40" i="50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 s="1"/>
  <c r="O37" i="50"/>
  <c r="P37" i="50"/>
  <c r="O36" i="50"/>
  <c r="P36" i="50" s="1"/>
  <c r="O35" i="50"/>
  <c r="P35" i="50" s="1"/>
  <c r="N34" i="50"/>
  <c r="M34" i="50"/>
  <c r="L34" i="50"/>
  <c r="L63" i="50" s="1"/>
  <c r="K34" i="50"/>
  <c r="J34" i="50"/>
  <c r="I34" i="50"/>
  <c r="H34" i="50"/>
  <c r="G34" i="50"/>
  <c r="F34" i="50"/>
  <c r="E34" i="50"/>
  <c r="D34" i="50"/>
  <c r="O33" i="50"/>
  <c r="P33" i="50" s="1"/>
  <c r="O32" i="50"/>
  <c r="P32" i="50"/>
  <c r="O31" i="50"/>
  <c r="P31" i="50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/>
  <c r="O27" i="50"/>
  <c r="P27" i="50" s="1"/>
  <c r="O26" i="50"/>
  <c r="P26" i="50" s="1"/>
  <c r="O25" i="50"/>
  <c r="P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/>
  <c r="O21" i="50"/>
  <c r="P21" i="50" s="1"/>
  <c r="O20" i="50"/>
  <c r="P20" i="50" s="1"/>
  <c r="O19" i="50"/>
  <c r="P19" i="50"/>
  <c r="O18" i="50"/>
  <c r="P18" i="50" s="1"/>
  <c r="O17" i="50"/>
  <c r="P17" i="50"/>
  <c r="O16" i="50"/>
  <c r="P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 s="1"/>
  <c r="O11" i="50"/>
  <c r="P11" i="50" s="1"/>
  <c r="O10" i="50"/>
  <c r="P10" i="50"/>
  <c r="O9" i="50"/>
  <c r="P9" i="50" s="1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59" i="48"/>
  <c r="O59" i="48"/>
  <c r="N58" i="48"/>
  <c r="O58" i="48" s="1"/>
  <c r="N57" i="48"/>
  <c r="O57" i="48"/>
  <c r="N56" i="48"/>
  <c r="O56" i="48"/>
  <c r="N55" i="48"/>
  <c r="O55" i="48" s="1"/>
  <c r="N54" i="48"/>
  <c r="O54" i="48" s="1"/>
  <c r="N53" i="48"/>
  <c r="O53" i="48"/>
  <c r="N52" i="48"/>
  <c r="O52" i="48" s="1"/>
  <c r="N51" i="48"/>
  <c r="O51" i="48"/>
  <c r="N50" i="48"/>
  <c r="O50" i="48"/>
  <c r="N49" i="48"/>
  <c r="O49" i="48" s="1"/>
  <c r="N48" i="48"/>
  <c r="O48" i="48" s="1"/>
  <c r="M47" i="48"/>
  <c r="L47" i="48"/>
  <c r="K47" i="48"/>
  <c r="J47" i="48"/>
  <c r="I47" i="48"/>
  <c r="H47" i="48"/>
  <c r="G47" i="48"/>
  <c r="F47" i="48"/>
  <c r="E47" i="48"/>
  <c r="D47" i="48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N43" i="48"/>
  <c r="O43" i="48"/>
  <c r="M42" i="48"/>
  <c r="L42" i="48"/>
  <c r="K42" i="48"/>
  <c r="J42" i="48"/>
  <c r="I42" i="48"/>
  <c r="H42" i="48"/>
  <c r="G42" i="48"/>
  <c r="F42" i="48"/>
  <c r="E42" i="48"/>
  <c r="D42" i="48"/>
  <c r="N41" i="48"/>
  <c r="O41" i="48"/>
  <c r="N40" i="48"/>
  <c r="O40" i="48" s="1"/>
  <c r="N39" i="48"/>
  <c r="O39" i="48"/>
  <c r="M38" i="48"/>
  <c r="L38" i="48"/>
  <c r="K38" i="48"/>
  <c r="J38" i="48"/>
  <c r="I38" i="48"/>
  <c r="H38" i="48"/>
  <c r="G38" i="48"/>
  <c r="F38" i="48"/>
  <c r="E38" i="48"/>
  <c r="D38" i="48"/>
  <c r="N37" i="48"/>
  <c r="O37" i="48"/>
  <c r="N36" i="48"/>
  <c r="O36" i="48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/>
  <c r="N26" i="48"/>
  <c r="O26" i="48"/>
  <c r="N25" i="48"/>
  <c r="O25" i="48" s="1"/>
  <c r="N24" i="48"/>
  <c r="O24" i="48" s="1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 s="1"/>
  <c r="N19" i="48"/>
  <c r="O19" i="48"/>
  <c r="N18" i="48"/>
  <c r="O18" i="48"/>
  <c r="N17" i="48"/>
  <c r="O17" i="48" s="1"/>
  <c r="N16" i="48"/>
  <c r="O16" i="48" s="1"/>
  <c r="N15" i="48"/>
  <c r="O15" i="48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 s="1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61" i="47"/>
  <c r="O61" i="47" s="1"/>
  <c r="N60" i="47"/>
  <c r="O60" i="47"/>
  <c r="N59" i="47"/>
  <c r="O59" i="47"/>
  <c r="N58" i="47"/>
  <c r="O58" i="47" s="1"/>
  <c r="N57" i="47"/>
  <c r="O57" i="47" s="1"/>
  <c r="N56" i="47"/>
  <c r="O56" i="47"/>
  <c r="N55" i="47"/>
  <c r="O55" i="47" s="1"/>
  <c r="N54" i="47"/>
  <c r="O54" i="47"/>
  <c r="N53" i="47"/>
  <c r="O53" i="47"/>
  <c r="N52" i="47"/>
  <c r="O52" i="47" s="1"/>
  <c r="N51" i="47"/>
  <c r="O51" i="47" s="1"/>
  <c r="N50" i="47"/>
  <c r="O50" i="47"/>
  <c r="M49" i="47"/>
  <c r="L49" i="47"/>
  <c r="K49" i="47"/>
  <c r="J49" i="47"/>
  <c r="I49" i="47"/>
  <c r="H49" i="47"/>
  <c r="G49" i="47"/>
  <c r="F49" i="47"/>
  <c r="E49" i="47"/>
  <c r="D49" i="47"/>
  <c r="N48" i="47"/>
  <c r="O48" i="47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N45" i="47"/>
  <c r="O45" i="47" s="1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/>
  <c r="N35" i="47"/>
  <c r="O35" i="47" s="1"/>
  <c r="M34" i="47"/>
  <c r="L34" i="47"/>
  <c r="K34" i="47"/>
  <c r="J34" i="47"/>
  <c r="I34" i="47"/>
  <c r="H34" i="47"/>
  <c r="G34" i="47"/>
  <c r="F34" i="47"/>
  <c r="E34" i="47"/>
  <c r="D34" i="47"/>
  <c r="N33" i="47"/>
  <c r="O33" i="47" s="1"/>
  <c r="N32" i="47"/>
  <c r="O32" i="47"/>
  <c r="N31" i="47"/>
  <c r="O31" i="47"/>
  <c r="M30" i="47"/>
  <c r="L30" i="47"/>
  <c r="K30" i="47"/>
  <c r="J30" i="47"/>
  <c r="I30" i="47"/>
  <c r="H30" i="47"/>
  <c r="G30" i="47"/>
  <c r="F30" i="47"/>
  <c r="E30" i="47"/>
  <c r="D30" i="47"/>
  <c r="N29" i="47"/>
  <c r="O29" i="47"/>
  <c r="N28" i="47"/>
  <c r="O28" i="47" s="1"/>
  <c r="N27" i="47"/>
  <c r="O27" i="47" s="1"/>
  <c r="N26" i="47"/>
  <c r="O26" i="47"/>
  <c r="N25" i="47"/>
  <c r="O25" i="47" s="1"/>
  <c r="N24" i="47"/>
  <c r="O24" i="47"/>
  <c r="M23" i="47"/>
  <c r="L23" i="47"/>
  <c r="K23" i="47"/>
  <c r="J23" i="47"/>
  <c r="I23" i="47"/>
  <c r="H23" i="47"/>
  <c r="G23" i="47"/>
  <c r="F23" i="47"/>
  <c r="E23" i="47"/>
  <c r="D23" i="47"/>
  <c r="N22" i="47"/>
  <c r="O22" i="47"/>
  <c r="N21" i="47"/>
  <c r="O21" i="47"/>
  <c r="N20" i="47"/>
  <c r="O20" i="47" s="1"/>
  <c r="N19" i="47"/>
  <c r="O19" i="47" s="1"/>
  <c r="N18" i="47"/>
  <c r="O18" i="47"/>
  <c r="N17" i="47"/>
  <c r="O17" i="47" s="1"/>
  <c r="N16" i="47"/>
  <c r="O16" i="47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/>
  <c r="N9" i="47"/>
  <c r="O9" i="47" s="1"/>
  <c r="N8" i="47"/>
  <c r="O8" i="47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60" i="46"/>
  <c r="O60" i="46" s="1"/>
  <c r="N59" i="46"/>
  <c r="O59" i="46" s="1"/>
  <c r="N58" i="46"/>
  <c r="O58" i="46"/>
  <c r="N57" i="46"/>
  <c r="O57" i="46" s="1"/>
  <c r="N56" i="46"/>
  <c r="O56" i="46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/>
  <c r="M49" i="46"/>
  <c r="L49" i="46"/>
  <c r="K49" i="46"/>
  <c r="J49" i="46"/>
  <c r="I49" i="46"/>
  <c r="H49" i="46"/>
  <c r="G49" i="46"/>
  <c r="F49" i="46"/>
  <c r="E49" i="46"/>
  <c r="D49" i="46"/>
  <c r="N48" i="46"/>
  <c r="O48" i="46"/>
  <c r="N47" i="46"/>
  <c r="O47" i="46"/>
  <c r="M46" i="46"/>
  <c r="L46" i="46"/>
  <c r="K46" i="46"/>
  <c r="J46" i="46"/>
  <c r="I46" i="46"/>
  <c r="H46" i="46"/>
  <c r="G46" i="46"/>
  <c r="F46" i="46"/>
  <c r="E46" i="46"/>
  <c r="D46" i="46"/>
  <c r="N45" i="46"/>
  <c r="O45" i="46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 s="1"/>
  <c r="N40" i="46"/>
  <c r="O40" i="46"/>
  <c r="M39" i="46"/>
  <c r="L39" i="46"/>
  <c r="K39" i="46"/>
  <c r="J39" i="46"/>
  <c r="I39" i="46"/>
  <c r="H39" i="46"/>
  <c r="G39" i="46"/>
  <c r="F39" i="46"/>
  <c r="E39" i="46"/>
  <c r="D39" i="46"/>
  <c r="N38" i="46"/>
  <c r="O38" i="46"/>
  <c r="N37" i="46"/>
  <c r="O37" i="46" s="1"/>
  <c r="N36" i="46"/>
  <c r="O36" i="46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N27" i="46"/>
  <c r="O27" i="46" s="1"/>
  <c r="N26" i="46"/>
  <c r="O26" i="46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N19" i="46"/>
  <c r="O19" i="46" s="1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62" i="45"/>
  <c r="O62" i="45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/>
  <c r="N53" i="45"/>
  <c r="O53" i="45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 s="1"/>
  <c r="N36" i="45"/>
  <c r="O36" i="45"/>
  <c r="M35" i="45"/>
  <c r="L35" i="45"/>
  <c r="K35" i="45"/>
  <c r="J35" i="45"/>
  <c r="J63" i="45" s="1"/>
  <c r="I35" i="45"/>
  <c r="H35" i="45"/>
  <c r="G35" i="45"/>
  <c r="F35" i="45"/>
  <c r="E35" i="45"/>
  <c r="D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 s="1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73" i="44"/>
  <c r="O73" i="44" s="1"/>
  <c r="N72" i="44"/>
  <c r="O72" i="44" s="1"/>
  <c r="N71" i="44"/>
  <c r="O71" i="44"/>
  <c r="N70" i="44"/>
  <c r="O70" i="44" s="1"/>
  <c r="N69" i="44"/>
  <c r="O69" i="44"/>
  <c r="N68" i="44"/>
  <c r="O68" i="44"/>
  <c r="N67" i="44"/>
  <c r="O67" i="44" s="1"/>
  <c r="N66" i="44"/>
  <c r="O66" i="44" s="1"/>
  <c r="N65" i="44"/>
  <c r="O65" i="44"/>
  <c r="N64" i="44"/>
  <c r="O64" i="44" s="1"/>
  <c r="N63" i="44"/>
  <c r="O63" i="44"/>
  <c r="N62" i="44"/>
  <c r="O62" i="44"/>
  <c r="N61" i="44"/>
  <c r="O61" i="44" s="1"/>
  <c r="N60" i="44"/>
  <c r="O60" i="44" s="1"/>
  <c r="N59" i="44"/>
  <c r="O59" i="44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/>
  <c r="N52" i="44"/>
  <c r="O52" i="44" s="1"/>
  <c r="N51" i="44"/>
  <c r="O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9" i="44" s="1"/>
  <c r="O49" i="44" s="1"/>
  <c r="N48" i="44"/>
  <c r="O48" i="44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/>
  <c r="N38" i="44"/>
  <c r="O38" i="44" s="1"/>
  <c r="N37" i="44"/>
  <c r="O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N28" i="44"/>
  <c r="O28" i="44" s="1"/>
  <c r="N27" i="44"/>
  <c r="O27" i="44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0" i="43"/>
  <c r="O70" i="43" s="1"/>
  <c r="N69" i="43"/>
  <c r="O69" i="43"/>
  <c r="N68" i="43"/>
  <c r="O68" i="43"/>
  <c r="N67" i="43"/>
  <c r="O67" i="43" s="1"/>
  <c r="N66" i="43"/>
  <c r="O66" i="43" s="1"/>
  <c r="N65" i="43"/>
  <c r="O65" i="43"/>
  <c r="N64" i="43"/>
  <c r="O64" i="43" s="1"/>
  <c r="N63" i="43"/>
  <c r="O63" i="43"/>
  <c r="N62" i="43"/>
  <c r="O62" i="43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M48" i="43"/>
  <c r="L48" i="43"/>
  <c r="K48" i="43"/>
  <c r="J48" i="43"/>
  <c r="I48" i="43"/>
  <c r="H48" i="43"/>
  <c r="G48" i="43"/>
  <c r="F48" i="43"/>
  <c r="E48" i="43"/>
  <c r="D48" i="43"/>
  <c r="N47" i="43"/>
  <c r="O47" i="43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/>
  <c r="N36" i="43"/>
  <c r="O36" i="43"/>
  <c r="M35" i="43"/>
  <c r="L35" i="43"/>
  <c r="K35" i="43"/>
  <c r="J35" i="43"/>
  <c r="I35" i="43"/>
  <c r="H35" i="43"/>
  <c r="G35" i="43"/>
  <c r="F35" i="43"/>
  <c r="E35" i="43"/>
  <c r="N35" i="43" s="1"/>
  <c r="O35" i="43" s="1"/>
  <c r="D35" i="43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N27" i="43"/>
  <c r="O27" i="43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71" i="43" s="1"/>
  <c r="G5" i="43"/>
  <c r="F5" i="43"/>
  <c r="E5" i="43"/>
  <c r="D5" i="43"/>
  <c r="N77" i="42"/>
  <c r="O77" i="42" s="1"/>
  <c r="N76" i="42"/>
  <c r="O76" i="42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/>
  <c r="N39" i="42"/>
  <c r="O39" i="42" s="1"/>
  <c r="M38" i="42"/>
  <c r="L38" i="42"/>
  <c r="K38" i="42"/>
  <c r="J38" i="42"/>
  <c r="I38" i="42"/>
  <c r="N38" i="42" s="1"/>
  <c r="O38" i="42" s="1"/>
  <c r="H38" i="42"/>
  <c r="G38" i="42"/>
  <c r="F38" i="42"/>
  <c r="E38" i="42"/>
  <c r="D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/>
  <c r="N19" i="42"/>
  <c r="O19" i="42"/>
  <c r="N18" i="42"/>
  <c r="O18" i="42"/>
  <c r="N17" i="42"/>
  <c r="O17" i="42" s="1"/>
  <c r="N16" i="42"/>
  <c r="O16" i="42" s="1"/>
  <c r="N15" i="42"/>
  <c r="O15" i="42"/>
  <c r="N14" i="42"/>
  <c r="O14" i="42" s="1"/>
  <c r="M13" i="42"/>
  <c r="M78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L78" i="42" s="1"/>
  <c r="K5" i="42"/>
  <c r="K78" i="42" s="1"/>
  <c r="J5" i="42"/>
  <c r="J78" i="42" s="1"/>
  <c r="I5" i="42"/>
  <c r="H5" i="42"/>
  <c r="G5" i="42"/>
  <c r="F5" i="42"/>
  <c r="E5" i="42"/>
  <c r="D5" i="42"/>
  <c r="D78" i="42" s="1"/>
  <c r="N70" i="41"/>
  <c r="O70" i="41" s="1"/>
  <c r="N69" i="41"/>
  <c r="O69" i="41" s="1"/>
  <c r="N68" i="41"/>
  <c r="O68" i="41"/>
  <c r="N67" i="41"/>
  <c r="O67" i="41" s="1"/>
  <c r="N66" i="41"/>
  <c r="O66" i="41"/>
  <c r="N65" i="41"/>
  <c r="O65" i="41"/>
  <c r="N64" i="41"/>
  <c r="O64" i="41" s="1"/>
  <c r="N63" i="41"/>
  <c r="O63" i="41" s="1"/>
  <c r="N62" i="41"/>
  <c r="O62" i="4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/>
  <c r="N55" i="41"/>
  <c r="O55" i="41" s="1"/>
  <c r="N54" i="41"/>
  <c r="O54" i="41"/>
  <c r="N53" i="41"/>
  <c r="O53" i="41"/>
  <c r="N52" i="41"/>
  <c r="O52" i="41" s="1"/>
  <c r="N51" i="41"/>
  <c r="O51" i="41" s="1"/>
  <c r="N50" i="41"/>
  <c r="O50" i="41"/>
  <c r="M49" i="41"/>
  <c r="L49" i="41"/>
  <c r="K49" i="41"/>
  <c r="J49" i="41"/>
  <c r="I49" i="41"/>
  <c r="H49" i="41"/>
  <c r="G49" i="41"/>
  <c r="F49" i="41"/>
  <c r="E49" i="41"/>
  <c r="D49" i="41"/>
  <c r="N48" i="41"/>
  <c r="O48" i="41"/>
  <c r="M47" i="41"/>
  <c r="L47" i="41"/>
  <c r="K47" i="41"/>
  <c r="J47" i="41"/>
  <c r="I47" i="41"/>
  <c r="H47" i="41"/>
  <c r="G47" i="41"/>
  <c r="G71" i="41" s="1"/>
  <c r="F47" i="41"/>
  <c r="E47" i="41"/>
  <c r="D47" i="41"/>
  <c r="N46" i="41"/>
  <c r="O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/>
  <c r="N36" i="41"/>
  <c r="O36" i="41" s="1"/>
  <c r="M35" i="41"/>
  <c r="L35" i="41"/>
  <c r="N35" i="41" s="1"/>
  <c r="O35" i="41" s="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/>
  <c r="M31" i="41"/>
  <c r="M71" i="41" s="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 s="1"/>
  <c r="N18" i="41"/>
  <c r="O18" i="4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K71" i="41" s="1"/>
  <c r="J5" i="41"/>
  <c r="I5" i="41"/>
  <c r="I71" i="41" s="1"/>
  <c r="H5" i="41"/>
  <c r="G5" i="41"/>
  <c r="F5" i="41"/>
  <c r="F71" i="41" s="1"/>
  <c r="E5" i="41"/>
  <c r="D5" i="41"/>
  <c r="N5" i="41" s="1"/>
  <c r="O5" i="41" s="1"/>
  <c r="N73" i="40"/>
  <c r="O73" i="40" s="1"/>
  <c r="N72" i="40"/>
  <c r="O72" i="40"/>
  <c r="N71" i="40"/>
  <c r="O71" i="40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N34" i="40" s="1"/>
  <c r="O34" i="40" s="1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M74" i="40" s="1"/>
  <c r="L5" i="40"/>
  <c r="K5" i="40"/>
  <c r="J5" i="40"/>
  <c r="J74" i="40" s="1"/>
  <c r="I5" i="40"/>
  <c r="H5" i="40"/>
  <c r="G5" i="40"/>
  <c r="F5" i="40"/>
  <c r="F74" i="40" s="1"/>
  <c r="E5" i="40"/>
  <c r="D5" i="40"/>
  <c r="N76" i="39"/>
  <c r="O76" i="39"/>
  <c r="N75" i="39"/>
  <c r="O75" i="39"/>
  <c r="N74" i="39"/>
  <c r="O74" i="39"/>
  <c r="N73" i="39"/>
  <c r="O73" i="39"/>
  <c r="N72" i="39"/>
  <c r="O72" i="39" s="1"/>
  <c r="N71" i="39"/>
  <c r="O71" i="39" s="1"/>
  <c r="N70" i="39"/>
  <c r="O70" i="39"/>
  <c r="N69" i="39"/>
  <c r="O69" i="39"/>
  <c r="N68" i="39"/>
  <c r="O68" i="39"/>
  <c r="N67" i="39"/>
  <c r="O67" i="39"/>
  <c r="N66" i="39"/>
  <c r="O66" i="39" s="1"/>
  <c r="N65" i="39"/>
  <c r="O65" i="39" s="1"/>
  <c r="N64" i="39"/>
  <c r="O64" i="39"/>
  <c r="N63" i="39"/>
  <c r="O63" i="39"/>
  <c r="N62" i="39"/>
  <c r="O62" i="39"/>
  <c r="N61" i="39"/>
  <c r="O61" i="39"/>
  <c r="N60" i="39"/>
  <c r="O60" i="39" s="1"/>
  <c r="N59" i="39"/>
  <c r="O59" i="39" s="1"/>
  <c r="N58" i="39"/>
  <c r="O58" i="39"/>
  <c r="N57" i="39"/>
  <c r="O57" i="39"/>
  <c r="N56" i="39"/>
  <c r="O56" i="39"/>
  <c r="N55" i="39"/>
  <c r="O55" i="39"/>
  <c r="N54" i="39"/>
  <c r="O54" i="39" s="1"/>
  <c r="N53" i="39"/>
  <c r="O53" i="39" s="1"/>
  <c r="N52" i="39"/>
  <c r="O52" i="39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/>
  <c r="N42" i="39"/>
  <c r="O42" i="39" s="1"/>
  <c r="N41" i="39"/>
  <c r="O41" i="39" s="1"/>
  <c r="N40" i="39"/>
  <c r="O40" i="39"/>
  <c r="M39" i="39"/>
  <c r="L39" i="39"/>
  <c r="K39" i="39"/>
  <c r="K77" i="39" s="1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/>
  <c r="M35" i="39"/>
  <c r="L35" i="39"/>
  <c r="K35" i="39"/>
  <c r="J35" i="39"/>
  <c r="I35" i="39"/>
  <c r="I77" i="39" s="1"/>
  <c r="H35" i="39"/>
  <c r="G35" i="39"/>
  <c r="F35" i="39"/>
  <c r="E35" i="39"/>
  <c r="D35" i="39"/>
  <c r="N35" i="39" s="1"/>
  <c r="O35" i="39" s="1"/>
  <c r="N34" i="39"/>
  <c r="O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 s="1"/>
  <c r="N27" i="39"/>
  <c r="O27" i="39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/>
  <c r="N7" i="39"/>
  <c r="O7" i="39" s="1"/>
  <c r="N6" i="39"/>
  <c r="O6" i="39"/>
  <c r="M5" i="39"/>
  <c r="M77" i="39"/>
  <c r="L5" i="39"/>
  <c r="K5" i="39"/>
  <c r="J5" i="39"/>
  <c r="I5" i="39"/>
  <c r="H5" i="39"/>
  <c r="G5" i="39"/>
  <c r="N5" i="39" s="1"/>
  <c r="O5" i="39" s="1"/>
  <c r="F5" i="39"/>
  <c r="E5" i="39"/>
  <c r="D5" i="39"/>
  <c r="N70" i="38"/>
  <c r="O70" i="38" s="1"/>
  <c r="N69" i="38"/>
  <c r="O69" i="38" s="1"/>
  <c r="N68" i="38"/>
  <c r="O68" i="38"/>
  <c r="N67" i="38"/>
  <c r="O67" i="38" s="1"/>
  <c r="N66" i="38"/>
  <c r="O66" i="38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 s="1"/>
  <c r="N51" i="38"/>
  <c r="O51" i="38" s="1"/>
  <c r="N50" i="38"/>
  <c r="O50" i="38" s="1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8" i="38"/>
  <c r="O48" i="38" s="1"/>
  <c r="N47" i="38"/>
  <c r="O47" i="38"/>
  <c r="M46" i="38"/>
  <c r="L46" i="38"/>
  <c r="K46" i="38"/>
  <c r="J46" i="38"/>
  <c r="I46" i="38"/>
  <c r="H46" i="38"/>
  <c r="G46" i="38"/>
  <c r="F46" i="38"/>
  <c r="E46" i="38"/>
  <c r="E71" i="38" s="1"/>
  <c r="D46" i="38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/>
  <c r="N39" i="38"/>
  <c r="O39" i="38"/>
  <c r="M38" i="38"/>
  <c r="L38" i="38"/>
  <c r="K38" i="38"/>
  <c r="J38" i="38"/>
  <c r="I38" i="38"/>
  <c r="H38" i="38"/>
  <c r="G38" i="38"/>
  <c r="F38" i="38"/>
  <c r="E38" i="38"/>
  <c r="N38" i="38" s="1"/>
  <c r="O38" i="38" s="1"/>
  <c r="D38" i="38"/>
  <c r="N37" i="38"/>
  <c r="O37" i="38"/>
  <c r="N36" i="38"/>
  <c r="O36" i="38" s="1"/>
  <c r="N35" i="38"/>
  <c r="O35" i="38" s="1"/>
  <c r="M34" i="38"/>
  <c r="L34" i="38"/>
  <c r="K34" i="38"/>
  <c r="J34" i="38"/>
  <c r="J71" i="38"/>
  <c r="I34" i="38"/>
  <c r="H34" i="38"/>
  <c r="G34" i="38"/>
  <c r="F34" i="38"/>
  <c r="E34" i="38"/>
  <c r="D34" i="38"/>
  <c r="N34" i="38" s="1"/>
  <c r="O34" i="38" s="1"/>
  <c r="N33" i="38"/>
  <c r="O33" i="38" s="1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/>
  <c r="N27" i="38"/>
  <c r="O27" i="38"/>
  <c r="N26" i="38"/>
  <c r="O26" i="38" s="1"/>
  <c r="N25" i="38"/>
  <c r="O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N20" i="38"/>
  <c r="O20" i="38"/>
  <c r="N19" i="38"/>
  <c r="O19" i="38" s="1"/>
  <c r="N18" i="38"/>
  <c r="O18" i="38"/>
  <c r="N17" i="38"/>
  <c r="O17" i="38"/>
  <c r="N16" i="38"/>
  <c r="O16" i="38" s="1"/>
  <c r="N15" i="38"/>
  <c r="O15" i="38"/>
  <c r="M14" i="38"/>
  <c r="L14" i="38"/>
  <c r="L71" i="38" s="1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71" i="38" s="1"/>
  <c r="L5" i="38"/>
  <c r="K5" i="38"/>
  <c r="K71" i="38" s="1"/>
  <c r="J5" i="38"/>
  <c r="I5" i="38"/>
  <c r="H5" i="38"/>
  <c r="G5" i="38"/>
  <c r="F5" i="38"/>
  <c r="E5" i="38"/>
  <c r="D5" i="38"/>
  <c r="N74" i="37"/>
  <c r="O74" i="37"/>
  <c r="N73" i="37"/>
  <c r="O73" i="37" s="1"/>
  <c r="N72" i="37"/>
  <c r="O72" i="37"/>
  <c r="N71" i="37"/>
  <c r="O71" i="37"/>
  <c r="N70" i="37"/>
  <c r="O70" i="37" s="1"/>
  <c r="N69" i="37"/>
  <c r="O69" i="37"/>
  <c r="N68" i="37"/>
  <c r="O68" i="37"/>
  <c r="N67" i="37"/>
  <c r="O67" i="37" s="1"/>
  <c r="N66" i="37"/>
  <c r="O66" i="37"/>
  <c r="N65" i="37"/>
  <c r="O65" i="37"/>
  <c r="N64" i="37"/>
  <c r="O64" i="37" s="1"/>
  <c r="N63" i="37"/>
  <c r="O63" i="37"/>
  <c r="N62" i="37"/>
  <c r="O62" i="37"/>
  <c r="N61" i="37"/>
  <c r="O61" i="37" s="1"/>
  <c r="N60" i="37"/>
  <c r="O60" i="37"/>
  <c r="N59" i="37"/>
  <c r="O59" i="37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/>
  <c r="N52" i="37"/>
  <c r="O52" i="37" s="1"/>
  <c r="N51" i="37"/>
  <c r="O51" i="37"/>
  <c r="M50" i="37"/>
  <c r="L50" i="37"/>
  <c r="K50" i="37"/>
  <c r="J50" i="37"/>
  <c r="I50" i="37"/>
  <c r="H50" i="37"/>
  <c r="G50" i="37"/>
  <c r="F50" i="37"/>
  <c r="E50" i="37"/>
  <c r="D50" i="37"/>
  <c r="N50" i="37" s="1"/>
  <c r="O50" i="37" s="1"/>
  <c r="N49" i="37"/>
  <c r="O49" i="37" s="1"/>
  <c r="N48" i="37"/>
  <c r="O48" i="37" s="1"/>
  <c r="N47" i="37"/>
  <c r="O47" i="37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N38" i="37" s="1"/>
  <c r="O38" i="37" s="1"/>
  <c r="E38" i="37"/>
  <c r="D38" i="37"/>
  <c r="N37" i="37"/>
  <c r="O37" i="37"/>
  <c r="N36" i="37"/>
  <c r="O36" i="37"/>
  <c r="N35" i="37"/>
  <c r="O35" i="37" s="1"/>
  <c r="M34" i="37"/>
  <c r="L34" i="37"/>
  <c r="K34" i="37"/>
  <c r="J34" i="37"/>
  <c r="I34" i="37"/>
  <c r="N34" i="37" s="1"/>
  <c r="O34" i="37" s="1"/>
  <c r="H34" i="37"/>
  <c r="G34" i="37"/>
  <c r="F34" i="37"/>
  <c r="E34" i="37"/>
  <c r="D34" i="37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 s="1"/>
  <c r="M22" i="37"/>
  <c r="L22" i="37"/>
  <c r="K22" i="37"/>
  <c r="K75" i="37" s="1"/>
  <c r="J22" i="37"/>
  <c r="I22" i="37"/>
  <c r="H22" i="37"/>
  <c r="G22" i="37"/>
  <c r="G75" i="37"/>
  <c r="F22" i="37"/>
  <c r="E22" i="37"/>
  <c r="D22" i="37"/>
  <c r="N22" i="37" s="1"/>
  <c r="O22" i="37" s="1"/>
  <c r="N21" i="37"/>
  <c r="O21" i="37"/>
  <c r="N20" i="37"/>
  <c r="O20" i="37" s="1"/>
  <c r="N19" i="37"/>
  <c r="O19" i="37"/>
  <c r="N18" i="37"/>
  <c r="O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M75" i="37"/>
  <c r="L5" i="37"/>
  <c r="K5" i="37"/>
  <c r="J5" i="37"/>
  <c r="J75" i="37" s="1"/>
  <c r="I5" i="37"/>
  <c r="H5" i="37"/>
  <c r="G5" i="37"/>
  <c r="F5" i="37"/>
  <c r="N5" i="37"/>
  <c r="O5" i="37" s="1"/>
  <c r="E5" i="37"/>
  <c r="E75" i="37" s="1"/>
  <c r="D5" i="37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M52" i="36"/>
  <c r="L52" i="36"/>
  <c r="K52" i="36"/>
  <c r="J52" i="36"/>
  <c r="I52" i="36"/>
  <c r="H52" i="36"/>
  <c r="G52" i="36"/>
  <c r="G78" i="36" s="1"/>
  <c r="F52" i="36"/>
  <c r="E52" i="36"/>
  <c r="D52" i="36"/>
  <c r="N51" i="36"/>
  <c r="O51" i="36" s="1"/>
  <c r="N50" i="36"/>
  <c r="O50" i="36" s="1"/>
  <c r="N49" i="36"/>
  <c r="O49" i="36" s="1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N46" i="36" s="1"/>
  <c r="O46" i="36" s="1"/>
  <c r="D46" i="36"/>
  <c r="N45" i="36"/>
  <c r="O45" i="36" s="1"/>
  <c r="N44" i="36"/>
  <c r="O44" i="36" s="1"/>
  <c r="M43" i="36"/>
  <c r="L43" i="36"/>
  <c r="K43" i="36"/>
  <c r="J43" i="36"/>
  <c r="I43" i="36"/>
  <c r="I78" i="36" s="1"/>
  <c r="H43" i="36"/>
  <c r="G43" i="36"/>
  <c r="F43" i="36"/>
  <c r="E43" i="36"/>
  <c r="D43" i="36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/>
  <c r="O39" i="36" s="1"/>
  <c r="N38" i="36"/>
  <c r="O38" i="36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N30" i="36" s="1"/>
  <c r="E30" i="36"/>
  <c r="O30" i="36"/>
  <c r="D30" i="36"/>
  <c r="N29" i="36"/>
  <c r="O29" i="36"/>
  <c r="N28" i="36"/>
  <c r="O28" i="36"/>
  <c r="N27" i="36"/>
  <c r="O27" i="36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/>
  <c r="N6" i="36"/>
  <c r="O6" i="36"/>
  <c r="M5" i="36"/>
  <c r="M78" i="36" s="1"/>
  <c r="L5" i="36"/>
  <c r="K5" i="36"/>
  <c r="K78" i="36" s="1"/>
  <c r="J5" i="36"/>
  <c r="J78" i="36"/>
  <c r="I5" i="36"/>
  <c r="H5" i="36"/>
  <c r="H78" i="36" s="1"/>
  <c r="G5" i="36"/>
  <c r="F5" i="36"/>
  <c r="E5" i="36"/>
  <c r="E78" i="36" s="1"/>
  <c r="D5" i="36"/>
  <c r="D78" i="36"/>
  <c r="N71" i="35"/>
  <c r="O71" i="35"/>
  <c r="N70" i="35"/>
  <c r="O70" i="35"/>
  <c r="N69" i="35"/>
  <c r="O69" i="35"/>
  <c r="N68" i="35"/>
  <c r="O68" i="35"/>
  <c r="N67" i="35"/>
  <c r="O67" i="35" s="1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N45" i="35" s="1"/>
  <c r="O45" i="35" s="1"/>
  <c r="D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N42" i="35" s="1"/>
  <c r="O42" i="35" s="1"/>
  <c r="D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D72" i="35" s="1"/>
  <c r="N37" i="35"/>
  <c r="O37" i="35"/>
  <c r="N36" i="35"/>
  <c r="O36" i="35"/>
  <c r="N35" i="35"/>
  <c r="O35" i="35"/>
  <c r="M34" i="35"/>
  <c r="L34" i="35"/>
  <c r="K34" i="35"/>
  <c r="J34" i="35"/>
  <c r="N34" i="35" s="1"/>
  <c r="O34" i="35" s="1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N30" i="35" s="1"/>
  <c r="O30" i="35" s="1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E72" i="35" s="1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I72" i="35" s="1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72" i="35" s="1"/>
  <c r="L5" i="35"/>
  <c r="L72" i="35" s="1"/>
  <c r="K5" i="35"/>
  <c r="K72" i="35" s="1"/>
  <c r="J5" i="35"/>
  <c r="J72" i="35" s="1"/>
  <c r="I5" i="35"/>
  <c r="H5" i="35"/>
  <c r="H72" i="35" s="1"/>
  <c r="G5" i="35"/>
  <c r="G72" i="35" s="1"/>
  <c r="F5" i="35"/>
  <c r="N5" i="35" s="1"/>
  <c r="O5" i="35" s="1"/>
  <c r="E5" i="35"/>
  <c r="D5" i="35"/>
  <c r="N63" i="34"/>
  <c r="O63" i="34" s="1"/>
  <c r="N62" i="34"/>
  <c r="O62" i="34"/>
  <c r="N61" i="34"/>
  <c r="O61" i="34"/>
  <c r="N60" i="34"/>
  <c r="O60" i="34"/>
  <c r="N59" i="34"/>
  <c r="O59" i="34"/>
  <c r="N58" i="34"/>
  <c r="O58" i="34"/>
  <c r="N57" i="34"/>
  <c r="O57" i="34" s="1"/>
  <c r="N56" i="34"/>
  <c r="O56" i="34"/>
  <c r="N55" i="34"/>
  <c r="O55" i="34"/>
  <c r="N54" i="34"/>
  <c r="O54" i="34"/>
  <c r="N53" i="34"/>
  <c r="O53" i="34"/>
  <c r="N52" i="34"/>
  <c r="O52" i="34"/>
  <c r="N51" i="34"/>
  <c r="O51" i="34" s="1"/>
  <c r="N50" i="34"/>
  <c r="O50" i="34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N42" i="34" s="1"/>
  <c r="O42" i="34" s="1"/>
  <c r="E42" i="34"/>
  <c r="D42" i="34"/>
  <c r="N41" i="34"/>
  <c r="O41" i="34"/>
  <c r="N40" i="34"/>
  <c r="O40" i="34"/>
  <c r="N39" i="34"/>
  <c r="O39" i="34"/>
  <c r="M38" i="34"/>
  <c r="L38" i="34"/>
  <c r="K38" i="34"/>
  <c r="J38" i="34"/>
  <c r="I38" i="34"/>
  <c r="H38" i="34"/>
  <c r="G38" i="34"/>
  <c r="F38" i="34"/>
  <c r="E38" i="34"/>
  <c r="D38" i="34"/>
  <c r="D64" i="34" s="1"/>
  <c r="N37" i="34"/>
  <c r="O37" i="34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I64" i="34" s="1"/>
  <c r="H14" i="34"/>
  <c r="G14" i="34"/>
  <c r="G64" i="34" s="1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64" i="34" s="1"/>
  <c r="L5" i="34"/>
  <c r="L64" i="34" s="1"/>
  <c r="K5" i="34"/>
  <c r="K64" i="34"/>
  <c r="J5" i="34"/>
  <c r="J64" i="34" s="1"/>
  <c r="I5" i="34"/>
  <c r="H5" i="34"/>
  <c r="H64" i="34" s="1"/>
  <c r="G5" i="34"/>
  <c r="F5" i="34"/>
  <c r="E5" i="34"/>
  <c r="E64" i="34" s="1"/>
  <c r="D5" i="34"/>
  <c r="N5" i="34" s="1"/>
  <c r="O5" i="34" s="1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73" i="33"/>
  <c r="O73" i="33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N64" i="33"/>
  <c r="O64" i="33" s="1"/>
  <c r="N65" i="33"/>
  <c r="O65" i="33" s="1"/>
  <c r="N66" i="33"/>
  <c r="O66" i="33"/>
  <c r="N67" i="33"/>
  <c r="O67" i="33"/>
  <c r="N68" i="33"/>
  <c r="O68" i="33"/>
  <c r="N69" i="33"/>
  <c r="O69" i="33"/>
  <c r="N70" i="33"/>
  <c r="O70" i="33" s="1"/>
  <c r="N71" i="33"/>
  <c r="O71" i="33" s="1"/>
  <c r="N72" i="33"/>
  <c r="O72" i="33"/>
  <c r="N56" i="33"/>
  <c r="O56" i="33"/>
  <c r="N57" i="33"/>
  <c r="O57" i="33"/>
  <c r="N58" i="33"/>
  <c r="O58" i="33"/>
  <c r="N59" i="33"/>
  <c r="O59" i="33" s="1"/>
  <c r="N60" i="33"/>
  <c r="O60" i="33" s="1"/>
  <c r="N61" i="33"/>
  <c r="O61" i="33"/>
  <c r="N62" i="33"/>
  <c r="O62" i="33"/>
  <c r="N63" i="33"/>
  <c r="O63" i="33"/>
  <c r="E42" i="33"/>
  <c r="F42" i="33"/>
  <c r="G42" i="33"/>
  <c r="H42" i="33"/>
  <c r="I42" i="33"/>
  <c r="J42" i="33"/>
  <c r="K42" i="33"/>
  <c r="L42" i="33"/>
  <c r="M42" i="33"/>
  <c r="E38" i="33"/>
  <c r="N38" i="33" s="1"/>
  <c r="O38" i="33" s="1"/>
  <c r="F38" i="33"/>
  <c r="G38" i="33"/>
  <c r="H38" i="33"/>
  <c r="I38" i="33"/>
  <c r="J38" i="33"/>
  <c r="K38" i="33"/>
  <c r="L38" i="33"/>
  <c r="M38" i="33"/>
  <c r="E34" i="33"/>
  <c r="F34" i="33"/>
  <c r="F74" i="33" s="1"/>
  <c r="G34" i="33"/>
  <c r="H34" i="33"/>
  <c r="H74" i="33" s="1"/>
  <c r="I34" i="33"/>
  <c r="J34" i="33"/>
  <c r="K34" i="33"/>
  <c r="L34" i="33"/>
  <c r="M34" i="33"/>
  <c r="E30" i="33"/>
  <c r="F30" i="33"/>
  <c r="G30" i="33"/>
  <c r="H30" i="33"/>
  <c r="I30" i="33"/>
  <c r="N30" i="33" s="1"/>
  <c r="O30" i="33" s="1"/>
  <c r="J30" i="33"/>
  <c r="K30" i="33"/>
  <c r="L30" i="33"/>
  <c r="M30" i="33"/>
  <c r="E23" i="33"/>
  <c r="F23" i="33"/>
  <c r="G23" i="33"/>
  <c r="H23" i="33"/>
  <c r="I23" i="33"/>
  <c r="J23" i="33"/>
  <c r="K23" i="33"/>
  <c r="L23" i="33"/>
  <c r="M23" i="33"/>
  <c r="E14" i="33"/>
  <c r="N14" i="33" s="1"/>
  <c r="O14" i="33" s="1"/>
  <c r="F14" i="33"/>
  <c r="G14" i="33"/>
  <c r="H14" i="33"/>
  <c r="I14" i="33"/>
  <c r="J14" i="33"/>
  <c r="K14" i="33"/>
  <c r="L14" i="33"/>
  <c r="M14" i="33"/>
  <c r="M74" i="33"/>
  <c r="E5" i="33"/>
  <c r="E74" i="33"/>
  <c r="F5" i="33"/>
  <c r="G5" i="33"/>
  <c r="G74" i="33" s="1"/>
  <c r="H5" i="33"/>
  <c r="I5" i="33"/>
  <c r="I74" i="33" s="1"/>
  <c r="J5" i="33"/>
  <c r="J74" i="33" s="1"/>
  <c r="K5" i="33"/>
  <c r="N5" i="33" s="1"/>
  <c r="O5" i="33" s="1"/>
  <c r="L5" i="33"/>
  <c r="L74" i="33" s="1"/>
  <c r="M5" i="33"/>
  <c r="D42" i="33"/>
  <c r="N42" i="33" s="1"/>
  <c r="O42" i="33" s="1"/>
  <c r="D38" i="33"/>
  <c r="D30" i="33"/>
  <c r="D23" i="33"/>
  <c r="D74" i="33" s="1"/>
  <c r="D14" i="33"/>
  <c r="D5" i="33"/>
  <c r="N51" i="33"/>
  <c r="O51" i="33" s="1"/>
  <c r="N52" i="33"/>
  <c r="O52" i="33" s="1"/>
  <c r="N53" i="33"/>
  <c r="O53" i="33" s="1"/>
  <c r="N54" i="33"/>
  <c r="O54" i="33" s="1"/>
  <c r="N55" i="33"/>
  <c r="O55" i="33"/>
  <c r="N47" i="33"/>
  <c r="O47" i="33" s="1"/>
  <c r="N49" i="33"/>
  <c r="O49" i="33" s="1"/>
  <c r="N50" i="33"/>
  <c r="O50" i="33" s="1"/>
  <c r="N46" i="33"/>
  <c r="O46" i="33" s="1"/>
  <c r="N39" i="33"/>
  <c r="O39" i="33" s="1"/>
  <c r="N40" i="33"/>
  <c r="N41" i="33"/>
  <c r="O41" i="33" s="1"/>
  <c r="N43" i="33"/>
  <c r="N44" i="33"/>
  <c r="O44" i="33"/>
  <c r="D34" i="33"/>
  <c r="N34" i="33"/>
  <c r="O34" i="33" s="1"/>
  <c r="N35" i="33"/>
  <c r="O35" i="33" s="1"/>
  <c r="N36" i="33"/>
  <c r="O36" i="33" s="1"/>
  <c r="N37" i="33"/>
  <c r="O37" i="33"/>
  <c r="N32" i="33"/>
  <c r="O32" i="33" s="1"/>
  <c r="N33" i="33"/>
  <c r="O33" i="33" s="1"/>
  <c r="N31" i="33"/>
  <c r="O31" i="33" s="1"/>
  <c r="O40" i="33"/>
  <c r="O43" i="33"/>
  <c r="N16" i="33"/>
  <c r="O16" i="33"/>
  <c r="N17" i="33"/>
  <c r="O17" i="33" s="1"/>
  <c r="N18" i="33"/>
  <c r="O18" i="33"/>
  <c r="N19" i="33"/>
  <c r="O19" i="33"/>
  <c r="N20" i="33"/>
  <c r="O20" i="33"/>
  <c r="N21" i="33"/>
  <c r="O21" i="33"/>
  <c r="N22" i="33"/>
  <c r="O22" i="33"/>
  <c r="N7" i="33"/>
  <c r="O7" i="33" s="1"/>
  <c r="N8" i="33"/>
  <c r="O8" i="33"/>
  <c r="N9" i="33"/>
  <c r="O9" i="33"/>
  <c r="N10" i="33"/>
  <c r="O10" i="33"/>
  <c r="N11" i="33"/>
  <c r="O11" i="33"/>
  <c r="N12" i="33"/>
  <c r="O12" i="33"/>
  <c r="N13" i="33"/>
  <c r="O13" i="33" s="1"/>
  <c r="N6" i="33"/>
  <c r="O6" i="33"/>
  <c r="N24" i="33"/>
  <c r="O24" i="33"/>
  <c r="N25" i="33"/>
  <c r="O25" i="33"/>
  <c r="N26" i="33"/>
  <c r="O26" i="33"/>
  <c r="N27" i="33"/>
  <c r="O27" i="33"/>
  <c r="N28" i="33"/>
  <c r="O28" i="33" s="1"/>
  <c r="N29" i="33"/>
  <c r="O29" i="33"/>
  <c r="N15" i="33"/>
  <c r="O15" i="33"/>
  <c r="L78" i="36"/>
  <c r="N22" i="36"/>
  <c r="O22" i="36" s="1"/>
  <c r="H75" i="37"/>
  <c r="L75" i="37"/>
  <c r="N30" i="37"/>
  <c r="O30" i="37"/>
  <c r="I75" i="37"/>
  <c r="N42" i="37"/>
  <c r="O42" i="37"/>
  <c r="D75" i="37"/>
  <c r="H71" i="38"/>
  <c r="F71" i="38"/>
  <c r="N43" i="38"/>
  <c r="O43" i="38" s="1"/>
  <c r="G71" i="38"/>
  <c r="L74" i="40"/>
  <c r="H74" i="40"/>
  <c r="N30" i="40"/>
  <c r="O30" i="40" s="1"/>
  <c r="N38" i="40"/>
  <c r="O38" i="40"/>
  <c r="I74" i="40"/>
  <c r="N45" i="40"/>
  <c r="O45" i="40" s="1"/>
  <c r="N42" i="40"/>
  <c r="O42" i="40" s="1"/>
  <c r="N22" i="40"/>
  <c r="O22" i="40" s="1"/>
  <c r="D74" i="40"/>
  <c r="N13" i="40"/>
  <c r="O13" i="40" s="1"/>
  <c r="E74" i="40"/>
  <c r="F77" i="39"/>
  <c r="J77" i="39"/>
  <c r="N48" i="39"/>
  <c r="O48" i="39"/>
  <c r="N45" i="39"/>
  <c r="O45" i="39"/>
  <c r="N31" i="39"/>
  <c r="O31" i="39"/>
  <c r="D77" i="39"/>
  <c r="N14" i="39"/>
  <c r="O14" i="39"/>
  <c r="E77" i="39"/>
  <c r="N50" i="39"/>
  <c r="O50" i="39"/>
  <c r="H71" i="41"/>
  <c r="J71" i="41"/>
  <c r="N49" i="41"/>
  <c r="O49" i="41" s="1"/>
  <c r="N47" i="41"/>
  <c r="O47" i="41" s="1"/>
  <c r="N44" i="41"/>
  <c r="O44" i="41"/>
  <c r="D71" i="41"/>
  <c r="N23" i="41"/>
  <c r="O23" i="41"/>
  <c r="E71" i="41"/>
  <c r="H78" i="42"/>
  <c r="I78" i="42"/>
  <c r="G78" i="42"/>
  <c r="N45" i="42"/>
  <c r="O45" i="42" s="1"/>
  <c r="N42" i="42"/>
  <c r="O42" i="42"/>
  <c r="N34" i="42"/>
  <c r="O34" i="42"/>
  <c r="N22" i="42"/>
  <c r="O22" i="42"/>
  <c r="E78" i="42"/>
  <c r="K71" i="43"/>
  <c r="J71" i="43"/>
  <c r="L71" i="43"/>
  <c r="F71" i="43"/>
  <c r="M71" i="43"/>
  <c r="G71" i="43"/>
  <c r="N31" i="43"/>
  <c r="O31" i="43" s="1"/>
  <c r="N50" i="43"/>
  <c r="O50" i="43" s="1"/>
  <c r="N48" i="43"/>
  <c r="O48" i="43" s="1"/>
  <c r="N45" i="43"/>
  <c r="O45" i="43" s="1"/>
  <c r="N41" i="43"/>
  <c r="O41" i="43" s="1"/>
  <c r="N23" i="43"/>
  <c r="O23" i="43"/>
  <c r="I71" i="43"/>
  <c r="E71" i="43"/>
  <c r="N14" i="43"/>
  <c r="O14" i="43" s="1"/>
  <c r="N5" i="43"/>
  <c r="O5" i="43" s="1"/>
  <c r="N50" i="42"/>
  <c r="O50" i="42" s="1"/>
  <c r="F78" i="42"/>
  <c r="N78" i="42" s="1"/>
  <c r="O78" i="42" s="1"/>
  <c r="N31" i="41"/>
  <c r="O31" i="41"/>
  <c r="H77" i="39"/>
  <c r="N5" i="38"/>
  <c r="O5" i="38" s="1"/>
  <c r="F75" i="37"/>
  <c r="N75" i="37" s="1"/>
  <c r="O75" i="37" s="1"/>
  <c r="N46" i="38"/>
  <c r="O46" i="38"/>
  <c r="D71" i="43"/>
  <c r="N71" i="43" s="1"/>
  <c r="O71" i="43" s="1"/>
  <c r="G77" i="39"/>
  <c r="N14" i="41"/>
  <c r="O14" i="41" s="1"/>
  <c r="M74" i="44"/>
  <c r="K74" i="44"/>
  <c r="L74" i="44"/>
  <c r="N44" i="44"/>
  <c r="O44" i="44"/>
  <c r="J74" i="44"/>
  <c r="N40" i="44"/>
  <c r="O40" i="44" s="1"/>
  <c r="H74" i="44"/>
  <c r="I74" i="44"/>
  <c r="N35" i="44"/>
  <c r="O35" i="44" s="1"/>
  <c r="N31" i="44"/>
  <c r="O31" i="44" s="1"/>
  <c r="N23" i="44"/>
  <c r="O23" i="44" s="1"/>
  <c r="E74" i="44"/>
  <c r="N14" i="44"/>
  <c r="O14" i="44" s="1"/>
  <c r="F74" i="44"/>
  <c r="G74" i="44"/>
  <c r="N5" i="44"/>
  <c r="O5" i="44" s="1"/>
  <c r="N44" i="45"/>
  <c r="O44" i="45" s="1"/>
  <c r="N47" i="45"/>
  <c r="O47" i="45" s="1"/>
  <c r="N50" i="45"/>
  <c r="O50" i="45"/>
  <c r="N40" i="45"/>
  <c r="O40" i="45" s="1"/>
  <c r="N35" i="45"/>
  <c r="O35" i="45" s="1"/>
  <c r="N31" i="45"/>
  <c r="O31" i="45" s="1"/>
  <c r="G63" i="45"/>
  <c r="I63" i="45"/>
  <c r="N24" i="45"/>
  <c r="O24" i="45" s="1"/>
  <c r="M63" i="45"/>
  <c r="L63" i="45"/>
  <c r="H63" i="45"/>
  <c r="N14" i="45"/>
  <c r="O14" i="45"/>
  <c r="E63" i="45"/>
  <c r="K63" i="45"/>
  <c r="D63" i="45"/>
  <c r="N43" i="46"/>
  <c r="O43" i="46" s="1"/>
  <c r="N49" i="46"/>
  <c r="O49" i="46" s="1"/>
  <c r="N46" i="46"/>
  <c r="O46" i="46" s="1"/>
  <c r="N39" i="46"/>
  <c r="O39" i="46" s="1"/>
  <c r="N34" i="46"/>
  <c r="O34" i="46" s="1"/>
  <c r="N30" i="46"/>
  <c r="O30" i="46"/>
  <c r="N23" i="46"/>
  <c r="O23" i="46" s="1"/>
  <c r="L61" i="46"/>
  <c r="M61" i="46"/>
  <c r="H61" i="46"/>
  <c r="N61" i="46" s="1"/>
  <c r="O61" i="46" s="1"/>
  <c r="K61" i="46"/>
  <c r="N14" i="46"/>
  <c r="O14" i="46" s="1"/>
  <c r="E61" i="46"/>
  <c r="F61" i="46"/>
  <c r="G61" i="46"/>
  <c r="I61" i="46"/>
  <c r="D61" i="46"/>
  <c r="J61" i="46"/>
  <c r="N5" i="46"/>
  <c r="O5" i="46" s="1"/>
  <c r="N43" i="47"/>
  <c r="O43" i="47" s="1"/>
  <c r="N46" i="47"/>
  <c r="O46" i="47" s="1"/>
  <c r="N49" i="47"/>
  <c r="O49" i="47"/>
  <c r="N39" i="47"/>
  <c r="O39" i="47" s="1"/>
  <c r="N34" i="47"/>
  <c r="O34" i="47" s="1"/>
  <c r="N30" i="47"/>
  <c r="O30" i="47" s="1"/>
  <c r="N23" i="47"/>
  <c r="O23" i="47" s="1"/>
  <c r="D62" i="47"/>
  <c r="N62" i="47" s="1"/>
  <c r="O62" i="47" s="1"/>
  <c r="G62" i="47"/>
  <c r="I62" i="47"/>
  <c r="E62" i="47"/>
  <c r="N14" i="47"/>
  <c r="O14" i="47" s="1"/>
  <c r="M62" i="47"/>
  <c r="H62" i="47"/>
  <c r="J62" i="47"/>
  <c r="K62" i="47"/>
  <c r="L62" i="47"/>
  <c r="N5" i="47"/>
  <c r="O5" i="47"/>
  <c r="F62" i="47"/>
  <c r="N45" i="48"/>
  <c r="O45" i="48" s="1"/>
  <c r="N47" i="48"/>
  <c r="O47" i="48" s="1"/>
  <c r="N42" i="48"/>
  <c r="O42" i="48" s="1"/>
  <c r="N38" i="48"/>
  <c r="O38" i="48" s="1"/>
  <c r="N33" i="48"/>
  <c r="O33" i="48"/>
  <c r="N29" i="48"/>
  <c r="O29" i="48"/>
  <c r="N22" i="48"/>
  <c r="O22" i="48" s="1"/>
  <c r="L60" i="48"/>
  <c r="N60" i="48" s="1"/>
  <c r="O60" i="48" s="1"/>
  <c r="H60" i="48"/>
  <c r="M60" i="48"/>
  <c r="N13" i="48"/>
  <c r="O13" i="48"/>
  <c r="J60" i="48"/>
  <c r="E60" i="48"/>
  <c r="F60" i="48"/>
  <c r="I60" i="48"/>
  <c r="K60" i="48"/>
  <c r="G60" i="48"/>
  <c r="N5" i="48"/>
  <c r="O5" i="48"/>
  <c r="D60" i="48"/>
  <c r="O43" i="50"/>
  <c r="P43" i="50" s="1"/>
  <c r="O39" i="50"/>
  <c r="P39" i="50" s="1"/>
  <c r="O51" i="50"/>
  <c r="P51" i="50"/>
  <c r="O47" i="50"/>
  <c r="P47" i="50" s="1"/>
  <c r="O34" i="50"/>
  <c r="P34" i="50" s="1"/>
  <c r="O30" i="50"/>
  <c r="P30" i="50" s="1"/>
  <c r="D63" i="50"/>
  <c r="O63" i="50" s="1"/>
  <c r="P63" i="50" s="1"/>
  <c r="J63" i="50"/>
  <c r="M63" i="50"/>
  <c r="K63" i="50"/>
  <c r="O23" i="50"/>
  <c r="P23" i="50"/>
  <c r="I63" i="50"/>
  <c r="E63" i="50"/>
  <c r="H63" i="50"/>
  <c r="F63" i="50"/>
  <c r="O14" i="50"/>
  <c r="P14" i="50"/>
  <c r="G63" i="50"/>
  <c r="O5" i="50"/>
  <c r="P5" i="50"/>
  <c r="N63" i="50"/>
  <c r="O67" i="51" l="1"/>
  <c r="P67" i="51" s="1"/>
  <c r="N77" i="39"/>
  <c r="O77" i="39" s="1"/>
  <c r="N74" i="33"/>
  <c r="O74" i="33" s="1"/>
  <c r="F64" i="34"/>
  <c r="N64" i="34" s="1"/>
  <c r="O64" i="34" s="1"/>
  <c r="L71" i="41"/>
  <c r="N71" i="41" s="1"/>
  <c r="O71" i="41" s="1"/>
  <c r="N14" i="35"/>
  <c r="O14" i="35" s="1"/>
  <c r="D71" i="38"/>
  <c r="N14" i="38"/>
  <c r="O14" i="38" s="1"/>
  <c r="I71" i="38"/>
  <c r="F63" i="45"/>
  <c r="N63" i="45" s="1"/>
  <c r="O63" i="45" s="1"/>
  <c r="N23" i="33"/>
  <c r="O23" i="33" s="1"/>
  <c r="K74" i="33"/>
  <c r="N38" i="34"/>
  <c r="O38" i="34" s="1"/>
  <c r="N52" i="36"/>
  <c r="O52" i="36" s="1"/>
  <c r="D74" i="44"/>
  <c r="N74" i="44" s="1"/>
  <c r="O74" i="44" s="1"/>
  <c r="N38" i="35"/>
  <c r="O38" i="35" s="1"/>
  <c r="F78" i="36"/>
  <c r="N13" i="37"/>
  <c r="O13" i="37" s="1"/>
  <c r="L77" i="39"/>
  <c r="N50" i="40"/>
  <c r="O50" i="40" s="1"/>
  <c r="N5" i="36"/>
  <c r="O5" i="36" s="1"/>
  <c r="F72" i="35"/>
  <c r="N72" i="35" s="1"/>
  <c r="O72" i="35" s="1"/>
  <c r="N45" i="37"/>
  <c r="O45" i="37" s="1"/>
  <c r="N5" i="40"/>
  <c r="O5" i="40" s="1"/>
  <c r="N39" i="39"/>
  <c r="O39" i="39" s="1"/>
  <c r="G74" i="40"/>
  <c r="N74" i="40" s="1"/>
  <c r="O74" i="40" s="1"/>
  <c r="K74" i="40"/>
  <c r="N40" i="41"/>
  <c r="O40" i="41" s="1"/>
  <c r="N78" i="36"/>
  <c r="O78" i="36" s="1"/>
  <c r="N43" i="36"/>
  <c r="O43" i="36" s="1"/>
  <c r="N5" i="42"/>
  <c r="O5" i="42" s="1"/>
  <c r="N71" i="38" l="1"/>
  <c r="O71" i="38" s="1"/>
</calcChain>
</file>

<file path=xl/sharedStrings.xml><?xml version="1.0" encoding="utf-8"?>
<sst xmlns="http://schemas.openxmlformats.org/spreadsheetml/2006/main" count="1630" uniqueCount="197">
  <si>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</si>
  <si>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</si>
  <si>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</si>
  <si>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</si>
  <si>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</si>
  <si>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</si>
  <si>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</si>
  <si>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</si>
  <si>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</si>
  <si>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</si>
  <si>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</si>
  <si>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</si>
  <si>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</si>
  <si>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</si>
  <si>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</si>
  <si>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</si>
  <si>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</si>
  <si>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</si>
  <si>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</si>
  <si>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</si>
  <si>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</si>
  <si>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</si>
  <si>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</si>
  <si>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</si>
  <si>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</si>
  <si>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</si>
  <si>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</si>
  <si>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</si>
  <si>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</si>
  <si>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</si>
  <si>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</si>
  <si>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</si>
  <si>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</si>
  <si>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</si>
  <si>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</si>
  <si>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</si>
  <si>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</si>
  <si>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</si>
  <si>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</si>
  <si>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</si>
  <si>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</si>
  <si>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</si>
  <si>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</si>
  <si>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</si>
  <si>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</si>
  <si>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</si>
  <si>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</si>
  <si>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</si>
  <si>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</si>
  <si>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</si>
  <si>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</si>
  <si>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</si>
  <si>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</si>
  <si>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</si>
  <si>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</si>
  <si>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</si>
  <si>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</si>
  <si>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</si>
  <si>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</si>
  <si>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</si>
  <si>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</si>
  <si>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</si>
  <si>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</si>
  <si>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</si>
  <si>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</si>
  <si>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</si>
  <si>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</si>
  <si>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Appeals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</si>
  <si>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</si>
  <si>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</si>
  <si>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</si>
  <si>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</si>
  <si>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</si>
  <si>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</si>
  <si>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</si>
  <si>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</si>
  <si>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</si>
  <si>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</si>
  <si>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</si>
  <si>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</si>
  <si>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</si>
  <si>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</si>
  <si>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</si>
  <si>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County Court - Criminal - Clerk of Court Administration</t>
  </si>
  <si>
    <t>County Court - Criminal - Community Service Programs</t>
  </si>
  <si>
    <t>Other Uses and Non-Operating</t>
  </si>
  <si>
    <t>County Court - Civil - Clerk of Court Administration</t>
  </si>
  <si>
    <t>County Court - Traffic - Clerk of Court Administration</t>
  </si>
  <si>
    <t>Pasco County Government Expenditures Reported by Account Code and Fund Type</t>
  </si>
  <si>
    <t>Local Fiscal Year Ended September 30, 2010</t>
  </si>
  <si>
    <t>Special Items (Loss)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</si>
  <si>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</si>
  <si>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</si>
  <si>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</si>
  <si>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County Court - Criminal - Drug Court</t>
  </si>
  <si>
    <t>2011 Countywide Population:</t>
  </si>
  <si>
    <t>Local Fiscal Year Ended September 30, 2008</t>
  </si>
  <si>
    <t>Flood Control / Stormwater Management</t>
  </si>
  <si>
    <t>Employment Opportunity and Development</t>
  </si>
  <si>
    <t>Intragovernmental Transfers Out from Constitutional Fee Officers</t>
  </si>
  <si>
    <t>Proprietary - Other Non-Operating Disbursements</t>
  </si>
  <si>
    <t>Proprietary - Non-Operating Interest Expense</t>
  </si>
  <si>
    <t>2008 Countywide Population:</t>
  </si>
  <si>
    <t>Local Fiscal Year Ended September 30, 2007</t>
  </si>
  <si>
    <t>General Court-Related Operations - Other Costs</t>
  </si>
  <si>
    <t>2007 Countywide Population:</t>
  </si>
  <si>
    <t>Local Fiscal Year Ended September 30, 2012</t>
  </si>
  <si>
    <t>Other Transportation Systems / Services</t>
  </si>
  <si>
    <t>Developmental Disabilities Services</t>
  </si>
  <si>
    <t>2012 Countywide Population:</t>
  </si>
  <si>
    <t>Local Fiscal Year Ended September 30, 2013</t>
  </si>
  <si>
    <t>Detention and/or Corrections</t>
  </si>
  <si>
    <t>Parking Facilities</t>
  </si>
  <si>
    <t>Mental Health Services</t>
  </si>
  <si>
    <t>Circuit Court - Criminal - Drug Court</t>
  </si>
  <si>
    <t>Circuit Court - Family - Clerk of Court Administration</t>
  </si>
  <si>
    <t>Circuit Court - Juvenile - Drug Court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</si>
  <si>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</si>
  <si>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</si>
  <si>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</si>
  <si>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</si>
  <si>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</si>
  <si>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</si>
  <si>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</si>
  <si>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</si>
  <si>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</si>
  <si>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</si>
  <si>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</si>
  <si>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</si>
  <si>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</si>
  <si>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</si>
  <si>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</si>
  <si>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</si>
  <si>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</si>
  <si>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</si>
  <si>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Other Economic Environment</t>
  </si>
  <si>
    <t>Health</t>
  </si>
  <si>
    <t>Public Assistance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</si>
  <si>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</si>
  <si>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</si>
  <si>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</si>
  <si>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</si>
  <si>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</si>
  <si>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</si>
  <si>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</si>
  <si>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</si>
  <si>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</si>
  <si>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Court Interpreters</t>
  </si>
  <si>
    <t>Circuit Court - Criminal - Expert Witness Fees</t>
  </si>
  <si>
    <t>Circuit Court - Family - Clerk of Court</t>
  </si>
  <si>
    <t>Circuit Court - Juvenile - Clerk of Court</t>
  </si>
  <si>
    <t>Circuit Court - Juvenile - Clinical Evaluations</t>
  </si>
  <si>
    <t>Circuit Court - Probate - Clerk of Court</t>
  </si>
  <si>
    <t>General Court Operations - Information Systems</t>
  </si>
  <si>
    <t>County Court - Criminal - Clerk of Court</t>
  </si>
  <si>
    <t>County Court - Criminal - Court Interpreters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</si>
  <si>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</si>
  <si>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</si>
  <si>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</si>
  <si>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</si>
  <si>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County Court - Criminal - Public Defender Administration</t>
  </si>
  <si>
    <t>2005 Countywide Population:</t>
  </si>
  <si>
    <t>Local Fiscal Year Ended September 30, 2015</t>
  </si>
  <si>
    <t>Other Transportation</t>
  </si>
  <si>
    <t>Employment Development</t>
  </si>
  <si>
    <t>2015 Countywide Population:</t>
  </si>
  <si>
    <t>Local Fiscal Year Ended September 30, 2016</t>
  </si>
  <si>
    <t>General Court Administration - Appeals</t>
  </si>
  <si>
    <t>Circuit Court - Civil - Clerk of Court</t>
  </si>
  <si>
    <t>General Court Operations - Legal Aid</t>
  </si>
  <si>
    <t>General Court Operations - Clerk of Court-Related Technology</t>
  </si>
  <si>
    <t>County Court - Criminal - Misdemeanor Probation</t>
  </si>
  <si>
    <t>2016 Countywide Population:</t>
  </si>
  <si>
    <t>Local Fiscal Year Ended September 30, 2017</t>
  </si>
  <si>
    <t>Consumer Affairs</t>
  </si>
  <si>
    <t>Other Non-Operating Disbursements</t>
  </si>
  <si>
    <t>Circuit Court - Juvenile - Alternative Dispute Resolutions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</si>
  <si>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</si>
  <si>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</si>
  <si>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</si>
  <si>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</si>
  <si>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</si>
  <si>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</si>
  <si>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</si>
  <si>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</si>
  <si>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Other Culture / Recreation</t>
  </si>
  <si>
    <t>Payment to Refunded Bond Escrow Agent</t>
  </si>
  <si>
    <t>2021 Countywide Population:</t>
  </si>
  <si>
    <t>Per Capita Account</t>
  </si>
  <si>
    <t>Custodial</t>
  </si>
  <si>
    <t>Total Account</t>
  </si>
  <si>
    <t>Inter-fund Group Transfers Out</t>
  </si>
  <si>
    <t>Circuit Court - Juvenile - Alternative Dispute Resolution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</si>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</sst>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107760315</v>
      </c>
      <c r="E5" s="26">
        <f t="shared" si="0"/>
        <v>93021406</v>
      </c>
      <c r="F5" s="26">
        <f t="shared" si="0"/>
        <v>24492129</v>
      </c>
      <c r="G5" s="26">
        <f t="shared" si="0"/>
        <v>10725408</v>
      </c>
      <c r="H5" s="26">
        <f t="shared" si="0"/>
        <v>0</v>
      </c>
      <c r="I5" s="26">
        <f t="shared" si="0"/>
        <v>7522447</v>
      </c>
      <c r="J5" s="26">
        <f t="shared" si="0"/>
        <v>108025405</v>
      </c>
      <c r="K5" s="26">
        <f t="shared" si="0"/>
        <v>0</v>
      </c>
      <c r="L5" s="26">
        <f t="shared" si="0"/>
        <v>0</v>
      </c>
      <c r="M5" s="26">
        <f t="shared" si="0"/>
        <v>1278617649</v>
      </c>
      <c r="N5" s="26">
        <f t="shared" si="0"/>
        <v>0</v>
      </c>
      <c r="O5" s="27">
        <f>SUM(D5:N5)</f>
        <v>1630164759</v>
      </c>
      <c r="P5" s="32">
        <f t="shared" ref="P5:P36" si="1">(O5/P$70)</f>
        <v>2669.1501318885357</v>
      </c>
      <c r="Q5" s="6"/>
    </row>
    <row r="6" spans="1:134">
      <c r="A6" s="12"/>
      <c r="B6" s="44">
        <v>511</v>
      </c>
      <c r="C6" s="20" t="s">
        <v>20</v>
      </c>
      <c r="D6" s="46">
        <v>2114189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2114189</v>
      </c>
      <c r="P6" s="47">
        <f t="shared" si="1"/>
        <v>3.4616671824318903</v>
      </c>
      <c r="Q6" s="9"/>
    </row>
    <row r="7" spans="1:134">
      <c r="A7" s="12"/>
      <c r="B7" s="44">
        <v>512</v>
      </c>
      <c r="C7" s="20" t="s">
        <v>21</v>
      </c>
      <c r="D7" s="46">
        <v>1945846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1945846</v>
      </c>
      <c r="P7" s="47">
        <f t="shared" si="1"/>
        <v>3.1860307854531285</v>
      </c>
      <c r="Q7" s="9"/>
    </row>
    <row r="8" spans="1:134">
      <c r="A8" s="12"/>
      <c r="B8" s="44">
        <v>513</v>
      </c>
      <c r="C8" s="20" t="s">
        <v>22</v>
      </c>
      <c r="D8" s="46">
        <v>51895749</v>
      </c>
      <c r="E8" s="46">
        <v>19216357</v>
      </c>
      <c r="F8" s="46">
        <v>111250</v>
      </c>
      <c r="G8" s="46">
        <v>0</v>
      </c>
      <c r="H8" s="46">
        <v>0</v>
      </c>
      <c r="I8" s="46">
        <v>0</v>
      </c>
      <c r="J8" s="46">
        <v>81589154</v>
      </c>
      <c r="K8" s="46">
        <v>0</v>
      </c>
      <c r="L8" s="46">
        <v>0</v>
      </c>
      <c r="M8" s="46">
        <v>1278617649</v>
      </c>
      <c r="N8" s="46">
        <v>0</v>
      </c>
      <c r="O8" s="46">
        <f t="shared" si="2"/>
        <v>1431430159</v>
      </c>
      <c r="P8" s="47">
        <f t="shared" si="1"/>
        <v>2343.752051190108</v>
      </c>
      <c r="Q8" s="9"/>
    </row>
    <row r="9" spans="1:134">
      <c r="A9" s="12"/>
      <c r="B9" s="44">
        <v>514</v>
      </c>
      <c r="C9" s="20" t="s">
        <v>23</v>
      </c>
      <c r="D9" s="46">
        <v>3523512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3523512</v>
      </c>
      <c r="P9" s="47">
        <f t="shared" si="1"/>
        <v>5.7692220786812127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14240023</v>
      </c>
      <c r="F10" s="46">
        <v>0</v>
      </c>
      <c r="G10" s="46">
        <v>105120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14345143</v>
      </c>
      <c r="P10" s="47">
        <f t="shared" si="1"/>
        <v>23.488018691986646</v>
      </c>
      <c r="Q10" s="9"/>
    </row>
    <row r="11" spans="1:134">
      <c r="A11" s="12"/>
      <c r="B11" s="44">
        <v>516</v>
      </c>
      <c r="C11" s="20" t="s">
        <v>25</v>
      </c>
      <c r="D11" s="46">
        <v>18428453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18428453</v>
      </c>
      <c r="P11" s="47">
        <f t="shared" si="1"/>
        <v>30.173825979176183</v>
      </c>
      <c r="Q11" s="9"/>
    </row>
    <row r="12" spans="1:134">
      <c r="A12" s="12"/>
      <c r="B12" s="44">
        <v>517</v>
      </c>
      <c r="C12" s="20" t="s">
        <v>26</v>
      </c>
      <c r="D12" s="46">
        <v>315440</v>
      </c>
      <c r="E12" s="46">
        <v>683133</v>
      </c>
      <c r="F12" s="46">
        <v>24380879</v>
      </c>
      <c r="G12" s="46">
        <v>0</v>
      </c>
      <c r="H12" s="46">
        <v>0</v>
      </c>
      <c r="I12" s="46">
        <v>7522447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32901899</v>
      </c>
      <c r="P12" s="47">
        <f t="shared" si="1"/>
        <v>53.871921577488401</v>
      </c>
      <c r="Q12" s="9"/>
    </row>
    <row r="13" spans="1:134">
      <c r="A13" s="12"/>
      <c r="B13" s="44">
        <v>519</v>
      </c>
      <c r="C13" s="20" t="s">
        <v>27</v>
      </c>
      <c r="D13" s="46">
        <v>29537126</v>
      </c>
      <c r="E13" s="46">
        <v>58881893</v>
      </c>
      <c r="F13" s="46">
        <v>0</v>
      </c>
      <c r="G13" s="46">
        <v>10620288</v>
      </c>
      <c r="H13" s="46">
        <v>0</v>
      </c>
      <c r="I13" s="46">
        <v>0</v>
      </c>
      <c r="J13" s="46">
        <v>26436251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125475558</v>
      </c>
      <c r="P13" s="47">
        <f t="shared" si="1"/>
        <v>205.44739440321052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223786512</v>
      </c>
      <c r="E14" s="31">
        <f t="shared" si="3"/>
        <v>121819138</v>
      </c>
      <c r="F14" s="31">
        <f t="shared" si="3"/>
        <v>95769</v>
      </c>
      <c r="G14" s="31">
        <f t="shared" si="3"/>
        <v>74045154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3079321</v>
      </c>
      <c r="N14" s="31">
        <f t="shared" si="3"/>
        <v>0</v>
      </c>
      <c r="O14" s="42">
        <f>SUM(D14:N14)</f>
        <v>422825894</v>
      </c>
      <c r="P14" s="43">
        <f t="shared" si="1"/>
        <v>692.31394219827325</v>
      </c>
      <c r="Q14" s="10"/>
    </row>
    <row r="15" spans="1:134">
      <c r="A15" s="12"/>
      <c r="B15" s="44">
        <v>521</v>
      </c>
      <c r="C15" s="20" t="s">
        <v>29</v>
      </c>
      <c r="D15" s="46">
        <v>138688016</v>
      </c>
      <c r="E15" s="46">
        <v>1079254</v>
      </c>
      <c r="F15" s="46">
        <v>95219</v>
      </c>
      <c r="G15" s="46">
        <v>55933287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3079321</v>
      </c>
      <c r="N15" s="46">
        <v>0</v>
      </c>
      <c r="O15" s="46">
        <f>SUM(D15:N15)</f>
        <v>198875097</v>
      </c>
      <c r="P15" s="47">
        <f t="shared" si="1"/>
        <v>325.6281234496343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79212821</v>
      </c>
      <c r="F16" s="46">
        <v>0</v>
      </c>
      <c r="G16" s="46">
        <v>1753998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80966819</v>
      </c>
      <c r="P16" s="47">
        <f t="shared" si="1"/>
        <v>132.57101432189972</v>
      </c>
      <c r="Q16" s="9"/>
    </row>
    <row r="17" spans="1:17">
      <c r="A17" s="12"/>
      <c r="B17" s="44">
        <v>523</v>
      </c>
      <c r="C17" s="20" t="s">
        <v>31</v>
      </c>
      <c r="D17" s="46">
        <v>38212393</v>
      </c>
      <c r="E17" s="46">
        <v>12690522</v>
      </c>
      <c r="F17" s="46">
        <v>0</v>
      </c>
      <c r="G17" s="46">
        <v>742937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51645852</v>
      </c>
      <c r="P17" s="47">
        <f t="shared" si="1"/>
        <v>84.562331455292977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13282557</v>
      </c>
      <c r="F18" s="46">
        <v>0</v>
      </c>
      <c r="G18" s="46">
        <v>16108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13298665</v>
      </c>
      <c r="P18" s="47">
        <f t="shared" si="1"/>
        <v>21.774568026158303</v>
      </c>
      <c r="Q18" s="9"/>
    </row>
    <row r="19" spans="1:17">
      <c r="A19" s="12"/>
      <c r="B19" s="44">
        <v>525</v>
      </c>
      <c r="C19" s="20" t="s">
        <v>33</v>
      </c>
      <c r="D19" s="46">
        <v>1817467</v>
      </c>
      <c r="E19" s="46">
        <v>11508697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13326164</v>
      </c>
      <c r="P19" s="47">
        <f t="shared" si="1"/>
        <v>21.819593511509751</v>
      </c>
      <c r="Q19" s="9"/>
    </row>
    <row r="20" spans="1:17">
      <c r="A20" s="12"/>
      <c r="B20" s="44">
        <v>526</v>
      </c>
      <c r="C20" s="20" t="s">
        <v>34</v>
      </c>
      <c r="D20" s="46">
        <v>40691481</v>
      </c>
      <c r="E20" s="46">
        <v>470822</v>
      </c>
      <c r="F20" s="46">
        <v>0</v>
      </c>
      <c r="G20" s="46">
        <v>2978576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44140879</v>
      </c>
      <c r="P20" s="47">
        <f t="shared" si="1"/>
        <v>72.274064541059005</v>
      </c>
      <c r="Q20" s="9"/>
    </row>
    <row r="21" spans="1:17">
      <c r="A21" s="12"/>
      <c r="B21" s="44">
        <v>527</v>
      </c>
      <c r="C21" s="20" t="s">
        <v>35</v>
      </c>
      <c r="D21" s="46">
        <v>2385726</v>
      </c>
      <c r="E21" s="46">
        <v>250397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2636123</v>
      </c>
      <c r="P21" s="47">
        <f t="shared" si="1"/>
        <v>4.3162557737051426</v>
      </c>
      <c r="Q21" s="9"/>
    </row>
    <row r="22" spans="1:17">
      <c r="A22" s="12"/>
      <c r="B22" s="44">
        <v>529</v>
      </c>
      <c r="C22" s="20" t="s">
        <v>36</v>
      </c>
      <c r="D22" s="46">
        <v>1991429</v>
      </c>
      <c r="E22" s="46">
        <v>3324068</v>
      </c>
      <c r="F22" s="46">
        <v>550</v>
      </c>
      <c r="G22" s="46">
        <v>12620248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17936295</v>
      </c>
      <c r="P22" s="47">
        <f t="shared" si="1"/>
        <v>29.367991119014054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1774375</v>
      </c>
      <c r="E23" s="31">
        <f t="shared" si="5"/>
        <v>23130816</v>
      </c>
      <c r="F23" s="31">
        <f t="shared" si="5"/>
        <v>0</v>
      </c>
      <c r="G23" s="31">
        <f t="shared" si="5"/>
        <v>12397689</v>
      </c>
      <c r="H23" s="31">
        <f t="shared" si="5"/>
        <v>0</v>
      </c>
      <c r="I23" s="31">
        <f t="shared" si="5"/>
        <v>158409943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195712823</v>
      </c>
      <c r="P23" s="43">
        <f t="shared" si="1"/>
        <v>320.45037438005841</v>
      </c>
      <c r="Q23" s="10"/>
    </row>
    <row r="24" spans="1:17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46704974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5" si="6">SUM(D24:N24)</f>
        <v>46704974</v>
      </c>
      <c r="P24" s="47">
        <f t="shared" si="1"/>
        <v>76.472385274984731</v>
      </c>
      <c r="Q24" s="9"/>
    </row>
    <row r="25" spans="1:17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39658763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39658763</v>
      </c>
      <c r="P25" s="47">
        <f t="shared" si="1"/>
        <v>64.935272283104354</v>
      </c>
      <c r="Q25" s="9"/>
    </row>
    <row r="26" spans="1:17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41474869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41474869</v>
      </c>
      <c r="P26" s="47">
        <f t="shared" si="1"/>
        <v>67.908873290402013</v>
      </c>
      <c r="Q26" s="9"/>
    </row>
    <row r="27" spans="1:17">
      <c r="A27" s="12"/>
      <c r="B27" s="44">
        <v>536</v>
      </c>
      <c r="C27" s="20" t="s">
        <v>41</v>
      </c>
      <c r="D27" s="46">
        <v>0</v>
      </c>
      <c r="E27" s="46">
        <v>2590464</v>
      </c>
      <c r="F27" s="46">
        <v>0</v>
      </c>
      <c r="G27" s="46">
        <v>0</v>
      </c>
      <c r="H27" s="46">
        <v>0</v>
      </c>
      <c r="I27" s="46">
        <v>30571337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33161801</v>
      </c>
      <c r="P27" s="47">
        <f t="shared" si="1"/>
        <v>54.297472095464052</v>
      </c>
      <c r="Q27" s="9"/>
    </row>
    <row r="28" spans="1:17">
      <c r="A28" s="12"/>
      <c r="B28" s="44">
        <v>537</v>
      </c>
      <c r="C28" s="20" t="s">
        <v>42</v>
      </c>
      <c r="D28" s="46">
        <v>1487469</v>
      </c>
      <c r="E28" s="46">
        <v>465781</v>
      </c>
      <c r="F28" s="46">
        <v>0</v>
      </c>
      <c r="G28" s="46">
        <v>34775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1988025</v>
      </c>
      <c r="P28" s="47">
        <f t="shared" si="1"/>
        <v>3.2550925675775244</v>
      </c>
      <c r="Q28" s="9"/>
    </row>
    <row r="29" spans="1:17">
      <c r="A29" s="12"/>
      <c r="B29" s="44">
        <v>538</v>
      </c>
      <c r="C29" s="20" t="s">
        <v>97</v>
      </c>
      <c r="D29" s="46">
        <v>286906</v>
      </c>
      <c r="E29" s="46">
        <v>20074571</v>
      </c>
      <c r="F29" s="46">
        <v>0</v>
      </c>
      <c r="G29" s="46">
        <v>12362914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32724391</v>
      </c>
      <c r="P29" s="47">
        <f t="shared" si="1"/>
        <v>53.581278868525715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SUM(D31:D33)</f>
        <v>784488</v>
      </c>
      <c r="E30" s="31">
        <f t="shared" si="7"/>
        <v>65044782</v>
      </c>
      <c r="F30" s="31">
        <f t="shared" si="7"/>
        <v>0</v>
      </c>
      <c r="G30" s="31">
        <f t="shared" si="7"/>
        <v>71641878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137471148</v>
      </c>
      <c r="P30" s="43">
        <f t="shared" si="1"/>
        <v>225.08837268703857</v>
      </c>
      <c r="Q30" s="10"/>
    </row>
    <row r="31" spans="1:17">
      <c r="A31" s="12"/>
      <c r="B31" s="44">
        <v>541</v>
      </c>
      <c r="C31" s="20" t="s">
        <v>45</v>
      </c>
      <c r="D31" s="46">
        <v>784488</v>
      </c>
      <c r="E31" s="46">
        <v>44068263</v>
      </c>
      <c r="F31" s="46">
        <v>0</v>
      </c>
      <c r="G31" s="46">
        <v>69894399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114747150</v>
      </c>
      <c r="P31" s="47">
        <f t="shared" si="1"/>
        <v>187.88123646116287</v>
      </c>
      <c r="Q31" s="9"/>
    </row>
    <row r="32" spans="1:17">
      <c r="A32" s="12"/>
      <c r="B32" s="44">
        <v>544</v>
      </c>
      <c r="C32" s="20" t="s">
        <v>47</v>
      </c>
      <c r="D32" s="46">
        <v>0</v>
      </c>
      <c r="E32" s="46">
        <v>20926589</v>
      </c>
      <c r="F32" s="46">
        <v>0</v>
      </c>
      <c r="G32" s="46">
        <v>1747479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22674068</v>
      </c>
      <c r="P32" s="47">
        <f t="shared" si="1"/>
        <v>37.125383344549178</v>
      </c>
      <c r="Q32" s="9"/>
    </row>
    <row r="33" spans="1:17">
      <c r="A33" s="12"/>
      <c r="B33" s="44">
        <v>549</v>
      </c>
      <c r="C33" s="20" t="s">
        <v>107</v>
      </c>
      <c r="D33" s="46">
        <v>0</v>
      </c>
      <c r="E33" s="46">
        <v>49930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49930</v>
      </c>
      <c r="P33" s="47">
        <f t="shared" si="1"/>
        <v>8.1752881326515411E-2</v>
      </c>
      <c r="Q33" s="9"/>
    </row>
    <row r="34" spans="1:17" ht="15.75">
      <c r="A34" s="28" t="s">
        <v>48</v>
      </c>
      <c r="B34" s="29"/>
      <c r="C34" s="30"/>
      <c r="D34" s="31">
        <f t="shared" ref="D34:N34" si="8">SUM(D35:D38)</f>
        <v>5094358</v>
      </c>
      <c r="E34" s="31">
        <f t="shared" si="8"/>
        <v>13279006</v>
      </c>
      <c r="F34" s="31">
        <f t="shared" si="8"/>
        <v>0</v>
      </c>
      <c r="G34" s="31">
        <f t="shared" si="8"/>
        <v>2887448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37501</v>
      </c>
      <c r="O34" s="31">
        <f t="shared" si="6"/>
        <v>21298313</v>
      </c>
      <c r="P34" s="43">
        <f t="shared" si="1"/>
        <v>34.872791010294016</v>
      </c>
      <c r="Q34" s="10"/>
    </row>
    <row r="35" spans="1:17">
      <c r="A35" s="13"/>
      <c r="B35" s="45">
        <v>552</v>
      </c>
      <c r="C35" s="21" t="s">
        <v>49</v>
      </c>
      <c r="D35" s="46">
        <v>0</v>
      </c>
      <c r="E35" s="46">
        <v>4901396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4901396</v>
      </c>
      <c r="P35" s="47">
        <f t="shared" si="1"/>
        <v>8.0253003309084185</v>
      </c>
      <c r="Q35" s="9"/>
    </row>
    <row r="36" spans="1:17">
      <c r="A36" s="13"/>
      <c r="B36" s="45">
        <v>553</v>
      </c>
      <c r="C36" s="21" t="s">
        <v>50</v>
      </c>
      <c r="D36" s="46">
        <v>572132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572132</v>
      </c>
      <c r="P36" s="47">
        <f t="shared" si="1"/>
        <v>0.93678028237736655</v>
      </c>
      <c r="Q36" s="9"/>
    </row>
    <row r="37" spans="1:17">
      <c r="A37" s="13"/>
      <c r="B37" s="45">
        <v>554</v>
      </c>
      <c r="C37" s="21" t="s">
        <v>51</v>
      </c>
      <c r="D37" s="46">
        <v>4522226</v>
      </c>
      <c r="E37" s="46">
        <v>6444129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37501</v>
      </c>
      <c r="O37" s="46">
        <f t="shared" si="6"/>
        <v>11003856</v>
      </c>
      <c r="P37" s="47">
        <f t="shared" ref="P37:P68" si="9">(O37/P$70)</f>
        <v>18.017162701823842</v>
      </c>
      <c r="Q37" s="9"/>
    </row>
    <row r="38" spans="1:17">
      <c r="A38" s="13"/>
      <c r="B38" s="45">
        <v>559</v>
      </c>
      <c r="C38" s="21" t="s">
        <v>135</v>
      </c>
      <c r="D38" s="46">
        <v>0</v>
      </c>
      <c r="E38" s="46">
        <v>1933481</v>
      </c>
      <c r="F38" s="46">
        <v>0</v>
      </c>
      <c r="G38" s="46">
        <v>2887448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4820929</v>
      </c>
      <c r="P38" s="47">
        <f t="shared" si="9"/>
        <v>7.8935476951843899</v>
      </c>
      <c r="Q38" s="9"/>
    </row>
    <row r="39" spans="1:17" ht="15.75">
      <c r="A39" s="28" t="s">
        <v>52</v>
      </c>
      <c r="B39" s="29"/>
      <c r="C39" s="30"/>
      <c r="D39" s="31">
        <f t="shared" ref="D39:N39" si="10">SUM(D40:D42)</f>
        <v>12833117</v>
      </c>
      <c r="E39" s="31">
        <f t="shared" si="10"/>
        <v>13863018</v>
      </c>
      <c r="F39" s="31">
        <f t="shared" si="10"/>
        <v>0</v>
      </c>
      <c r="G39" s="31">
        <f t="shared" si="10"/>
        <v>1955118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28651253</v>
      </c>
      <c r="P39" s="43">
        <f t="shared" si="9"/>
        <v>46.912126704685932</v>
      </c>
      <c r="Q39" s="10"/>
    </row>
    <row r="40" spans="1:17">
      <c r="A40" s="12"/>
      <c r="B40" s="44">
        <v>562</v>
      </c>
      <c r="C40" s="20" t="s">
        <v>53</v>
      </c>
      <c r="D40" s="46">
        <v>7622075</v>
      </c>
      <c r="E40" s="46">
        <v>5962927</v>
      </c>
      <c r="F40" s="46">
        <v>0</v>
      </c>
      <c r="G40" s="46">
        <v>1871361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15456363</v>
      </c>
      <c r="P40" s="47">
        <f t="shared" si="9"/>
        <v>25.307474666103417</v>
      </c>
      <c r="Q40" s="9"/>
    </row>
    <row r="41" spans="1:17">
      <c r="A41" s="12"/>
      <c r="B41" s="44">
        <v>564</v>
      </c>
      <c r="C41" s="20" t="s">
        <v>54</v>
      </c>
      <c r="D41" s="46">
        <v>2295137</v>
      </c>
      <c r="E41" s="46">
        <v>7444620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9739757</v>
      </c>
      <c r="P41" s="47">
        <f t="shared" si="9"/>
        <v>15.947390309835725</v>
      </c>
      <c r="Q41" s="9"/>
    </row>
    <row r="42" spans="1:17">
      <c r="A42" s="12"/>
      <c r="B42" s="44">
        <v>569</v>
      </c>
      <c r="C42" s="20" t="s">
        <v>55</v>
      </c>
      <c r="D42" s="46">
        <v>2915905</v>
      </c>
      <c r="E42" s="46">
        <v>455471</v>
      </c>
      <c r="F42" s="46">
        <v>0</v>
      </c>
      <c r="G42" s="46">
        <v>83757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3455133</v>
      </c>
      <c r="P42" s="47">
        <f t="shared" si="9"/>
        <v>5.6572617287467883</v>
      </c>
      <c r="Q42" s="9"/>
    </row>
    <row r="43" spans="1:17" ht="15.75">
      <c r="A43" s="28" t="s">
        <v>56</v>
      </c>
      <c r="B43" s="29"/>
      <c r="C43" s="30"/>
      <c r="D43" s="31">
        <f t="shared" ref="D43:N43" si="11">SUM(D44:D45)</f>
        <v>30205336</v>
      </c>
      <c r="E43" s="31">
        <f t="shared" si="11"/>
        <v>643489</v>
      </c>
      <c r="F43" s="31">
        <f t="shared" si="11"/>
        <v>16313</v>
      </c>
      <c r="G43" s="31">
        <f t="shared" si="11"/>
        <v>11419214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42284352</v>
      </c>
      <c r="P43" s="43">
        <f t="shared" si="9"/>
        <v>69.234280212789997</v>
      </c>
      <c r="Q43" s="9"/>
    </row>
    <row r="44" spans="1:17">
      <c r="A44" s="12"/>
      <c r="B44" s="44">
        <v>571</v>
      </c>
      <c r="C44" s="20" t="s">
        <v>57</v>
      </c>
      <c r="D44" s="46">
        <v>9362983</v>
      </c>
      <c r="E44" s="46">
        <v>151314</v>
      </c>
      <c r="F44" s="46">
        <v>8031</v>
      </c>
      <c r="G44" s="46">
        <v>5717572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15239900</v>
      </c>
      <c r="P44" s="47">
        <f t="shared" si="9"/>
        <v>24.953048991146851</v>
      </c>
      <c r="Q44" s="9"/>
    </row>
    <row r="45" spans="1:17">
      <c r="A45" s="12"/>
      <c r="B45" s="44">
        <v>572</v>
      </c>
      <c r="C45" s="20" t="s">
        <v>58</v>
      </c>
      <c r="D45" s="46">
        <v>20842353</v>
      </c>
      <c r="E45" s="46">
        <v>492175</v>
      </c>
      <c r="F45" s="46">
        <v>8282</v>
      </c>
      <c r="G45" s="46">
        <v>5701642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27044452</v>
      </c>
      <c r="P45" s="47">
        <f t="shared" si="9"/>
        <v>44.281231221643147</v>
      </c>
      <c r="Q45" s="9"/>
    </row>
    <row r="46" spans="1:17" ht="15.75">
      <c r="A46" s="28" t="s">
        <v>85</v>
      </c>
      <c r="B46" s="29"/>
      <c r="C46" s="30"/>
      <c r="D46" s="31">
        <f t="shared" ref="D46:N46" si="12">SUM(D47:D48)</f>
        <v>92415645</v>
      </c>
      <c r="E46" s="31">
        <f t="shared" si="12"/>
        <v>58945468</v>
      </c>
      <c r="F46" s="31">
        <f t="shared" si="12"/>
        <v>549903</v>
      </c>
      <c r="G46" s="31">
        <f t="shared" si="12"/>
        <v>16833729</v>
      </c>
      <c r="H46" s="31">
        <f t="shared" si="12"/>
        <v>0</v>
      </c>
      <c r="I46" s="31">
        <f t="shared" si="12"/>
        <v>42829700</v>
      </c>
      <c r="J46" s="31">
        <f t="shared" si="12"/>
        <v>14102802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si="12"/>
        <v>0</v>
      </c>
      <c r="O46" s="31">
        <f>SUM(D46:N46)</f>
        <v>225677247</v>
      </c>
      <c r="P46" s="43">
        <f t="shared" si="9"/>
        <v>369.51262151183067</v>
      </c>
      <c r="Q46" s="9"/>
    </row>
    <row r="47" spans="1:17">
      <c r="A47" s="12"/>
      <c r="B47" s="44">
        <v>581</v>
      </c>
      <c r="C47" s="20" t="s">
        <v>191</v>
      </c>
      <c r="D47" s="46">
        <v>92415645</v>
      </c>
      <c r="E47" s="46">
        <v>58945468</v>
      </c>
      <c r="F47" s="46">
        <v>549903</v>
      </c>
      <c r="G47" s="46">
        <v>16833729</v>
      </c>
      <c r="H47" s="46">
        <v>0</v>
      </c>
      <c r="I47" s="46">
        <v>0</v>
      </c>
      <c r="J47" s="46">
        <v>14102802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182847547</v>
      </c>
      <c r="P47" s="47">
        <f t="shared" si="9"/>
        <v>299.38541579682453</v>
      </c>
      <c r="Q47" s="9"/>
    </row>
    <row r="48" spans="1:17">
      <c r="A48" s="12"/>
      <c r="B48" s="44">
        <v>590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42829700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3" si="13">SUM(D48:N48)</f>
        <v>42829700</v>
      </c>
      <c r="P48" s="47">
        <f t="shared" si="9"/>
        <v>70.127205715006141</v>
      </c>
      <c r="Q48" s="9"/>
    </row>
    <row r="49" spans="1:17" ht="15.75">
      <c r="A49" s="28" t="s">
        <v>61</v>
      </c>
      <c r="B49" s="29"/>
      <c r="C49" s="30"/>
      <c r="D49" s="31">
        <f t="shared" ref="D49:N49" si="14">SUM(D50:D67)</f>
        <v>3410334</v>
      </c>
      <c r="E49" s="31">
        <f t="shared" si="14"/>
        <v>1733682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36236064</v>
      </c>
      <c r="N49" s="31">
        <f t="shared" si="14"/>
        <v>0</v>
      </c>
      <c r="O49" s="31">
        <f>SUM(D49:N49)</f>
        <v>41380080</v>
      </c>
      <c r="P49" s="43">
        <f t="shared" si="9"/>
        <v>67.753670529175125</v>
      </c>
      <c r="Q49" s="9"/>
    </row>
    <row r="50" spans="1:17">
      <c r="A50" s="12"/>
      <c r="B50" s="44">
        <v>601</v>
      </c>
      <c r="C50" s="20" t="s">
        <v>62</v>
      </c>
      <c r="D50" s="46">
        <v>100954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100954</v>
      </c>
      <c r="P50" s="47">
        <f t="shared" si="9"/>
        <v>0.16529702346158695</v>
      </c>
      <c r="Q50" s="9"/>
    </row>
    <row r="51" spans="1:17">
      <c r="A51" s="12"/>
      <c r="B51" s="44">
        <v>602</v>
      </c>
      <c r="C51" s="20" t="s">
        <v>63</v>
      </c>
      <c r="D51" s="46">
        <v>49783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49783</v>
      </c>
      <c r="P51" s="47">
        <f t="shared" si="9"/>
        <v>8.1512190888802655E-2</v>
      </c>
      <c r="Q51" s="9"/>
    </row>
    <row r="52" spans="1:17">
      <c r="A52" s="12"/>
      <c r="B52" s="44">
        <v>603</v>
      </c>
      <c r="C52" s="20" t="s">
        <v>64</v>
      </c>
      <c r="D52" s="46">
        <v>282081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282081</v>
      </c>
      <c r="P52" s="47">
        <f t="shared" si="9"/>
        <v>0.46186530177177637</v>
      </c>
      <c r="Q52" s="9"/>
    </row>
    <row r="53" spans="1:17">
      <c r="A53" s="12"/>
      <c r="B53" s="44">
        <v>608</v>
      </c>
      <c r="C53" s="20" t="s">
        <v>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27476</v>
      </c>
      <c r="N53" s="46">
        <v>0</v>
      </c>
      <c r="O53" s="46">
        <f t="shared" si="13"/>
        <v>27476</v>
      </c>
      <c r="P53" s="47">
        <f t="shared" si="9"/>
        <v>4.4987826303371468E-2</v>
      </c>
      <c r="Q53" s="9"/>
    </row>
    <row r="54" spans="1:17">
      <c r="A54" s="12"/>
      <c r="B54" s="44">
        <v>634</v>
      </c>
      <c r="C54" s="20" t="s">
        <v>70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29572909</v>
      </c>
      <c r="N54" s="46">
        <v>0</v>
      </c>
      <c r="O54" s="46">
        <f t="shared" ref="O54:O61" si="15">SUM(D54:N54)</f>
        <v>29572909</v>
      </c>
      <c r="P54" s="47">
        <f t="shared" si="9"/>
        <v>48.421200079247733</v>
      </c>
      <c r="Q54" s="9"/>
    </row>
    <row r="55" spans="1:17">
      <c r="A55" s="12"/>
      <c r="B55" s="44">
        <v>654</v>
      </c>
      <c r="C55" s="20" t="s">
        <v>115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623455</v>
      </c>
      <c r="N55" s="46">
        <v>0</v>
      </c>
      <c r="O55" s="46">
        <f t="shared" si="15"/>
        <v>623455</v>
      </c>
      <c r="P55" s="47">
        <f t="shared" si="9"/>
        <v>1.0208139921374457</v>
      </c>
      <c r="Q55" s="9"/>
    </row>
    <row r="56" spans="1:17">
      <c r="A56" s="12"/>
      <c r="B56" s="44">
        <v>674</v>
      </c>
      <c r="C56" s="20" t="s">
        <v>73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58163</v>
      </c>
      <c r="N56" s="46">
        <v>0</v>
      </c>
      <c r="O56" s="46">
        <f t="shared" si="15"/>
        <v>58163</v>
      </c>
      <c r="P56" s="47">
        <f t="shared" si="9"/>
        <v>9.5233183188346004E-2</v>
      </c>
      <c r="Q56" s="9"/>
    </row>
    <row r="57" spans="1:17">
      <c r="A57" s="12"/>
      <c r="B57" s="44">
        <v>682</v>
      </c>
      <c r="C57" s="20" t="s">
        <v>192</v>
      </c>
      <c r="D57" s="46">
        <v>0</v>
      </c>
      <c r="E57" s="46">
        <v>92224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92224</v>
      </c>
      <c r="P57" s="47">
        <f t="shared" si="9"/>
        <v>0.15100295869129896</v>
      </c>
      <c r="Q57" s="9"/>
    </row>
    <row r="58" spans="1:17">
      <c r="A58" s="12"/>
      <c r="B58" s="44">
        <v>684</v>
      </c>
      <c r="C58" s="20" t="s">
        <v>116</v>
      </c>
      <c r="D58" s="46">
        <v>0</v>
      </c>
      <c r="E58" s="46">
        <v>127418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127418</v>
      </c>
      <c r="P58" s="47">
        <f t="shared" si="9"/>
        <v>0.20862785164954817</v>
      </c>
      <c r="Q58" s="9"/>
    </row>
    <row r="59" spans="1:17">
      <c r="A59" s="12"/>
      <c r="B59" s="44">
        <v>685</v>
      </c>
      <c r="C59" s="20" t="s">
        <v>74</v>
      </c>
      <c r="D59" s="46">
        <v>20778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20778</v>
      </c>
      <c r="P59" s="47">
        <f t="shared" si="9"/>
        <v>3.4020856563235273E-2</v>
      </c>
      <c r="Q59" s="9"/>
    </row>
    <row r="60" spans="1:17">
      <c r="A60" s="12"/>
      <c r="B60" s="44">
        <v>712</v>
      </c>
      <c r="C60" s="20" t="s">
        <v>79</v>
      </c>
      <c r="D60" s="46">
        <v>0</v>
      </c>
      <c r="E60" s="46">
        <v>117462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117462</v>
      </c>
      <c r="P60" s="47">
        <f t="shared" si="9"/>
        <v>0.1923263958817375</v>
      </c>
      <c r="Q60" s="9"/>
    </row>
    <row r="61" spans="1:17">
      <c r="A61" s="12"/>
      <c r="B61" s="44">
        <v>713</v>
      </c>
      <c r="C61" s="20" t="s">
        <v>80</v>
      </c>
      <c r="D61" s="46">
        <v>1556051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1556051</v>
      </c>
      <c r="P61" s="47">
        <f t="shared" si="9"/>
        <v>2.5477999747848115</v>
      </c>
      <c r="Q61" s="9"/>
    </row>
    <row r="62" spans="1:17">
      <c r="A62" s="12"/>
      <c r="B62" s="44">
        <v>715</v>
      </c>
      <c r="C62" s="20" t="s">
        <v>82</v>
      </c>
      <c r="D62" s="46">
        <v>218942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7" si="16">SUM(D62:N62)</f>
        <v>218942</v>
      </c>
      <c r="P62" s="47">
        <f t="shared" si="9"/>
        <v>0.3584846653993578</v>
      </c>
      <c r="Q62" s="9"/>
    </row>
    <row r="63" spans="1:17">
      <c r="A63" s="12"/>
      <c r="B63" s="44">
        <v>724</v>
      </c>
      <c r="C63" s="20" t="s">
        <v>83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908532</v>
      </c>
      <c r="N63" s="46">
        <v>0</v>
      </c>
      <c r="O63" s="46">
        <f t="shared" si="16"/>
        <v>908532</v>
      </c>
      <c r="P63" s="47">
        <f t="shared" si="9"/>
        <v>1.4875847942587963</v>
      </c>
      <c r="Q63" s="9"/>
    </row>
    <row r="64" spans="1:17">
      <c r="A64" s="12"/>
      <c r="B64" s="44">
        <v>733</v>
      </c>
      <c r="C64" s="20" t="s">
        <v>171</v>
      </c>
      <c r="D64" s="46">
        <v>757774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757774</v>
      </c>
      <c r="P64" s="47">
        <f t="shared" si="9"/>
        <v>1.2407411955601619</v>
      </c>
      <c r="Q64" s="9"/>
    </row>
    <row r="65" spans="1:120">
      <c r="A65" s="12"/>
      <c r="B65" s="44">
        <v>734</v>
      </c>
      <c r="C65" s="20" t="s">
        <v>94</v>
      </c>
      <c r="D65" s="46">
        <v>423971</v>
      </c>
      <c r="E65" s="46">
        <v>1396578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1820549</v>
      </c>
      <c r="P65" s="47">
        <f t="shared" si="9"/>
        <v>2.9808757529762926</v>
      </c>
      <c r="Q65" s="9"/>
    </row>
    <row r="66" spans="1:120">
      <c r="A66" s="12"/>
      <c r="B66" s="44">
        <v>744</v>
      </c>
      <c r="C66" s="20" t="s">
        <v>86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618645</v>
      </c>
      <c r="N66" s="46">
        <v>0</v>
      </c>
      <c r="O66" s="46">
        <f t="shared" si="16"/>
        <v>618645</v>
      </c>
      <c r="P66" s="47">
        <f t="shared" si="9"/>
        <v>1.0129383390394977</v>
      </c>
      <c r="Q66" s="9"/>
    </row>
    <row r="67" spans="1:120" ht="15.75" thickBot="1">
      <c r="A67" s="12"/>
      <c r="B67" s="44">
        <v>764</v>
      </c>
      <c r="C67" s="20" t="s">
        <v>87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4426884</v>
      </c>
      <c r="N67" s="46">
        <v>0</v>
      </c>
      <c r="O67" s="46">
        <f t="shared" si="16"/>
        <v>4426884</v>
      </c>
      <c r="P67" s="47">
        <f t="shared" si="9"/>
        <v>7.2483581473713166</v>
      </c>
      <c r="Q67" s="9"/>
    </row>
    <row r="68" spans="1:120" ht="16.5" thickBot="1">
      <c r="A68" s="14" t="s">
        <v>10</v>
      </c>
      <c r="B68" s="23"/>
      <c r="C68" s="22"/>
      <c r="D68" s="15">
        <f t="shared" ref="D68:N68" si="17">SUM(D5,D14,D23,D30,D34,D39,D43,D46,D49)</f>
        <v>478064480</v>
      </c>
      <c r="E68" s="15">
        <f t="shared" si="17"/>
        <v>391480805</v>
      </c>
      <c r="F68" s="15">
        <f t="shared" si="17"/>
        <v>25154114</v>
      </c>
      <c r="G68" s="15">
        <f t="shared" si="17"/>
        <v>201905638</v>
      </c>
      <c r="H68" s="15">
        <f t="shared" si="17"/>
        <v>0</v>
      </c>
      <c r="I68" s="15">
        <f t="shared" si="17"/>
        <v>208762090</v>
      </c>
      <c r="J68" s="15">
        <f t="shared" si="17"/>
        <v>122128207</v>
      </c>
      <c r="K68" s="15">
        <f t="shared" si="17"/>
        <v>0</v>
      </c>
      <c r="L68" s="15">
        <f t="shared" si="17"/>
        <v>0</v>
      </c>
      <c r="M68" s="15">
        <f t="shared" si="17"/>
        <v>1317933034</v>
      </c>
      <c r="N68" s="15">
        <f t="shared" si="17"/>
        <v>37501</v>
      </c>
      <c r="O68" s="15">
        <f>SUM(D68:N68)</f>
        <v>2745465869</v>
      </c>
      <c r="P68" s="37">
        <f t="shared" si="9"/>
        <v>4495.288311122682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8" t="s">
        <v>196</v>
      </c>
      <c r="N70" s="48"/>
      <c r="O70" s="48"/>
      <c r="P70" s="41">
        <v>610743</v>
      </c>
    </row>
    <row r="71" spans="1:120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</row>
    <row r="72" spans="1:120" ht="15.75" customHeight="1" thickBot="1">
      <c r="A72" s="52" t="s">
        <v>92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60217550</v>
      </c>
      <c r="E5" s="26">
        <f t="shared" si="0"/>
        <v>25106125</v>
      </c>
      <c r="F5" s="26">
        <f t="shared" si="0"/>
        <v>20644002</v>
      </c>
      <c r="G5" s="26">
        <f t="shared" si="0"/>
        <v>7707151</v>
      </c>
      <c r="H5" s="26">
        <f t="shared" si="0"/>
        <v>0</v>
      </c>
      <c r="I5" s="26">
        <f t="shared" si="0"/>
        <v>0</v>
      </c>
      <c r="J5" s="26">
        <f t="shared" si="0"/>
        <v>46703359</v>
      </c>
      <c r="K5" s="26">
        <f t="shared" si="0"/>
        <v>0</v>
      </c>
      <c r="L5" s="26">
        <f t="shared" si="0"/>
        <v>0</v>
      </c>
      <c r="M5" s="26">
        <f t="shared" si="0"/>
        <v>3772</v>
      </c>
      <c r="N5" s="27">
        <f>SUM(D5:M5)</f>
        <v>160381959</v>
      </c>
      <c r="O5" s="32">
        <f t="shared" ref="O5:O36" si="1">(N5/O$73)</f>
        <v>334.58914131931408</v>
      </c>
      <c r="P5" s="6"/>
    </row>
    <row r="6" spans="1:133">
      <c r="A6" s="12"/>
      <c r="B6" s="44">
        <v>511</v>
      </c>
      <c r="C6" s="20" t="s">
        <v>20</v>
      </c>
      <c r="D6" s="46">
        <v>943816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943816</v>
      </c>
      <c r="O6" s="47">
        <f t="shared" si="1"/>
        <v>1.9689906955397005</v>
      </c>
      <c r="P6" s="9"/>
    </row>
    <row r="7" spans="1:133">
      <c r="A7" s="12"/>
      <c r="B7" s="44">
        <v>512</v>
      </c>
      <c r="C7" s="20" t="s">
        <v>21</v>
      </c>
      <c r="D7" s="46">
        <v>859970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859970</v>
      </c>
      <c r="O7" s="47">
        <f t="shared" si="1"/>
        <v>1.7940710143113447</v>
      </c>
      <c r="P7" s="9"/>
    </row>
    <row r="8" spans="1:133">
      <c r="A8" s="12"/>
      <c r="B8" s="44">
        <v>513</v>
      </c>
      <c r="C8" s="20" t="s">
        <v>22</v>
      </c>
      <c r="D8" s="46">
        <v>6381827</v>
      </c>
      <c r="E8" s="46">
        <v>924055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7305882</v>
      </c>
      <c r="O8" s="47">
        <f t="shared" si="1"/>
        <v>15.241544623857804</v>
      </c>
      <c r="P8" s="9"/>
    </row>
    <row r="9" spans="1:133">
      <c r="A9" s="12"/>
      <c r="B9" s="44">
        <v>514</v>
      </c>
      <c r="C9" s="20" t="s">
        <v>23</v>
      </c>
      <c r="D9" s="46">
        <v>1499650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1499650</v>
      </c>
      <c r="O9" s="47">
        <f t="shared" si="1"/>
        <v>3.1285726206867777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4962897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4962897</v>
      </c>
      <c r="O10" s="47">
        <f t="shared" si="1"/>
        <v>10.353604956815621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5193892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5193892</v>
      </c>
      <c r="O11" s="47">
        <f t="shared" si="1"/>
        <v>10.835507155672383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20644002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20644002</v>
      </c>
      <c r="O12" s="47">
        <f t="shared" si="1"/>
        <v>43.067555388659407</v>
      </c>
      <c r="P12" s="9"/>
    </row>
    <row r="13" spans="1:133">
      <c r="A13" s="12"/>
      <c r="B13" s="44">
        <v>519</v>
      </c>
      <c r="C13" s="20" t="s">
        <v>126</v>
      </c>
      <c r="D13" s="46">
        <v>50532287</v>
      </c>
      <c r="E13" s="46">
        <v>14025281</v>
      </c>
      <c r="F13" s="46">
        <v>0</v>
      </c>
      <c r="G13" s="46">
        <v>7707151</v>
      </c>
      <c r="H13" s="46">
        <v>0</v>
      </c>
      <c r="I13" s="46">
        <v>0</v>
      </c>
      <c r="J13" s="46">
        <v>46703359</v>
      </c>
      <c r="K13" s="46">
        <v>0</v>
      </c>
      <c r="L13" s="46">
        <v>0</v>
      </c>
      <c r="M13" s="46">
        <v>3772</v>
      </c>
      <c r="N13" s="46">
        <f t="shared" si="2"/>
        <v>118971850</v>
      </c>
      <c r="O13" s="47">
        <f t="shared" si="1"/>
        <v>248.19929486377103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107236204</v>
      </c>
      <c r="E14" s="31">
        <f t="shared" si="3"/>
        <v>50498814</v>
      </c>
      <c r="F14" s="31">
        <f t="shared" si="3"/>
        <v>0</v>
      </c>
      <c r="G14" s="31">
        <f t="shared" si="3"/>
        <v>5542391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163277409</v>
      </c>
      <c r="O14" s="43">
        <f t="shared" si="1"/>
        <v>340.62963449743398</v>
      </c>
      <c r="P14" s="10"/>
    </row>
    <row r="15" spans="1:133">
      <c r="A15" s="12"/>
      <c r="B15" s="44">
        <v>521</v>
      </c>
      <c r="C15" s="20" t="s">
        <v>29</v>
      </c>
      <c r="D15" s="46">
        <v>90096875</v>
      </c>
      <c r="E15" s="46">
        <v>458896</v>
      </c>
      <c r="F15" s="46">
        <v>0</v>
      </c>
      <c r="G15" s="46">
        <v>2004714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92560485</v>
      </c>
      <c r="O15" s="47">
        <f t="shared" si="1"/>
        <v>193.0998560520716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29606956</v>
      </c>
      <c r="F16" s="46">
        <v>0</v>
      </c>
      <c r="G16" s="46">
        <v>3537677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33144633</v>
      </c>
      <c r="O16" s="47">
        <f t="shared" si="1"/>
        <v>69.146395043184384</v>
      </c>
      <c r="P16" s="9"/>
    </row>
    <row r="17" spans="1:16">
      <c r="A17" s="12"/>
      <c r="B17" s="44">
        <v>523</v>
      </c>
      <c r="C17" s="20" t="s">
        <v>127</v>
      </c>
      <c r="D17" s="46">
        <v>0</v>
      </c>
      <c r="E17" s="46">
        <v>10190034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10190034</v>
      </c>
      <c r="O17" s="47">
        <f t="shared" si="1"/>
        <v>21.258467893353362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3370797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3370797</v>
      </c>
      <c r="O18" s="47">
        <f t="shared" si="1"/>
        <v>7.0321629740893732</v>
      </c>
      <c r="P18" s="9"/>
    </row>
    <row r="19" spans="1:16">
      <c r="A19" s="12"/>
      <c r="B19" s="44">
        <v>525</v>
      </c>
      <c r="C19" s="20" t="s">
        <v>33</v>
      </c>
      <c r="D19" s="46">
        <v>331771</v>
      </c>
      <c r="E19" s="46">
        <v>3499899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3831670</v>
      </c>
      <c r="O19" s="47">
        <f t="shared" si="1"/>
        <v>7.9936370843242788</v>
      </c>
      <c r="P19" s="9"/>
    </row>
    <row r="20" spans="1:16">
      <c r="A20" s="12"/>
      <c r="B20" s="44">
        <v>526</v>
      </c>
      <c r="C20" s="20" t="s">
        <v>34</v>
      </c>
      <c r="D20" s="46">
        <v>15291794</v>
      </c>
      <c r="E20" s="46">
        <v>27312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15319106</v>
      </c>
      <c r="O20" s="47">
        <f t="shared" si="1"/>
        <v>31.958747444402722</v>
      </c>
      <c r="P20" s="9"/>
    </row>
    <row r="21" spans="1:16">
      <c r="A21" s="12"/>
      <c r="B21" s="44">
        <v>527</v>
      </c>
      <c r="C21" s="20" t="s">
        <v>35</v>
      </c>
      <c r="D21" s="46">
        <v>1254588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1254588</v>
      </c>
      <c r="O21" s="47">
        <f t="shared" si="1"/>
        <v>2.6173238202528477</v>
      </c>
      <c r="P21" s="9"/>
    </row>
    <row r="22" spans="1:16">
      <c r="A22" s="12"/>
      <c r="B22" s="44">
        <v>529</v>
      </c>
      <c r="C22" s="20" t="s">
        <v>36</v>
      </c>
      <c r="D22" s="46">
        <v>261176</v>
      </c>
      <c r="E22" s="46">
        <v>3344920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3606096</v>
      </c>
      <c r="O22" s="47">
        <f t="shared" si="1"/>
        <v>7.5230441857554133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399767</v>
      </c>
      <c r="E23" s="31">
        <f t="shared" si="5"/>
        <v>2063272</v>
      </c>
      <c r="F23" s="31">
        <f t="shared" si="5"/>
        <v>0</v>
      </c>
      <c r="G23" s="31">
        <f t="shared" si="5"/>
        <v>4862393</v>
      </c>
      <c r="H23" s="31">
        <f t="shared" si="5"/>
        <v>0</v>
      </c>
      <c r="I23" s="31">
        <f t="shared" si="5"/>
        <v>140466995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147792427</v>
      </c>
      <c r="O23" s="43">
        <f t="shared" si="1"/>
        <v>308.32483623315392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60287798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60287798</v>
      </c>
      <c r="O24" s="47">
        <f t="shared" si="1"/>
        <v>125.77251637668461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30603173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30603173</v>
      </c>
      <c r="O25" s="47">
        <f t="shared" si="1"/>
        <v>63.844396461801644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1089999</v>
      </c>
      <c r="F26" s="46">
        <v>0</v>
      </c>
      <c r="G26" s="46">
        <v>0</v>
      </c>
      <c r="H26" s="46">
        <v>0</v>
      </c>
      <c r="I26" s="46">
        <v>38740941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39830940</v>
      </c>
      <c r="O26" s="47">
        <f t="shared" si="1"/>
        <v>83.095381149079984</v>
      </c>
      <c r="P26" s="9"/>
    </row>
    <row r="27" spans="1:16">
      <c r="A27" s="12"/>
      <c r="B27" s="44">
        <v>536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7656433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7656433</v>
      </c>
      <c r="O27" s="47">
        <f t="shared" si="1"/>
        <v>15.972864772395377</v>
      </c>
      <c r="P27" s="9"/>
    </row>
    <row r="28" spans="1:16">
      <c r="A28" s="12"/>
      <c r="B28" s="44">
        <v>537</v>
      </c>
      <c r="C28" s="20" t="s">
        <v>130</v>
      </c>
      <c r="D28" s="46">
        <v>331985</v>
      </c>
      <c r="E28" s="46">
        <v>0</v>
      </c>
      <c r="F28" s="46">
        <v>0</v>
      </c>
      <c r="G28" s="46">
        <v>0</v>
      </c>
      <c r="H28" s="46">
        <v>0</v>
      </c>
      <c r="I28" s="46">
        <v>3178650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3510635</v>
      </c>
      <c r="O28" s="47">
        <f t="shared" si="1"/>
        <v>7.323893269912797</v>
      </c>
      <c r="P28" s="9"/>
    </row>
    <row r="29" spans="1:16">
      <c r="A29" s="12"/>
      <c r="B29" s="44">
        <v>538</v>
      </c>
      <c r="C29" s="20" t="s">
        <v>131</v>
      </c>
      <c r="D29" s="46">
        <v>0</v>
      </c>
      <c r="E29" s="46">
        <v>552043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552043</v>
      </c>
      <c r="O29" s="47">
        <f t="shared" si="1"/>
        <v>1.1516731338924355</v>
      </c>
      <c r="P29" s="9"/>
    </row>
    <row r="30" spans="1:16">
      <c r="A30" s="12"/>
      <c r="B30" s="44">
        <v>539</v>
      </c>
      <c r="C30" s="20" t="s">
        <v>43</v>
      </c>
      <c r="D30" s="46">
        <v>67782</v>
      </c>
      <c r="E30" s="46">
        <v>421230</v>
      </c>
      <c r="F30" s="46">
        <v>0</v>
      </c>
      <c r="G30" s="46">
        <v>4862393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5351405</v>
      </c>
      <c r="O30" s="47">
        <f t="shared" si="1"/>
        <v>11.164111069387074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0</v>
      </c>
      <c r="E31" s="31">
        <f t="shared" si="7"/>
        <v>65175186</v>
      </c>
      <c r="F31" s="31">
        <f t="shared" si="7"/>
        <v>0</v>
      </c>
      <c r="G31" s="31">
        <f t="shared" si="7"/>
        <v>5800449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0" si="8">SUM(D31:M31)</f>
        <v>70975635</v>
      </c>
      <c r="O31" s="43">
        <f t="shared" si="1"/>
        <v>148.06950181499562</v>
      </c>
      <c r="P31" s="10"/>
    </row>
    <row r="32" spans="1:16">
      <c r="A32" s="12"/>
      <c r="B32" s="44">
        <v>541</v>
      </c>
      <c r="C32" s="20" t="s">
        <v>132</v>
      </c>
      <c r="D32" s="46">
        <v>0</v>
      </c>
      <c r="E32" s="46">
        <v>55208415</v>
      </c>
      <c r="F32" s="46">
        <v>0</v>
      </c>
      <c r="G32" s="46">
        <v>5800449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61008864</v>
      </c>
      <c r="O32" s="47">
        <f t="shared" si="1"/>
        <v>127.2768056077106</v>
      </c>
      <c r="P32" s="9"/>
    </row>
    <row r="33" spans="1:16">
      <c r="A33" s="12"/>
      <c r="B33" s="44">
        <v>544</v>
      </c>
      <c r="C33" s="20" t="s">
        <v>133</v>
      </c>
      <c r="D33" s="46">
        <v>0</v>
      </c>
      <c r="E33" s="46">
        <v>9766379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9766379</v>
      </c>
      <c r="O33" s="47">
        <f t="shared" si="1"/>
        <v>20.374638043977136</v>
      </c>
      <c r="P33" s="9"/>
    </row>
    <row r="34" spans="1:16">
      <c r="A34" s="12"/>
      <c r="B34" s="44">
        <v>545</v>
      </c>
      <c r="C34" s="20" t="s">
        <v>112</v>
      </c>
      <c r="D34" s="46">
        <v>0</v>
      </c>
      <c r="E34" s="46">
        <v>200392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200392</v>
      </c>
      <c r="O34" s="47">
        <f t="shared" si="1"/>
        <v>0.41805816330788165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2741135</v>
      </c>
      <c r="E35" s="31">
        <f t="shared" si="9"/>
        <v>11141364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13882499</v>
      </c>
      <c r="O35" s="43">
        <f t="shared" si="1"/>
        <v>28.961695247632161</v>
      </c>
      <c r="P35" s="10"/>
    </row>
    <row r="36" spans="1:16">
      <c r="A36" s="13"/>
      <c r="B36" s="45">
        <v>552</v>
      </c>
      <c r="C36" s="21" t="s">
        <v>49</v>
      </c>
      <c r="D36" s="46">
        <v>0</v>
      </c>
      <c r="E36" s="46">
        <v>893699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893699</v>
      </c>
      <c r="O36" s="47">
        <f t="shared" si="1"/>
        <v>1.8644365168773731</v>
      </c>
      <c r="P36" s="9"/>
    </row>
    <row r="37" spans="1:16">
      <c r="A37" s="13"/>
      <c r="B37" s="45">
        <v>553</v>
      </c>
      <c r="C37" s="21" t="s">
        <v>134</v>
      </c>
      <c r="D37" s="46">
        <v>216808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216808</v>
      </c>
      <c r="O37" s="47">
        <f t="shared" ref="O37:O68" si="10">(N37/O$73)</f>
        <v>0.45230525305628572</v>
      </c>
      <c r="P37" s="9"/>
    </row>
    <row r="38" spans="1:16">
      <c r="A38" s="13"/>
      <c r="B38" s="45">
        <v>554</v>
      </c>
      <c r="C38" s="21" t="s">
        <v>51</v>
      </c>
      <c r="D38" s="46">
        <v>2524229</v>
      </c>
      <c r="E38" s="46">
        <v>10247665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12771894</v>
      </c>
      <c r="O38" s="47">
        <f t="shared" si="10"/>
        <v>26.644749029916134</v>
      </c>
      <c r="P38" s="9"/>
    </row>
    <row r="39" spans="1:16">
      <c r="A39" s="13"/>
      <c r="B39" s="45">
        <v>559</v>
      </c>
      <c r="C39" s="21" t="s">
        <v>135</v>
      </c>
      <c r="D39" s="46">
        <v>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98</v>
      </c>
      <c r="O39" s="47">
        <f t="shared" si="10"/>
        <v>2.0444778236742187E-4</v>
      </c>
      <c r="P39" s="9"/>
    </row>
    <row r="40" spans="1:16" ht="15.75">
      <c r="A40" s="28" t="s">
        <v>52</v>
      </c>
      <c r="B40" s="29"/>
      <c r="C40" s="30"/>
      <c r="D40" s="31">
        <f t="shared" ref="D40:M40" si="11">SUM(D41:D43)</f>
        <v>11454281</v>
      </c>
      <c r="E40" s="31">
        <f t="shared" si="11"/>
        <v>3433724</v>
      </c>
      <c r="F40" s="31">
        <f t="shared" si="11"/>
        <v>0</v>
      </c>
      <c r="G40" s="31">
        <f t="shared" si="11"/>
        <v>1665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14889670</v>
      </c>
      <c r="O40" s="43">
        <f t="shared" si="10"/>
        <v>31.062857262068679</v>
      </c>
      <c r="P40" s="10"/>
    </row>
    <row r="41" spans="1:16">
      <c r="A41" s="12"/>
      <c r="B41" s="44">
        <v>562</v>
      </c>
      <c r="C41" s="20" t="s">
        <v>136</v>
      </c>
      <c r="D41" s="46">
        <v>0</v>
      </c>
      <c r="E41" s="46">
        <v>2152068</v>
      </c>
      <c r="F41" s="46">
        <v>0</v>
      </c>
      <c r="G41" s="46">
        <v>1665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2">SUM(D41:M41)</f>
        <v>2153733</v>
      </c>
      <c r="O41" s="47">
        <f t="shared" si="10"/>
        <v>4.4931217924646392</v>
      </c>
      <c r="P41" s="9"/>
    </row>
    <row r="42" spans="1:16">
      <c r="A42" s="12"/>
      <c r="B42" s="44">
        <v>564</v>
      </c>
      <c r="C42" s="20" t="s">
        <v>137</v>
      </c>
      <c r="D42" s="46">
        <v>10434910</v>
      </c>
      <c r="E42" s="46">
        <v>108500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10543410</v>
      </c>
      <c r="O42" s="47">
        <f t="shared" si="10"/>
        <v>21.995681562147954</v>
      </c>
      <c r="P42" s="9"/>
    </row>
    <row r="43" spans="1:16">
      <c r="A43" s="12"/>
      <c r="B43" s="44">
        <v>569</v>
      </c>
      <c r="C43" s="20" t="s">
        <v>55</v>
      </c>
      <c r="D43" s="46">
        <v>1019371</v>
      </c>
      <c r="E43" s="46">
        <v>1173156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2192527</v>
      </c>
      <c r="O43" s="47">
        <f t="shared" si="10"/>
        <v>4.5740539074560855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13165056</v>
      </c>
      <c r="E44" s="31">
        <f t="shared" si="13"/>
        <v>4017803</v>
      </c>
      <c r="F44" s="31">
        <f t="shared" si="13"/>
        <v>0</v>
      </c>
      <c r="G44" s="31">
        <f t="shared" si="13"/>
        <v>1549074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18731933</v>
      </c>
      <c r="O44" s="43">
        <f t="shared" si="10"/>
        <v>39.078593482705386</v>
      </c>
      <c r="P44" s="9"/>
    </row>
    <row r="45" spans="1:16">
      <c r="A45" s="12"/>
      <c r="B45" s="44">
        <v>571</v>
      </c>
      <c r="C45" s="20" t="s">
        <v>57</v>
      </c>
      <c r="D45" s="46">
        <v>5404075</v>
      </c>
      <c r="E45" s="46">
        <v>31078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5435153</v>
      </c>
      <c r="O45" s="47">
        <f t="shared" si="10"/>
        <v>11.338826302833063</v>
      </c>
      <c r="P45" s="9"/>
    </row>
    <row r="46" spans="1:16">
      <c r="A46" s="12"/>
      <c r="B46" s="44">
        <v>572</v>
      </c>
      <c r="C46" s="20" t="s">
        <v>138</v>
      </c>
      <c r="D46" s="46">
        <v>7760981</v>
      </c>
      <c r="E46" s="46">
        <v>3986725</v>
      </c>
      <c r="F46" s="46">
        <v>0</v>
      </c>
      <c r="G46" s="46">
        <v>1549074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13296780</v>
      </c>
      <c r="O46" s="47">
        <f t="shared" si="10"/>
        <v>27.739767179872324</v>
      </c>
      <c r="P46" s="9"/>
    </row>
    <row r="47" spans="1:16" ht="15.75">
      <c r="A47" s="28" t="s">
        <v>139</v>
      </c>
      <c r="B47" s="29"/>
      <c r="C47" s="30"/>
      <c r="D47" s="31">
        <f t="shared" ref="D47:M47" si="14">SUM(D48:D48)</f>
        <v>7418472</v>
      </c>
      <c r="E47" s="31">
        <f t="shared" si="14"/>
        <v>9060836</v>
      </c>
      <c r="F47" s="31">
        <f t="shared" si="14"/>
        <v>7652276</v>
      </c>
      <c r="G47" s="31">
        <f t="shared" si="14"/>
        <v>918104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54" si="15">SUM(D47:M47)</f>
        <v>25049688</v>
      </c>
      <c r="O47" s="43">
        <f t="shared" si="10"/>
        <v>52.258705720365505</v>
      </c>
      <c r="P47" s="9"/>
    </row>
    <row r="48" spans="1:16">
      <c r="A48" s="12"/>
      <c r="B48" s="44">
        <v>581</v>
      </c>
      <c r="C48" s="20" t="s">
        <v>140</v>
      </c>
      <c r="D48" s="46">
        <v>7418472</v>
      </c>
      <c r="E48" s="46">
        <v>9060836</v>
      </c>
      <c r="F48" s="46">
        <v>7652276</v>
      </c>
      <c r="G48" s="46">
        <v>918104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25049688</v>
      </c>
      <c r="O48" s="47">
        <f t="shared" si="10"/>
        <v>52.258705720365505</v>
      </c>
      <c r="P48" s="9"/>
    </row>
    <row r="49" spans="1:16" ht="15.75">
      <c r="A49" s="28" t="s">
        <v>61</v>
      </c>
      <c r="B49" s="29"/>
      <c r="C49" s="30"/>
      <c r="D49" s="31">
        <f t="shared" ref="D49:M49" si="16">SUM(D50:D70)</f>
        <v>5136301</v>
      </c>
      <c r="E49" s="31">
        <f t="shared" si="16"/>
        <v>10954857</v>
      </c>
      <c r="F49" s="31">
        <f t="shared" si="16"/>
        <v>0</v>
      </c>
      <c r="G49" s="31">
        <f t="shared" si="16"/>
        <v>1481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16092639</v>
      </c>
      <c r="O49" s="43">
        <f t="shared" si="10"/>
        <v>33.572493428464135</v>
      </c>
      <c r="P49" s="9"/>
    </row>
    <row r="50" spans="1:16">
      <c r="A50" s="12"/>
      <c r="B50" s="44">
        <v>601</v>
      </c>
      <c r="C50" s="20" t="s">
        <v>141</v>
      </c>
      <c r="D50" s="46">
        <v>360208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360208</v>
      </c>
      <c r="O50" s="47">
        <f t="shared" si="10"/>
        <v>0.75146659990820708</v>
      </c>
      <c r="P50" s="9"/>
    </row>
    <row r="51" spans="1:16">
      <c r="A51" s="12"/>
      <c r="B51" s="44">
        <v>602</v>
      </c>
      <c r="C51" s="20" t="s">
        <v>142</v>
      </c>
      <c r="D51" s="46">
        <v>85292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85292</v>
      </c>
      <c r="O51" s="47">
        <f t="shared" si="10"/>
        <v>0.17793632911920557</v>
      </c>
      <c r="P51" s="9"/>
    </row>
    <row r="52" spans="1:16">
      <c r="A52" s="12"/>
      <c r="B52" s="44">
        <v>603</v>
      </c>
      <c r="C52" s="20" t="s">
        <v>143</v>
      </c>
      <c r="D52" s="46">
        <v>141918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141918</v>
      </c>
      <c r="O52" s="47">
        <f t="shared" si="10"/>
        <v>0.29606959569407937</v>
      </c>
      <c r="P52" s="9"/>
    </row>
    <row r="53" spans="1:16">
      <c r="A53" s="12"/>
      <c r="B53" s="44">
        <v>604</v>
      </c>
      <c r="C53" s="20" t="s">
        <v>144</v>
      </c>
      <c r="D53" s="46">
        <v>0</v>
      </c>
      <c r="E53" s="46">
        <v>357041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357041</v>
      </c>
      <c r="O53" s="47">
        <f t="shared" si="10"/>
        <v>0.74485959861476192</v>
      </c>
      <c r="P53" s="9"/>
    </row>
    <row r="54" spans="1:16">
      <c r="A54" s="12"/>
      <c r="B54" s="44">
        <v>608</v>
      </c>
      <c r="C54" s="20" t="s">
        <v>145</v>
      </c>
      <c r="D54" s="46">
        <v>0</v>
      </c>
      <c r="E54" s="46">
        <v>215262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215262</v>
      </c>
      <c r="O54" s="47">
        <f t="shared" si="10"/>
        <v>0.44907998497934659</v>
      </c>
      <c r="P54" s="9"/>
    </row>
    <row r="55" spans="1:16">
      <c r="A55" s="12"/>
      <c r="B55" s="44">
        <v>614</v>
      </c>
      <c r="C55" s="20" t="s">
        <v>146</v>
      </c>
      <c r="D55" s="46">
        <v>0</v>
      </c>
      <c r="E55" s="46">
        <v>1904773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6" si="17">SUM(D55:M55)</f>
        <v>1904773</v>
      </c>
      <c r="O55" s="47">
        <f t="shared" si="10"/>
        <v>3.9737409771769516</v>
      </c>
      <c r="P55" s="9"/>
    </row>
    <row r="56" spans="1:16">
      <c r="A56" s="12"/>
      <c r="B56" s="44">
        <v>654</v>
      </c>
      <c r="C56" s="20" t="s">
        <v>149</v>
      </c>
      <c r="D56" s="46">
        <v>0</v>
      </c>
      <c r="E56" s="46">
        <v>113944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113944</v>
      </c>
      <c r="O56" s="47">
        <f t="shared" si="10"/>
        <v>0.23771018483748488</v>
      </c>
      <c r="P56" s="9"/>
    </row>
    <row r="57" spans="1:16">
      <c r="A57" s="12"/>
      <c r="B57" s="44">
        <v>671</v>
      </c>
      <c r="C57" s="20" t="s">
        <v>72</v>
      </c>
      <c r="D57" s="46">
        <v>118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118</v>
      </c>
      <c r="O57" s="47">
        <f t="shared" si="10"/>
        <v>2.4617181958526304E-4</v>
      </c>
      <c r="P57" s="9"/>
    </row>
    <row r="58" spans="1:16">
      <c r="A58" s="12"/>
      <c r="B58" s="44">
        <v>674</v>
      </c>
      <c r="C58" s="20" t="s">
        <v>150</v>
      </c>
      <c r="D58" s="46">
        <v>0</v>
      </c>
      <c r="E58" s="46">
        <v>433827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433827</v>
      </c>
      <c r="O58" s="47">
        <f t="shared" si="10"/>
        <v>0.9050506947052197</v>
      </c>
      <c r="P58" s="9"/>
    </row>
    <row r="59" spans="1:16">
      <c r="A59" s="12"/>
      <c r="B59" s="44">
        <v>685</v>
      </c>
      <c r="C59" s="20" t="s">
        <v>74</v>
      </c>
      <c r="D59" s="46">
        <v>7553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7553</v>
      </c>
      <c r="O59" s="47">
        <f t="shared" si="10"/>
        <v>1.5757082655317729E-2</v>
      </c>
      <c r="P59" s="9"/>
    </row>
    <row r="60" spans="1:16">
      <c r="A60" s="12"/>
      <c r="B60" s="44">
        <v>689</v>
      </c>
      <c r="C60" s="20" t="s">
        <v>117</v>
      </c>
      <c r="D60" s="46">
        <v>0</v>
      </c>
      <c r="E60" s="46">
        <v>141852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141852</v>
      </c>
      <c r="O60" s="47">
        <f t="shared" si="10"/>
        <v>0.29593190637126049</v>
      </c>
      <c r="P60" s="9"/>
    </row>
    <row r="61" spans="1:16">
      <c r="A61" s="12"/>
      <c r="B61" s="44">
        <v>694</v>
      </c>
      <c r="C61" s="20" t="s">
        <v>152</v>
      </c>
      <c r="D61" s="46">
        <v>0</v>
      </c>
      <c r="E61" s="46">
        <v>996502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996502</v>
      </c>
      <c r="O61" s="47">
        <f t="shared" si="10"/>
        <v>2.0789043267826597</v>
      </c>
      <c r="P61" s="9"/>
    </row>
    <row r="62" spans="1:16">
      <c r="A62" s="12"/>
      <c r="B62" s="44">
        <v>709</v>
      </c>
      <c r="C62" s="20" t="s">
        <v>77</v>
      </c>
      <c r="D62" s="46">
        <v>124371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124371</v>
      </c>
      <c r="O62" s="47">
        <f t="shared" si="10"/>
        <v>0.25946301164100638</v>
      </c>
      <c r="P62" s="9"/>
    </row>
    <row r="63" spans="1:16">
      <c r="A63" s="12"/>
      <c r="B63" s="44">
        <v>711</v>
      </c>
      <c r="C63" s="20" t="s">
        <v>118</v>
      </c>
      <c r="D63" s="46">
        <v>3362306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3362306</v>
      </c>
      <c r="O63" s="47">
        <f t="shared" si="10"/>
        <v>7.0144490340885381</v>
      </c>
      <c r="P63" s="9"/>
    </row>
    <row r="64" spans="1:16">
      <c r="A64" s="12"/>
      <c r="B64" s="44">
        <v>712</v>
      </c>
      <c r="C64" s="20" t="s">
        <v>119</v>
      </c>
      <c r="D64" s="46">
        <v>0</v>
      </c>
      <c r="E64" s="46">
        <v>0</v>
      </c>
      <c r="F64" s="46">
        <v>0</v>
      </c>
      <c r="G64" s="46">
        <v>1481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1481</v>
      </c>
      <c r="O64" s="47">
        <f t="shared" si="10"/>
        <v>3.0896649559811408E-3</v>
      </c>
      <c r="P64" s="9"/>
    </row>
    <row r="65" spans="1:119">
      <c r="A65" s="12"/>
      <c r="B65" s="44">
        <v>713</v>
      </c>
      <c r="C65" s="20" t="s">
        <v>153</v>
      </c>
      <c r="D65" s="46">
        <v>354547</v>
      </c>
      <c r="E65" s="46">
        <v>3502470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3857017</v>
      </c>
      <c r="O65" s="47">
        <f t="shared" si="10"/>
        <v>8.0465160428923106</v>
      </c>
      <c r="P65" s="9"/>
    </row>
    <row r="66" spans="1:119">
      <c r="A66" s="12"/>
      <c r="B66" s="44">
        <v>714</v>
      </c>
      <c r="C66" s="20" t="s">
        <v>121</v>
      </c>
      <c r="D66" s="46">
        <v>0</v>
      </c>
      <c r="E66" s="46">
        <v>149070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149070</v>
      </c>
      <c r="O66" s="47">
        <f t="shared" si="10"/>
        <v>0.31099011140317939</v>
      </c>
      <c r="P66" s="9"/>
    </row>
    <row r="67" spans="1:119">
      <c r="A67" s="12"/>
      <c r="B67" s="44">
        <v>724</v>
      </c>
      <c r="C67" s="20" t="s">
        <v>154</v>
      </c>
      <c r="D67" s="46">
        <v>0</v>
      </c>
      <c r="E67" s="46">
        <v>533049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533049</v>
      </c>
      <c r="O67" s="47">
        <f t="shared" si="10"/>
        <v>1.1120478157466516</v>
      </c>
      <c r="P67" s="9"/>
    </row>
    <row r="68" spans="1:119">
      <c r="A68" s="12"/>
      <c r="B68" s="44">
        <v>732</v>
      </c>
      <c r="C68" s="20" t="s">
        <v>84</v>
      </c>
      <c r="D68" s="46">
        <v>699988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699988</v>
      </c>
      <c r="O68" s="47">
        <f t="shared" si="10"/>
        <v>1.4603162682021111</v>
      </c>
      <c r="P68" s="9"/>
    </row>
    <row r="69" spans="1:119">
      <c r="A69" s="12"/>
      <c r="B69" s="44">
        <v>744</v>
      </c>
      <c r="C69" s="20" t="s">
        <v>156</v>
      </c>
      <c r="D69" s="46">
        <v>0</v>
      </c>
      <c r="E69" s="46">
        <v>722409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722409</v>
      </c>
      <c r="O69" s="47">
        <f>(N69/O$73)</f>
        <v>1.5070910001251721</v>
      </c>
      <c r="P69" s="9"/>
    </row>
    <row r="70" spans="1:119" ht="15.75" thickBot="1">
      <c r="A70" s="12"/>
      <c r="B70" s="44">
        <v>764</v>
      </c>
      <c r="C70" s="20" t="s">
        <v>157</v>
      </c>
      <c r="D70" s="46">
        <v>0</v>
      </c>
      <c r="E70" s="46">
        <v>1884658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1884658</v>
      </c>
      <c r="O70" s="47">
        <f>(N70/O$73)</f>
        <v>3.9317770267451078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SUM(D5,D14,D23,D31,D35,D40,D44,D47,D49)</f>
        <v>207768766</v>
      </c>
      <c r="E71" s="15">
        <f t="shared" si="18"/>
        <v>181451981</v>
      </c>
      <c r="F71" s="15">
        <f t="shared" si="18"/>
        <v>28296278</v>
      </c>
      <c r="G71" s="15">
        <f t="shared" si="18"/>
        <v>26382708</v>
      </c>
      <c r="H71" s="15">
        <f t="shared" si="18"/>
        <v>0</v>
      </c>
      <c r="I71" s="15">
        <f t="shared" si="18"/>
        <v>140466995</v>
      </c>
      <c r="J71" s="15">
        <f t="shared" si="18"/>
        <v>46703359</v>
      </c>
      <c r="K71" s="15">
        <f t="shared" si="18"/>
        <v>0</v>
      </c>
      <c r="L71" s="15">
        <f t="shared" si="18"/>
        <v>0</v>
      </c>
      <c r="M71" s="15">
        <f t="shared" si="18"/>
        <v>3772</v>
      </c>
      <c r="N71" s="15">
        <f>SUM(D71:M71)</f>
        <v>631073859</v>
      </c>
      <c r="O71" s="37">
        <f>(N71/O$73)</f>
        <v>1316.5474590061335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158</v>
      </c>
      <c r="M73" s="48"/>
      <c r="N73" s="48"/>
      <c r="O73" s="41">
        <v>479340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55695465</v>
      </c>
      <c r="E5" s="26">
        <f t="shared" si="0"/>
        <v>18485384</v>
      </c>
      <c r="F5" s="26">
        <f t="shared" si="0"/>
        <v>58691044</v>
      </c>
      <c r="G5" s="26">
        <f t="shared" si="0"/>
        <v>3542014</v>
      </c>
      <c r="H5" s="26">
        <f t="shared" si="0"/>
        <v>0</v>
      </c>
      <c r="I5" s="26">
        <f t="shared" si="0"/>
        <v>0</v>
      </c>
      <c r="J5" s="26">
        <f t="shared" si="0"/>
        <v>29940710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166354617</v>
      </c>
      <c r="O5" s="32">
        <f t="shared" ref="O5:O36" si="1">(N5/O$79)</f>
        <v>351.28074439465672</v>
      </c>
      <c r="P5" s="6"/>
    </row>
    <row r="6" spans="1:133">
      <c r="A6" s="12"/>
      <c r="B6" s="44">
        <v>511</v>
      </c>
      <c r="C6" s="20" t="s">
        <v>20</v>
      </c>
      <c r="D6" s="46">
        <v>949853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949853</v>
      </c>
      <c r="O6" s="47">
        <f t="shared" si="1"/>
        <v>2.0057457672214642</v>
      </c>
      <c r="P6" s="9"/>
    </row>
    <row r="7" spans="1:133">
      <c r="A7" s="12"/>
      <c r="B7" s="44">
        <v>512</v>
      </c>
      <c r="C7" s="20" t="s">
        <v>21</v>
      </c>
      <c r="D7" s="46">
        <v>1010502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1010502</v>
      </c>
      <c r="O7" s="47">
        <f t="shared" si="1"/>
        <v>2.1338145052643136</v>
      </c>
      <c r="P7" s="9"/>
    </row>
    <row r="8" spans="1:133">
      <c r="A8" s="12"/>
      <c r="B8" s="44">
        <v>513</v>
      </c>
      <c r="C8" s="20" t="s">
        <v>22</v>
      </c>
      <c r="D8" s="46">
        <v>14971544</v>
      </c>
      <c r="E8" s="46">
        <v>438739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15410283</v>
      </c>
      <c r="O8" s="47">
        <f t="shared" si="1"/>
        <v>32.540940439136257</v>
      </c>
      <c r="P8" s="9"/>
    </row>
    <row r="9" spans="1:133">
      <c r="A9" s="12"/>
      <c r="B9" s="44">
        <v>514</v>
      </c>
      <c r="C9" s="20" t="s">
        <v>23</v>
      </c>
      <c r="D9" s="46">
        <v>1256749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1256749</v>
      </c>
      <c r="O9" s="47">
        <f t="shared" si="1"/>
        <v>2.6537990480735525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4775224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4775224</v>
      </c>
      <c r="O10" s="47">
        <f t="shared" si="1"/>
        <v>10.083544849081227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7791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7791</v>
      </c>
      <c r="O11" s="47">
        <f t="shared" si="1"/>
        <v>1.6451772297842327E-2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58691044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58691044</v>
      </c>
      <c r="O12" s="47">
        <f t="shared" si="1"/>
        <v>123.93424359012261</v>
      </c>
      <c r="P12" s="9"/>
    </row>
    <row r="13" spans="1:133">
      <c r="A13" s="12"/>
      <c r="B13" s="44">
        <v>519</v>
      </c>
      <c r="C13" s="20" t="s">
        <v>27</v>
      </c>
      <c r="D13" s="46">
        <v>37506817</v>
      </c>
      <c r="E13" s="46">
        <v>13263630</v>
      </c>
      <c r="F13" s="46">
        <v>0</v>
      </c>
      <c r="G13" s="46">
        <v>3542014</v>
      </c>
      <c r="H13" s="46">
        <v>0</v>
      </c>
      <c r="I13" s="46">
        <v>0</v>
      </c>
      <c r="J13" s="46">
        <v>29940710</v>
      </c>
      <c r="K13" s="46">
        <v>0</v>
      </c>
      <c r="L13" s="46">
        <v>0</v>
      </c>
      <c r="M13" s="46">
        <v>0</v>
      </c>
      <c r="N13" s="46">
        <f t="shared" si="2"/>
        <v>84253171</v>
      </c>
      <c r="O13" s="47">
        <f t="shared" si="1"/>
        <v>177.91220442345946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103760269</v>
      </c>
      <c r="E14" s="31">
        <f t="shared" si="3"/>
        <v>46398449</v>
      </c>
      <c r="F14" s="31">
        <f t="shared" si="3"/>
        <v>0</v>
      </c>
      <c r="G14" s="31">
        <f t="shared" si="3"/>
        <v>2856524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153015242</v>
      </c>
      <c r="O14" s="43">
        <f t="shared" si="1"/>
        <v>323.11281215289949</v>
      </c>
      <c r="P14" s="10"/>
    </row>
    <row r="15" spans="1:133">
      <c r="A15" s="12"/>
      <c r="B15" s="44">
        <v>521</v>
      </c>
      <c r="C15" s="20" t="s">
        <v>29</v>
      </c>
      <c r="D15" s="46">
        <v>56985828</v>
      </c>
      <c r="E15" s="46">
        <v>593088</v>
      </c>
      <c r="F15" s="46">
        <v>0</v>
      </c>
      <c r="G15" s="46">
        <v>2126617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59705533</v>
      </c>
      <c r="O15" s="47">
        <f t="shared" si="1"/>
        <v>126.07647719642036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28030340</v>
      </c>
      <c r="F16" s="46">
        <v>0</v>
      </c>
      <c r="G16" s="46">
        <v>729907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28760247</v>
      </c>
      <c r="O16" s="47">
        <f t="shared" si="1"/>
        <v>60.731232816545109</v>
      </c>
      <c r="P16" s="9"/>
    </row>
    <row r="17" spans="1:16">
      <c r="A17" s="12"/>
      <c r="B17" s="44">
        <v>523</v>
      </c>
      <c r="C17" s="20" t="s">
        <v>111</v>
      </c>
      <c r="D17" s="46">
        <v>29349579</v>
      </c>
      <c r="E17" s="46">
        <v>10086081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39435660</v>
      </c>
      <c r="O17" s="47">
        <f t="shared" si="1"/>
        <v>83.273841449766238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3029513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3029513</v>
      </c>
      <c r="O18" s="47">
        <f t="shared" si="1"/>
        <v>6.3972350210952644</v>
      </c>
      <c r="P18" s="9"/>
    </row>
    <row r="19" spans="1:16">
      <c r="A19" s="12"/>
      <c r="B19" s="44">
        <v>525</v>
      </c>
      <c r="C19" s="20" t="s">
        <v>33</v>
      </c>
      <c r="D19" s="46">
        <v>334611</v>
      </c>
      <c r="E19" s="46">
        <v>1220853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1555464</v>
      </c>
      <c r="O19" s="47">
        <f t="shared" si="1"/>
        <v>3.2845770177757694</v>
      </c>
      <c r="P19" s="9"/>
    </row>
    <row r="20" spans="1:16">
      <c r="A20" s="12"/>
      <c r="B20" s="44">
        <v>526</v>
      </c>
      <c r="C20" s="20" t="s">
        <v>34</v>
      </c>
      <c r="D20" s="46">
        <v>15580429</v>
      </c>
      <c r="E20" s="46">
        <v>47325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15627754</v>
      </c>
      <c r="O20" s="47">
        <f t="shared" si="1"/>
        <v>33.000160484494245</v>
      </c>
      <c r="P20" s="9"/>
    </row>
    <row r="21" spans="1:16">
      <c r="A21" s="12"/>
      <c r="B21" s="44">
        <v>527</v>
      </c>
      <c r="C21" s="20" t="s">
        <v>35</v>
      </c>
      <c r="D21" s="46">
        <v>1242331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1242331</v>
      </c>
      <c r="O21" s="47">
        <f t="shared" si="1"/>
        <v>2.6233534502054625</v>
      </c>
      <c r="P21" s="9"/>
    </row>
    <row r="22" spans="1:16">
      <c r="A22" s="12"/>
      <c r="B22" s="44">
        <v>529</v>
      </c>
      <c r="C22" s="20" t="s">
        <v>36</v>
      </c>
      <c r="D22" s="46">
        <v>267491</v>
      </c>
      <c r="E22" s="46">
        <v>3391249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3658740</v>
      </c>
      <c r="O22" s="47">
        <f t="shared" si="1"/>
        <v>7.7259347165970533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370143</v>
      </c>
      <c r="E23" s="31">
        <f t="shared" si="5"/>
        <v>1032333</v>
      </c>
      <c r="F23" s="31">
        <f t="shared" si="5"/>
        <v>0</v>
      </c>
      <c r="G23" s="31">
        <f t="shared" si="5"/>
        <v>27950</v>
      </c>
      <c r="H23" s="31">
        <f t="shared" si="5"/>
        <v>0</v>
      </c>
      <c r="I23" s="31">
        <f t="shared" si="5"/>
        <v>144222026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145652452</v>
      </c>
      <c r="O23" s="43">
        <f t="shared" si="1"/>
        <v>307.56526439820425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62117684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62117684</v>
      </c>
      <c r="O24" s="47">
        <f t="shared" si="1"/>
        <v>131.17006710785824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29240251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29240251</v>
      </c>
      <c r="O25" s="47">
        <f t="shared" si="1"/>
        <v>61.744827542517832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480482</v>
      </c>
      <c r="F26" s="46">
        <v>0</v>
      </c>
      <c r="G26" s="46">
        <v>0</v>
      </c>
      <c r="H26" s="46">
        <v>0</v>
      </c>
      <c r="I26" s="46">
        <v>38382341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38862823</v>
      </c>
      <c r="O26" s="47">
        <f t="shared" si="1"/>
        <v>82.064217025715536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11586541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11586541</v>
      </c>
      <c r="O27" s="47">
        <f t="shared" si="1"/>
        <v>24.466581215712278</v>
      </c>
      <c r="P27" s="9"/>
    </row>
    <row r="28" spans="1:16">
      <c r="A28" s="12"/>
      <c r="B28" s="44">
        <v>537</v>
      </c>
      <c r="C28" s="20" t="s">
        <v>42</v>
      </c>
      <c r="D28" s="46">
        <v>319114</v>
      </c>
      <c r="E28" s="46">
        <v>16237</v>
      </c>
      <c r="F28" s="46">
        <v>0</v>
      </c>
      <c r="G28" s="46">
        <v>0</v>
      </c>
      <c r="H28" s="46">
        <v>0</v>
      </c>
      <c r="I28" s="46">
        <v>2895209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3230560</v>
      </c>
      <c r="O28" s="47">
        <f t="shared" si="1"/>
        <v>6.8217735225924159</v>
      </c>
      <c r="P28" s="9"/>
    </row>
    <row r="29" spans="1:16">
      <c r="A29" s="12"/>
      <c r="B29" s="44">
        <v>538</v>
      </c>
      <c r="C29" s="20" t="s">
        <v>97</v>
      </c>
      <c r="D29" s="46">
        <v>0</v>
      </c>
      <c r="E29" s="46">
        <v>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</v>
      </c>
      <c r="O29" s="47">
        <f t="shared" si="1"/>
        <v>1.1402845643479473E-4</v>
      </c>
      <c r="P29" s="9"/>
    </row>
    <row r="30" spans="1:16">
      <c r="A30" s="12"/>
      <c r="B30" s="44">
        <v>539</v>
      </c>
      <c r="C30" s="20" t="s">
        <v>43</v>
      </c>
      <c r="D30" s="46">
        <v>51029</v>
      </c>
      <c r="E30" s="46">
        <v>535560</v>
      </c>
      <c r="F30" s="46">
        <v>0</v>
      </c>
      <c r="G30" s="46">
        <v>27950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614539</v>
      </c>
      <c r="O30" s="47">
        <f t="shared" si="1"/>
        <v>1.2976839553515245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0</v>
      </c>
      <c r="E31" s="31">
        <f t="shared" si="7"/>
        <v>62180544</v>
      </c>
      <c r="F31" s="31">
        <f t="shared" si="7"/>
        <v>0</v>
      </c>
      <c r="G31" s="31">
        <f t="shared" si="7"/>
        <v>2656186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39" si="8">SUM(D31:M31)</f>
        <v>64836730</v>
      </c>
      <c r="O31" s="43">
        <f t="shared" si="1"/>
        <v>136.91170818851015</v>
      </c>
      <c r="P31" s="10"/>
    </row>
    <row r="32" spans="1:16">
      <c r="A32" s="12"/>
      <c r="B32" s="44">
        <v>541</v>
      </c>
      <c r="C32" s="20" t="s">
        <v>45</v>
      </c>
      <c r="D32" s="46">
        <v>0</v>
      </c>
      <c r="E32" s="46">
        <v>53724117</v>
      </c>
      <c r="F32" s="46">
        <v>0</v>
      </c>
      <c r="G32" s="46">
        <v>2536145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56260262</v>
      </c>
      <c r="O32" s="47">
        <f t="shared" si="1"/>
        <v>118.80131174957661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8267955</v>
      </c>
      <c r="F33" s="46">
        <v>0</v>
      </c>
      <c r="G33" s="46">
        <v>120041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8387996</v>
      </c>
      <c r="O33" s="47">
        <f t="shared" si="1"/>
        <v>17.712411786319119</v>
      </c>
      <c r="P33" s="9"/>
    </row>
    <row r="34" spans="1:16">
      <c r="A34" s="12"/>
      <c r="B34" s="44">
        <v>545</v>
      </c>
      <c r="C34" s="20" t="s">
        <v>112</v>
      </c>
      <c r="D34" s="46">
        <v>0</v>
      </c>
      <c r="E34" s="46">
        <v>188472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188472</v>
      </c>
      <c r="O34" s="47">
        <f t="shared" si="1"/>
        <v>0.39798465261441912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SUM(D36:D38)</f>
        <v>992568</v>
      </c>
      <c r="E35" s="31">
        <f t="shared" si="9"/>
        <v>11443432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28981</v>
      </c>
      <c r="N35" s="31">
        <f t="shared" si="8"/>
        <v>12464981</v>
      </c>
      <c r="O35" s="43">
        <f t="shared" si="1"/>
        <v>26.321528572574888</v>
      </c>
      <c r="P35" s="10"/>
    </row>
    <row r="36" spans="1:16">
      <c r="A36" s="13"/>
      <c r="B36" s="45">
        <v>552</v>
      </c>
      <c r="C36" s="21" t="s">
        <v>49</v>
      </c>
      <c r="D36" s="46">
        <v>0</v>
      </c>
      <c r="E36" s="46">
        <v>759222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759222</v>
      </c>
      <c r="O36" s="47">
        <f t="shared" si="1"/>
        <v>1.6032020879877356</v>
      </c>
      <c r="P36" s="9"/>
    </row>
    <row r="37" spans="1:16">
      <c r="A37" s="13"/>
      <c r="B37" s="45">
        <v>553</v>
      </c>
      <c r="C37" s="21" t="s">
        <v>50</v>
      </c>
      <c r="D37" s="46">
        <v>231636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231636</v>
      </c>
      <c r="O37" s="47">
        <f t="shared" ref="O37:O68" si="10">(N37/O$79)</f>
        <v>0.48913139879129836</v>
      </c>
      <c r="P37" s="9"/>
    </row>
    <row r="38" spans="1:16">
      <c r="A38" s="13"/>
      <c r="B38" s="45">
        <v>554</v>
      </c>
      <c r="C38" s="21" t="s">
        <v>51</v>
      </c>
      <c r="D38" s="46">
        <v>760932</v>
      </c>
      <c r="E38" s="46">
        <v>10684210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28981</v>
      </c>
      <c r="N38" s="46">
        <f t="shared" si="8"/>
        <v>11474123</v>
      </c>
      <c r="O38" s="47">
        <f t="shared" si="10"/>
        <v>24.229195085795855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13369456</v>
      </c>
      <c r="E39" s="31">
        <f t="shared" si="11"/>
        <v>3187217</v>
      </c>
      <c r="F39" s="31">
        <f t="shared" si="11"/>
        <v>0</v>
      </c>
      <c r="G39" s="31">
        <f t="shared" si="11"/>
        <v>66120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16622793</v>
      </c>
      <c r="O39" s="43">
        <f t="shared" si="10"/>
        <v>35.101322730094644</v>
      </c>
      <c r="P39" s="10"/>
    </row>
    <row r="40" spans="1:16">
      <c r="A40" s="12"/>
      <c r="B40" s="44">
        <v>562</v>
      </c>
      <c r="C40" s="20" t="s">
        <v>53</v>
      </c>
      <c r="D40" s="46">
        <v>0</v>
      </c>
      <c r="E40" s="46">
        <v>1790803</v>
      </c>
      <c r="F40" s="46">
        <v>0</v>
      </c>
      <c r="G40" s="46">
        <v>66120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1856923</v>
      </c>
      <c r="O40" s="47">
        <f t="shared" si="10"/>
        <v>3.9211493223753395</v>
      </c>
      <c r="P40" s="9"/>
    </row>
    <row r="41" spans="1:16">
      <c r="A41" s="12"/>
      <c r="B41" s="44">
        <v>563</v>
      </c>
      <c r="C41" s="20" t="s">
        <v>113</v>
      </c>
      <c r="D41" s="46">
        <v>0</v>
      </c>
      <c r="E41" s="46">
        <v>17922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17922</v>
      </c>
      <c r="O41" s="47">
        <f t="shared" si="10"/>
        <v>3.7844777707859094E-2</v>
      </c>
      <c r="P41" s="9"/>
    </row>
    <row r="42" spans="1:16">
      <c r="A42" s="12"/>
      <c r="B42" s="44">
        <v>564</v>
      </c>
      <c r="C42" s="20" t="s">
        <v>54</v>
      </c>
      <c r="D42" s="46">
        <v>12593820</v>
      </c>
      <c r="E42" s="46">
        <v>178979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12772799</v>
      </c>
      <c r="O42" s="47">
        <f t="shared" si="10"/>
        <v>26.971528783738698</v>
      </c>
      <c r="P42" s="9"/>
    </row>
    <row r="43" spans="1:16">
      <c r="A43" s="12"/>
      <c r="B43" s="44">
        <v>565</v>
      </c>
      <c r="C43" s="20" t="s">
        <v>108</v>
      </c>
      <c r="D43" s="46">
        <v>0</v>
      </c>
      <c r="E43" s="46">
        <v>-6844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-6844</v>
      </c>
      <c r="O43" s="47">
        <f t="shared" si="10"/>
        <v>-1.4452051034069168E-2</v>
      </c>
      <c r="P43" s="9"/>
    </row>
    <row r="44" spans="1:16">
      <c r="A44" s="12"/>
      <c r="B44" s="44">
        <v>569</v>
      </c>
      <c r="C44" s="20" t="s">
        <v>55</v>
      </c>
      <c r="D44" s="46">
        <v>775636</v>
      </c>
      <c r="E44" s="46">
        <v>1206357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1981993</v>
      </c>
      <c r="O44" s="47">
        <f t="shared" si="10"/>
        <v>4.1852518973068165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SUM(D46:D47)</f>
        <v>12453217</v>
      </c>
      <c r="E45" s="31">
        <f t="shared" si="13"/>
        <v>4074325</v>
      </c>
      <c r="F45" s="31">
        <f t="shared" si="13"/>
        <v>0</v>
      </c>
      <c r="G45" s="31">
        <f t="shared" si="13"/>
        <v>681033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17208575</v>
      </c>
      <c r="O45" s="43">
        <f t="shared" si="10"/>
        <v>36.338282309118476</v>
      </c>
      <c r="P45" s="9"/>
    </row>
    <row r="46" spans="1:16">
      <c r="A46" s="12"/>
      <c r="B46" s="44">
        <v>571</v>
      </c>
      <c r="C46" s="20" t="s">
        <v>57</v>
      </c>
      <c r="D46" s="46">
        <v>5162520</v>
      </c>
      <c r="E46" s="46">
        <v>31015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5193535</v>
      </c>
      <c r="O46" s="47">
        <f t="shared" si="10"/>
        <v>10.966866286853364</v>
      </c>
      <c r="P46" s="9"/>
    </row>
    <row r="47" spans="1:16">
      <c r="A47" s="12"/>
      <c r="B47" s="44">
        <v>572</v>
      </c>
      <c r="C47" s="20" t="s">
        <v>58</v>
      </c>
      <c r="D47" s="46">
        <v>7290697</v>
      </c>
      <c r="E47" s="46">
        <v>4043310</v>
      </c>
      <c r="F47" s="46">
        <v>0</v>
      </c>
      <c r="G47" s="46">
        <v>681033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12015040</v>
      </c>
      <c r="O47" s="47">
        <f t="shared" si="10"/>
        <v>25.371416022265112</v>
      </c>
      <c r="P47" s="9"/>
    </row>
    <row r="48" spans="1:16" ht="15.75">
      <c r="A48" s="28" t="s">
        <v>85</v>
      </c>
      <c r="B48" s="29"/>
      <c r="C48" s="30"/>
      <c r="D48" s="31">
        <f t="shared" ref="D48:M48" si="14">SUM(D49:D49)</f>
        <v>4701606</v>
      </c>
      <c r="E48" s="31">
        <f t="shared" si="14"/>
        <v>11859423</v>
      </c>
      <c r="F48" s="31">
        <f t="shared" si="14"/>
        <v>7317615</v>
      </c>
      <c r="G48" s="31">
        <f t="shared" si="14"/>
        <v>2712317</v>
      </c>
      <c r="H48" s="31">
        <f t="shared" si="14"/>
        <v>0</v>
      </c>
      <c r="I48" s="31">
        <f t="shared" si="14"/>
        <v>0</v>
      </c>
      <c r="J48" s="31">
        <f t="shared" si="14"/>
        <v>3240000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29830961</v>
      </c>
      <c r="O48" s="43">
        <f t="shared" si="10"/>
        <v>62.992193274010383</v>
      </c>
      <c r="P48" s="9"/>
    </row>
    <row r="49" spans="1:16">
      <c r="A49" s="12"/>
      <c r="B49" s="44">
        <v>581</v>
      </c>
      <c r="C49" s="20" t="s">
        <v>59</v>
      </c>
      <c r="D49" s="46">
        <v>4701606</v>
      </c>
      <c r="E49" s="46">
        <v>11859423</v>
      </c>
      <c r="F49" s="46">
        <v>7317615</v>
      </c>
      <c r="G49" s="46">
        <v>2712317</v>
      </c>
      <c r="H49" s="46">
        <v>0</v>
      </c>
      <c r="I49" s="46">
        <v>0</v>
      </c>
      <c r="J49" s="46">
        <v>3240000</v>
      </c>
      <c r="K49" s="46">
        <v>0</v>
      </c>
      <c r="L49" s="46">
        <v>0</v>
      </c>
      <c r="M49" s="46">
        <v>0</v>
      </c>
      <c r="N49" s="46">
        <f>SUM(D49:M49)</f>
        <v>29830961</v>
      </c>
      <c r="O49" s="47">
        <f t="shared" si="10"/>
        <v>62.992193274010383</v>
      </c>
      <c r="P49" s="9"/>
    </row>
    <row r="50" spans="1:16" ht="15.75">
      <c r="A50" s="28" t="s">
        <v>61</v>
      </c>
      <c r="B50" s="29"/>
      <c r="C50" s="30"/>
      <c r="D50" s="31">
        <f t="shared" ref="D50:M50" si="15">SUM(D51:D76)</f>
        <v>4862876</v>
      </c>
      <c r="E50" s="31">
        <f t="shared" si="15"/>
        <v>17162890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22025766</v>
      </c>
      <c r="O50" s="43">
        <f t="shared" si="10"/>
        <v>46.510446273592279</v>
      </c>
      <c r="P50" s="9"/>
    </row>
    <row r="51" spans="1:16">
      <c r="A51" s="12"/>
      <c r="B51" s="44">
        <v>601</v>
      </c>
      <c r="C51" s="20" t="s">
        <v>62</v>
      </c>
      <c r="D51" s="46">
        <v>346236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346236</v>
      </c>
      <c r="O51" s="47">
        <f t="shared" si="10"/>
        <v>0.73112512300291832</v>
      </c>
      <c r="P51" s="9"/>
    </row>
    <row r="52" spans="1:16">
      <c r="A52" s="12"/>
      <c r="B52" s="44">
        <v>602</v>
      </c>
      <c r="C52" s="20" t="s">
        <v>63</v>
      </c>
      <c r="D52" s="46">
        <v>55765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55765</v>
      </c>
      <c r="O52" s="47">
        <f t="shared" si="10"/>
        <v>0.11775549764974681</v>
      </c>
      <c r="P52" s="9"/>
    </row>
    <row r="53" spans="1:16">
      <c r="A53" s="12"/>
      <c r="B53" s="44">
        <v>603</v>
      </c>
      <c r="C53" s="20" t="s">
        <v>64</v>
      </c>
      <c r="D53" s="46">
        <v>99811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99811</v>
      </c>
      <c r="O53" s="47">
        <f t="shared" si="10"/>
        <v>0.21076470861506105</v>
      </c>
      <c r="P53" s="9"/>
    </row>
    <row r="54" spans="1:16">
      <c r="A54" s="12"/>
      <c r="B54" s="44">
        <v>604</v>
      </c>
      <c r="C54" s="20" t="s">
        <v>65</v>
      </c>
      <c r="D54" s="46">
        <v>0</v>
      </c>
      <c r="E54" s="46">
        <v>139819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139819</v>
      </c>
      <c r="O54" s="47">
        <f t="shared" si="10"/>
        <v>0.2952471250047512</v>
      </c>
      <c r="P54" s="9"/>
    </row>
    <row r="55" spans="1:16">
      <c r="A55" s="12"/>
      <c r="B55" s="44">
        <v>607</v>
      </c>
      <c r="C55" s="20" t="s">
        <v>67</v>
      </c>
      <c r="D55" s="46">
        <v>0</v>
      </c>
      <c r="E55" s="46">
        <v>11001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11001</v>
      </c>
      <c r="O55" s="47">
        <f t="shared" si="10"/>
        <v>2.3230130541466238E-2</v>
      </c>
      <c r="P55" s="9"/>
    </row>
    <row r="56" spans="1:16">
      <c r="A56" s="12"/>
      <c r="B56" s="44">
        <v>608</v>
      </c>
      <c r="C56" s="20" t="s">
        <v>68</v>
      </c>
      <c r="D56" s="46">
        <v>0</v>
      </c>
      <c r="E56" s="46">
        <v>149684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149684</v>
      </c>
      <c r="O56" s="47">
        <f t="shared" si="10"/>
        <v>0.31607843468492247</v>
      </c>
      <c r="P56" s="9"/>
    </row>
    <row r="57" spans="1:16">
      <c r="A57" s="12"/>
      <c r="B57" s="44">
        <v>614</v>
      </c>
      <c r="C57" s="20" t="s">
        <v>69</v>
      </c>
      <c r="D57" s="46">
        <v>0</v>
      </c>
      <c r="E57" s="46">
        <v>2661190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71" si="17">SUM(D57:M57)</f>
        <v>2661190</v>
      </c>
      <c r="O57" s="47">
        <f t="shared" si="10"/>
        <v>5.6194701477724331</v>
      </c>
      <c r="P57" s="9"/>
    </row>
    <row r="58" spans="1:16">
      <c r="A58" s="12"/>
      <c r="B58" s="44">
        <v>622</v>
      </c>
      <c r="C58" s="20" t="s">
        <v>114</v>
      </c>
      <c r="D58" s="46">
        <v>0</v>
      </c>
      <c r="E58" s="46">
        <v>305334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305334</v>
      </c>
      <c r="O58" s="47">
        <f t="shared" si="10"/>
        <v>0.64475490216780762</v>
      </c>
      <c r="P58" s="9"/>
    </row>
    <row r="59" spans="1:16">
      <c r="A59" s="12"/>
      <c r="B59" s="44">
        <v>634</v>
      </c>
      <c r="C59" s="20" t="s">
        <v>70</v>
      </c>
      <c r="D59" s="46">
        <v>0</v>
      </c>
      <c r="E59" s="46">
        <v>2039946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2039946</v>
      </c>
      <c r="O59" s="47">
        <f t="shared" si="10"/>
        <v>4.3076276590802554</v>
      </c>
      <c r="P59" s="9"/>
    </row>
    <row r="60" spans="1:16">
      <c r="A60" s="12"/>
      <c r="B60" s="44">
        <v>654</v>
      </c>
      <c r="C60" s="20" t="s">
        <v>115</v>
      </c>
      <c r="D60" s="46">
        <v>0</v>
      </c>
      <c r="E60" s="46">
        <v>898320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898320</v>
      </c>
      <c r="O60" s="47">
        <f t="shared" si="10"/>
        <v>1.8969267219352741</v>
      </c>
      <c r="P60" s="9"/>
    </row>
    <row r="61" spans="1:16">
      <c r="A61" s="12"/>
      <c r="B61" s="44">
        <v>671</v>
      </c>
      <c r="C61" s="20" t="s">
        <v>72</v>
      </c>
      <c r="D61" s="46">
        <v>2424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2424</v>
      </c>
      <c r="O61" s="47">
        <f t="shared" si="10"/>
        <v>5.1186107110730078E-3</v>
      </c>
      <c r="P61" s="9"/>
    </row>
    <row r="62" spans="1:16">
      <c r="A62" s="12"/>
      <c r="B62" s="44">
        <v>674</v>
      </c>
      <c r="C62" s="20" t="s">
        <v>73</v>
      </c>
      <c r="D62" s="46">
        <v>0</v>
      </c>
      <c r="E62" s="46">
        <v>1037623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1037623</v>
      </c>
      <c r="O62" s="47">
        <f t="shared" si="10"/>
        <v>2.1910842416896483</v>
      </c>
      <c r="P62" s="9"/>
    </row>
    <row r="63" spans="1:16">
      <c r="A63" s="12"/>
      <c r="B63" s="44">
        <v>684</v>
      </c>
      <c r="C63" s="20" t="s">
        <v>116</v>
      </c>
      <c r="D63" s="46">
        <v>0</v>
      </c>
      <c r="E63" s="46">
        <v>49817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49817</v>
      </c>
      <c r="O63" s="47">
        <f t="shared" si="10"/>
        <v>0.10519547433726238</v>
      </c>
      <c r="P63" s="9"/>
    </row>
    <row r="64" spans="1:16">
      <c r="A64" s="12"/>
      <c r="B64" s="44">
        <v>685</v>
      </c>
      <c r="C64" s="20" t="s">
        <v>74</v>
      </c>
      <c r="D64" s="46">
        <v>12461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12461</v>
      </c>
      <c r="O64" s="47">
        <f t="shared" si="10"/>
        <v>2.6313122141369945E-2</v>
      </c>
      <c r="P64" s="9"/>
    </row>
    <row r="65" spans="1:119">
      <c r="A65" s="12"/>
      <c r="B65" s="44">
        <v>689</v>
      </c>
      <c r="C65" s="20" t="s">
        <v>117</v>
      </c>
      <c r="D65" s="46">
        <v>0</v>
      </c>
      <c r="E65" s="46">
        <v>163094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163094</v>
      </c>
      <c r="O65" s="47">
        <f t="shared" si="10"/>
        <v>0.34439550136622982</v>
      </c>
      <c r="P65" s="9"/>
    </row>
    <row r="66" spans="1:119">
      <c r="A66" s="12"/>
      <c r="B66" s="44">
        <v>694</v>
      </c>
      <c r="C66" s="20" t="s">
        <v>76</v>
      </c>
      <c r="D66" s="46">
        <v>0</v>
      </c>
      <c r="E66" s="46">
        <v>1112720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1112720</v>
      </c>
      <c r="O66" s="47">
        <f t="shared" si="10"/>
        <v>2.3496619267430519</v>
      </c>
      <c r="P66" s="9"/>
    </row>
    <row r="67" spans="1:119">
      <c r="A67" s="12"/>
      <c r="B67" s="44">
        <v>709</v>
      </c>
      <c r="C67" s="20" t="s">
        <v>77</v>
      </c>
      <c r="D67" s="46">
        <v>136987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136987</v>
      </c>
      <c r="O67" s="47">
        <f t="shared" si="10"/>
        <v>0.28926696595617085</v>
      </c>
      <c r="P67" s="9"/>
    </row>
    <row r="68" spans="1:119">
      <c r="A68" s="12"/>
      <c r="B68" s="44">
        <v>711</v>
      </c>
      <c r="C68" s="20" t="s">
        <v>118</v>
      </c>
      <c r="D68" s="46">
        <v>3299609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3299609</v>
      </c>
      <c r="O68" s="47">
        <f t="shared" si="10"/>
        <v>6.9675800205251219</v>
      </c>
      <c r="P68" s="9"/>
    </row>
    <row r="69" spans="1:119">
      <c r="A69" s="12"/>
      <c r="B69" s="44">
        <v>712</v>
      </c>
      <c r="C69" s="20" t="s">
        <v>119</v>
      </c>
      <c r="D69" s="46">
        <v>0</v>
      </c>
      <c r="E69" s="46">
        <v>176085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176085</v>
      </c>
      <c r="O69" s="47">
        <f t="shared" ref="O69:O77" si="18">(N69/O$79)</f>
        <v>0.37182779169112645</v>
      </c>
      <c r="P69" s="9"/>
    </row>
    <row r="70" spans="1:119">
      <c r="A70" s="12"/>
      <c r="B70" s="44">
        <v>713</v>
      </c>
      <c r="C70" s="20" t="s">
        <v>120</v>
      </c>
      <c r="D70" s="46">
        <v>244627</v>
      </c>
      <c r="E70" s="46">
        <v>3134163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3378790</v>
      </c>
      <c r="O70" s="47">
        <f t="shared" si="18"/>
        <v>7.1347816355059273</v>
      </c>
      <c r="P70" s="9"/>
    </row>
    <row r="71" spans="1:119">
      <c r="A71" s="12"/>
      <c r="B71" s="44">
        <v>714</v>
      </c>
      <c r="C71" s="20" t="s">
        <v>121</v>
      </c>
      <c r="D71" s="46">
        <v>0</v>
      </c>
      <c r="E71" s="46">
        <v>140998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140998</v>
      </c>
      <c r="O71" s="47">
        <f t="shared" si="18"/>
        <v>0.29773674630357755</v>
      </c>
      <c r="P71" s="9"/>
    </row>
    <row r="72" spans="1:119">
      <c r="A72" s="12"/>
      <c r="B72" s="44">
        <v>724</v>
      </c>
      <c r="C72" s="20" t="s">
        <v>83</v>
      </c>
      <c r="D72" s="46">
        <v>0</v>
      </c>
      <c r="E72" s="46">
        <v>1783993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7" si="19">SUM(D72:M72)</f>
        <v>1783993</v>
      </c>
      <c r="O72" s="47">
        <f t="shared" si="18"/>
        <v>3.7671475570459028</v>
      </c>
      <c r="P72" s="9"/>
    </row>
    <row r="73" spans="1:119">
      <c r="A73" s="12"/>
      <c r="B73" s="44">
        <v>732</v>
      </c>
      <c r="C73" s="20" t="s">
        <v>84</v>
      </c>
      <c r="D73" s="46">
        <v>664956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664956</v>
      </c>
      <c r="O73" s="47">
        <f t="shared" si="18"/>
        <v>1.4041464125380623</v>
      </c>
      <c r="P73" s="9"/>
    </row>
    <row r="74" spans="1:119">
      <c r="A74" s="12"/>
      <c r="B74" s="44">
        <v>734</v>
      </c>
      <c r="C74" s="20" t="s">
        <v>94</v>
      </c>
      <c r="D74" s="46">
        <v>0</v>
      </c>
      <c r="E74" s="46">
        <v>221003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221003</v>
      </c>
      <c r="O74" s="47">
        <f t="shared" si="18"/>
        <v>0.46667835106405442</v>
      </c>
      <c r="P74" s="9"/>
    </row>
    <row r="75" spans="1:119">
      <c r="A75" s="12"/>
      <c r="B75" s="44">
        <v>744</v>
      </c>
      <c r="C75" s="20" t="s">
        <v>86</v>
      </c>
      <c r="D75" s="46">
        <v>0</v>
      </c>
      <c r="E75" s="46">
        <v>1048798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1048798</v>
      </c>
      <c r="O75" s="47">
        <f t="shared" si="18"/>
        <v>2.2146817972574047</v>
      </c>
      <c r="P75" s="9"/>
    </row>
    <row r="76" spans="1:119" ht="15.75" thickBot="1">
      <c r="A76" s="12"/>
      <c r="B76" s="44">
        <v>764</v>
      </c>
      <c r="C76" s="20" t="s">
        <v>87</v>
      </c>
      <c r="D76" s="46">
        <v>0</v>
      </c>
      <c r="E76" s="46">
        <v>2089302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2089302</v>
      </c>
      <c r="O76" s="47">
        <f t="shared" si="18"/>
        <v>4.4118496682616577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20">SUM(D5,D14,D23,D31,D35,D39,D45,D48,D50)</f>
        <v>196205600</v>
      </c>
      <c r="E77" s="15">
        <f t="shared" si="20"/>
        <v>175823997</v>
      </c>
      <c r="F77" s="15">
        <f t="shared" si="20"/>
        <v>66008659</v>
      </c>
      <c r="G77" s="15">
        <f t="shared" si="20"/>
        <v>12542144</v>
      </c>
      <c r="H77" s="15">
        <f t="shared" si="20"/>
        <v>0</v>
      </c>
      <c r="I77" s="15">
        <f t="shared" si="20"/>
        <v>144222026</v>
      </c>
      <c r="J77" s="15">
        <f t="shared" si="20"/>
        <v>33180710</v>
      </c>
      <c r="K77" s="15">
        <f t="shared" si="20"/>
        <v>0</v>
      </c>
      <c r="L77" s="15">
        <f t="shared" si="20"/>
        <v>0</v>
      </c>
      <c r="M77" s="15">
        <f t="shared" si="20"/>
        <v>28981</v>
      </c>
      <c r="N77" s="15">
        <f t="shared" si="19"/>
        <v>628012117</v>
      </c>
      <c r="O77" s="37">
        <f t="shared" si="18"/>
        <v>1326.1343022936612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122</v>
      </c>
      <c r="M79" s="48"/>
      <c r="N79" s="48"/>
      <c r="O79" s="41">
        <v>473566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54566378</v>
      </c>
      <c r="E5" s="26">
        <f t="shared" si="0"/>
        <v>17878488</v>
      </c>
      <c r="F5" s="26">
        <f t="shared" si="0"/>
        <v>10131644</v>
      </c>
      <c r="G5" s="26">
        <f t="shared" si="0"/>
        <v>59795</v>
      </c>
      <c r="H5" s="26">
        <f t="shared" si="0"/>
        <v>0</v>
      </c>
      <c r="I5" s="26">
        <f t="shared" si="0"/>
        <v>0</v>
      </c>
      <c r="J5" s="26">
        <f t="shared" si="0"/>
        <v>27294103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109930408</v>
      </c>
      <c r="O5" s="32">
        <f t="shared" ref="O5:O36" si="1">(N5/O$73)</f>
        <v>234.61229890601456</v>
      </c>
      <c r="P5" s="6"/>
    </row>
    <row r="6" spans="1:133">
      <c r="A6" s="12"/>
      <c r="B6" s="44">
        <v>511</v>
      </c>
      <c r="C6" s="20" t="s">
        <v>20</v>
      </c>
      <c r="D6" s="46">
        <v>832489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832489</v>
      </c>
      <c r="O6" s="47">
        <f t="shared" si="1"/>
        <v>1.7766891041100217</v>
      </c>
      <c r="P6" s="9"/>
    </row>
    <row r="7" spans="1:133">
      <c r="A7" s="12"/>
      <c r="B7" s="44">
        <v>512</v>
      </c>
      <c r="C7" s="20" t="s">
        <v>21</v>
      </c>
      <c r="D7" s="46">
        <v>838009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838009</v>
      </c>
      <c r="O7" s="47">
        <f t="shared" si="1"/>
        <v>1.7884698289660708</v>
      </c>
      <c r="P7" s="9"/>
    </row>
    <row r="8" spans="1:133">
      <c r="A8" s="12"/>
      <c r="B8" s="44">
        <v>513</v>
      </c>
      <c r="C8" s="20" t="s">
        <v>22</v>
      </c>
      <c r="D8" s="46">
        <v>27407106</v>
      </c>
      <c r="E8" s="46">
        <v>554883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27961989</v>
      </c>
      <c r="O8" s="47">
        <f t="shared" si="1"/>
        <v>59.676177325519355</v>
      </c>
      <c r="P8" s="9"/>
    </row>
    <row r="9" spans="1:133">
      <c r="A9" s="12"/>
      <c r="B9" s="44">
        <v>514</v>
      </c>
      <c r="C9" s="20" t="s">
        <v>23</v>
      </c>
      <c r="D9" s="46">
        <v>1373958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1373958</v>
      </c>
      <c r="O9" s="47">
        <f t="shared" si="1"/>
        <v>2.9322864423491448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4560906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4560906</v>
      </c>
      <c r="O10" s="47">
        <f t="shared" si="1"/>
        <v>9.7338367174461435</v>
      </c>
      <c r="P10" s="9"/>
    </row>
    <row r="11" spans="1:133">
      <c r="A11" s="12"/>
      <c r="B11" s="44">
        <v>516</v>
      </c>
      <c r="C11" s="20" t="s">
        <v>25</v>
      </c>
      <c r="D11" s="46">
        <v>2421</v>
      </c>
      <c r="E11" s="46">
        <v>2011338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2013759</v>
      </c>
      <c r="O11" s="47">
        <f t="shared" si="1"/>
        <v>4.2977428814116383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10131644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10131644</v>
      </c>
      <c r="O12" s="47">
        <f t="shared" si="1"/>
        <v>21.622846069463591</v>
      </c>
      <c r="P12" s="9"/>
    </row>
    <row r="13" spans="1:133">
      <c r="A13" s="12"/>
      <c r="B13" s="44">
        <v>519</v>
      </c>
      <c r="C13" s="20" t="s">
        <v>27</v>
      </c>
      <c r="D13" s="46">
        <v>24112395</v>
      </c>
      <c r="E13" s="46">
        <v>10751361</v>
      </c>
      <c r="F13" s="46">
        <v>0</v>
      </c>
      <c r="G13" s="46">
        <v>59795</v>
      </c>
      <c r="H13" s="46">
        <v>0</v>
      </c>
      <c r="I13" s="46">
        <v>0</v>
      </c>
      <c r="J13" s="46">
        <v>27294103</v>
      </c>
      <c r="K13" s="46">
        <v>0</v>
      </c>
      <c r="L13" s="46">
        <v>0</v>
      </c>
      <c r="M13" s="46">
        <v>0</v>
      </c>
      <c r="N13" s="46">
        <f t="shared" si="2"/>
        <v>62217654</v>
      </c>
      <c r="O13" s="47">
        <f t="shared" si="1"/>
        <v>132.7842505367486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98647842</v>
      </c>
      <c r="E14" s="31">
        <f t="shared" si="3"/>
        <v>46867416</v>
      </c>
      <c r="F14" s="31">
        <f t="shared" si="3"/>
        <v>0</v>
      </c>
      <c r="G14" s="31">
        <f t="shared" si="3"/>
        <v>2643336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148158594</v>
      </c>
      <c r="O14" s="43">
        <f t="shared" si="1"/>
        <v>316.19848387193156</v>
      </c>
      <c r="P14" s="10"/>
    </row>
    <row r="15" spans="1:133">
      <c r="A15" s="12"/>
      <c r="B15" s="44">
        <v>521</v>
      </c>
      <c r="C15" s="20" t="s">
        <v>29</v>
      </c>
      <c r="D15" s="46">
        <v>54907124</v>
      </c>
      <c r="E15" s="46">
        <v>11716250</v>
      </c>
      <c r="F15" s="46">
        <v>0</v>
      </c>
      <c r="G15" s="46">
        <v>1897922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68521296</v>
      </c>
      <c r="O15" s="47">
        <f t="shared" si="1"/>
        <v>146.23741575287795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27863801</v>
      </c>
      <c r="F16" s="46">
        <v>0</v>
      </c>
      <c r="G16" s="46">
        <v>330575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28194376</v>
      </c>
      <c r="O16" s="47">
        <f t="shared" si="1"/>
        <v>60.172135171012584</v>
      </c>
      <c r="P16" s="9"/>
    </row>
    <row r="17" spans="1:16">
      <c r="A17" s="12"/>
      <c r="B17" s="44">
        <v>523</v>
      </c>
      <c r="C17" s="20" t="s">
        <v>31</v>
      </c>
      <c r="D17" s="46">
        <v>27933074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27933074</v>
      </c>
      <c r="O17" s="47">
        <f t="shared" si="1"/>
        <v>59.614467242328658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2786694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2786694</v>
      </c>
      <c r="O18" s="47">
        <f t="shared" si="1"/>
        <v>5.9473324768120337</v>
      </c>
      <c r="P18" s="9"/>
    </row>
    <row r="19" spans="1:16">
      <c r="A19" s="12"/>
      <c r="B19" s="44">
        <v>525</v>
      </c>
      <c r="C19" s="20" t="s">
        <v>33</v>
      </c>
      <c r="D19" s="46">
        <v>281364</v>
      </c>
      <c r="E19" s="46">
        <v>947580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1228944</v>
      </c>
      <c r="O19" s="47">
        <f t="shared" si="1"/>
        <v>2.6227991172993117</v>
      </c>
      <c r="P19" s="9"/>
    </row>
    <row r="20" spans="1:16">
      <c r="A20" s="12"/>
      <c r="B20" s="44">
        <v>526</v>
      </c>
      <c r="C20" s="20" t="s">
        <v>34</v>
      </c>
      <c r="D20" s="46">
        <v>14069760</v>
      </c>
      <c r="E20" s="46">
        <v>60614</v>
      </c>
      <c r="F20" s="46">
        <v>0</v>
      </c>
      <c r="G20" s="46">
        <v>414839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14545213</v>
      </c>
      <c r="O20" s="47">
        <f t="shared" si="1"/>
        <v>31.042237740149648</v>
      </c>
      <c r="P20" s="9"/>
    </row>
    <row r="21" spans="1:16">
      <c r="A21" s="12"/>
      <c r="B21" s="44">
        <v>527</v>
      </c>
      <c r="C21" s="20" t="s">
        <v>35</v>
      </c>
      <c r="D21" s="46">
        <v>1181007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1181007</v>
      </c>
      <c r="O21" s="47">
        <f t="shared" si="1"/>
        <v>2.5204924855195259</v>
      </c>
      <c r="P21" s="9"/>
    </row>
    <row r="22" spans="1:16">
      <c r="A22" s="12"/>
      <c r="B22" s="44">
        <v>529</v>
      </c>
      <c r="C22" s="20" t="s">
        <v>36</v>
      </c>
      <c r="D22" s="46">
        <v>275513</v>
      </c>
      <c r="E22" s="46">
        <v>3492477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3767990</v>
      </c>
      <c r="O22" s="47">
        <f t="shared" si="1"/>
        <v>8.0416038859318508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312476</v>
      </c>
      <c r="E23" s="31">
        <f t="shared" si="5"/>
        <v>1656049</v>
      </c>
      <c r="F23" s="31">
        <f t="shared" si="5"/>
        <v>0</v>
      </c>
      <c r="G23" s="31">
        <f t="shared" si="5"/>
        <v>2432175</v>
      </c>
      <c r="H23" s="31">
        <f t="shared" si="5"/>
        <v>0</v>
      </c>
      <c r="I23" s="31">
        <f t="shared" si="5"/>
        <v>124914588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129315288</v>
      </c>
      <c r="O23" s="43">
        <f t="shared" si="1"/>
        <v>275.9833021030301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29967995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29967995</v>
      </c>
      <c r="O24" s="47">
        <f t="shared" si="1"/>
        <v>63.95737383740039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20711654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20711654</v>
      </c>
      <c r="O25" s="47">
        <f t="shared" si="1"/>
        <v>44.202590052116904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12802</v>
      </c>
      <c r="F26" s="46">
        <v>0</v>
      </c>
      <c r="G26" s="46">
        <v>0</v>
      </c>
      <c r="H26" s="46">
        <v>0</v>
      </c>
      <c r="I26" s="46">
        <v>59394568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59407370</v>
      </c>
      <c r="O26" s="47">
        <f t="shared" si="1"/>
        <v>126.78657253469125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11508454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11508454</v>
      </c>
      <c r="O27" s="47">
        <f t="shared" si="1"/>
        <v>24.56121921965503</v>
      </c>
      <c r="P27" s="9"/>
    </row>
    <row r="28" spans="1:16">
      <c r="A28" s="12"/>
      <c r="B28" s="44">
        <v>537</v>
      </c>
      <c r="C28" s="20" t="s">
        <v>42</v>
      </c>
      <c r="D28" s="46">
        <v>312476</v>
      </c>
      <c r="E28" s="46">
        <v>0</v>
      </c>
      <c r="F28" s="46">
        <v>0</v>
      </c>
      <c r="G28" s="46">
        <v>0</v>
      </c>
      <c r="H28" s="46">
        <v>0</v>
      </c>
      <c r="I28" s="46">
        <v>3331917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3644393</v>
      </c>
      <c r="O28" s="47">
        <f t="shared" si="1"/>
        <v>7.7778244928099163</v>
      </c>
      <c r="P28" s="9"/>
    </row>
    <row r="29" spans="1:16">
      <c r="A29" s="12"/>
      <c r="B29" s="44">
        <v>539</v>
      </c>
      <c r="C29" s="20" t="s">
        <v>43</v>
      </c>
      <c r="D29" s="46">
        <v>0</v>
      </c>
      <c r="E29" s="46">
        <v>1643247</v>
      </c>
      <c r="F29" s="46">
        <v>0</v>
      </c>
      <c r="G29" s="46">
        <v>2432175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4075422</v>
      </c>
      <c r="O29" s="47">
        <f t="shared" si="1"/>
        <v>8.6977219663566405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106992</v>
      </c>
      <c r="E30" s="31">
        <f t="shared" si="7"/>
        <v>75353178</v>
      </c>
      <c r="F30" s="31">
        <f t="shared" si="7"/>
        <v>0</v>
      </c>
      <c r="G30" s="31">
        <f t="shared" si="7"/>
        <v>5249700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80709870</v>
      </c>
      <c r="O30" s="43">
        <f t="shared" si="1"/>
        <v>172.25013978939819</v>
      </c>
      <c r="P30" s="10"/>
    </row>
    <row r="31" spans="1:16">
      <c r="A31" s="12"/>
      <c r="B31" s="44">
        <v>541</v>
      </c>
      <c r="C31" s="20" t="s">
        <v>45</v>
      </c>
      <c r="D31" s="46">
        <v>106992</v>
      </c>
      <c r="E31" s="46">
        <v>66359173</v>
      </c>
      <c r="F31" s="46">
        <v>0</v>
      </c>
      <c r="G31" s="46">
        <v>5249700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71715865</v>
      </c>
      <c r="O31" s="47">
        <f t="shared" si="1"/>
        <v>153.05523068451987</v>
      </c>
      <c r="P31" s="9"/>
    </row>
    <row r="32" spans="1:16">
      <c r="A32" s="12"/>
      <c r="B32" s="44">
        <v>544</v>
      </c>
      <c r="C32" s="20" t="s">
        <v>47</v>
      </c>
      <c r="D32" s="46">
        <v>0</v>
      </c>
      <c r="E32" s="46">
        <v>6769843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6769843</v>
      </c>
      <c r="O32" s="47">
        <f t="shared" si="1"/>
        <v>14.448126395226245</v>
      </c>
      <c r="P32" s="9"/>
    </row>
    <row r="33" spans="1:16">
      <c r="A33" s="12"/>
      <c r="B33" s="44">
        <v>549</v>
      </c>
      <c r="C33" s="20" t="s">
        <v>107</v>
      </c>
      <c r="D33" s="46">
        <v>0</v>
      </c>
      <c r="E33" s="46">
        <v>2224162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2224162</v>
      </c>
      <c r="O33" s="47">
        <f t="shared" si="1"/>
        <v>4.7467827096520843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226800</v>
      </c>
      <c r="E34" s="31">
        <f t="shared" si="9"/>
        <v>14325185</v>
      </c>
      <c r="F34" s="31">
        <f t="shared" si="9"/>
        <v>0</v>
      </c>
      <c r="G34" s="31">
        <f t="shared" si="9"/>
        <v>127459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28981</v>
      </c>
      <c r="N34" s="31">
        <f t="shared" si="8"/>
        <v>14708425</v>
      </c>
      <c r="O34" s="43">
        <f t="shared" si="1"/>
        <v>31.390563041817305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581236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581236</v>
      </c>
      <c r="O35" s="47">
        <f t="shared" si="1"/>
        <v>1.2404676435562423</v>
      </c>
      <c r="P35" s="9"/>
    </row>
    <row r="36" spans="1:16">
      <c r="A36" s="13"/>
      <c r="B36" s="45">
        <v>553</v>
      </c>
      <c r="C36" s="21" t="s">
        <v>50</v>
      </c>
      <c r="D36" s="46">
        <v>226800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226800</v>
      </c>
      <c r="O36" s="47">
        <f t="shared" si="1"/>
        <v>0.48403412995505396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13743949</v>
      </c>
      <c r="F37" s="46">
        <v>0</v>
      </c>
      <c r="G37" s="46">
        <v>127459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28981</v>
      </c>
      <c r="N37" s="46">
        <f t="shared" si="8"/>
        <v>13900389</v>
      </c>
      <c r="O37" s="47">
        <f t="shared" ref="O37:O68" si="10">(N37/O$73)</f>
        <v>29.666061268306009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SUM(D39:D42)</f>
        <v>9321280</v>
      </c>
      <c r="E38" s="31">
        <f t="shared" si="11"/>
        <v>3519993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12841273</v>
      </c>
      <c r="O38" s="43">
        <f t="shared" si="10"/>
        <v>27.405707248987326</v>
      </c>
      <c r="P38" s="10"/>
    </row>
    <row r="39" spans="1:16">
      <c r="A39" s="12"/>
      <c r="B39" s="44">
        <v>562</v>
      </c>
      <c r="C39" s="20" t="s">
        <v>53</v>
      </c>
      <c r="D39" s="46">
        <v>0</v>
      </c>
      <c r="E39" s="46">
        <v>1758502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2">SUM(D39:M39)</f>
        <v>1758502</v>
      </c>
      <c r="O39" s="47">
        <f t="shared" si="10"/>
        <v>3.7529761269586523</v>
      </c>
      <c r="P39" s="9"/>
    </row>
    <row r="40" spans="1:16">
      <c r="A40" s="12"/>
      <c r="B40" s="44">
        <v>564</v>
      </c>
      <c r="C40" s="20" t="s">
        <v>54</v>
      </c>
      <c r="D40" s="46">
        <v>8567213</v>
      </c>
      <c r="E40" s="46">
        <v>361140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8928353</v>
      </c>
      <c r="O40" s="47">
        <f t="shared" si="10"/>
        <v>19.054795309905625</v>
      </c>
      <c r="P40" s="9"/>
    </row>
    <row r="41" spans="1:16">
      <c r="A41" s="12"/>
      <c r="B41" s="44">
        <v>565</v>
      </c>
      <c r="C41" s="20" t="s">
        <v>108</v>
      </c>
      <c r="D41" s="46">
        <v>0</v>
      </c>
      <c r="E41" s="46">
        <v>52323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52323</v>
      </c>
      <c r="O41" s="47">
        <f t="shared" si="10"/>
        <v>0.11166718598605947</v>
      </c>
      <c r="P41" s="9"/>
    </row>
    <row r="42" spans="1:16">
      <c r="A42" s="12"/>
      <c r="B42" s="44">
        <v>569</v>
      </c>
      <c r="C42" s="20" t="s">
        <v>55</v>
      </c>
      <c r="D42" s="46">
        <v>754067</v>
      </c>
      <c r="E42" s="46">
        <v>1348028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2102095</v>
      </c>
      <c r="O42" s="47">
        <f t="shared" si="10"/>
        <v>4.4862686261369893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12576408</v>
      </c>
      <c r="E43" s="31">
        <f t="shared" si="13"/>
        <v>1301524</v>
      </c>
      <c r="F43" s="31">
        <f t="shared" si="13"/>
        <v>0</v>
      </c>
      <c r="G43" s="31">
        <f t="shared" si="13"/>
        <v>916031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14793963</v>
      </c>
      <c r="O43" s="43">
        <f t="shared" si="10"/>
        <v>31.573117324921782</v>
      </c>
      <c r="P43" s="9"/>
    </row>
    <row r="44" spans="1:16">
      <c r="A44" s="12"/>
      <c r="B44" s="44">
        <v>571</v>
      </c>
      <c r="C44" s="20" t="s">
        <v>57</v>
      </c>
      <c r="D44" s="46">
        <v>5290375</v>
      </c>
      <c r="E44" s="46">
        <v>1025092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6315467</v>
      </c>
      <c r="O44" s="47">
        <f t="shared" si="10"/>
        <v>13.478402004430578</v>
      </c>
      <c r="P44" s="9"/>
    </row>
    <row r="45" spans="1:16">
      <c r="A45" s="12"/>
      <c r="B45" s="44">
        <v>572</v>
      </c>
      <c r="C45" s="20" t="s">
        <v>58</v>
      </c>
      <c r="D45" s="46">
        <v>7286033</v>
      </c>
      <c r="E45" s="46">
        <v>276432</v>
      </c>
      <c r="F45" s="46">
        <v>0</v>
      </c>
      <c r="G45" s="46">
        <v>916031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8478496</v>
      </c>
      <c r="O45" s="47">
        <f t="shared" si="10"/>
        <v>18.094715320491204</v>
      </c>
      <c r="P45" s="9"/>
    </row>
    <row r="46" spans="1:16" ht="15.75">
      <c r="A46" s="28" t="s">
        <v>85</v>
      </c>
      <c r="B46" s="29"/>
      <c r="C46" s="30"/>
      <c r="D46" s="31">
        <f t="shared" ref="D46:M46" si="14">SUM(D47:D47)</f>
        <v>4884980</v>
      </c>
      <c r="E46" s="31">
        <f t="shared" si="14"/>
        <v>10799943</v>
      </c>
      <c r="F46" s="31">
        <f t="shared" si="14"/>
        <v>7902405</v>
      </c>
      <c r="G46" s="31">
        <f t="shared" si="14"/>
        <v>31145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23618473</v>
      </c>
      <c r="O46" s="43">
        <f t="shared" si="10"/>
        <v>50.406292016851559</v>
      </c>
      <c r="P46" s="9"/>
    </row>
    <row r="47" spans="1:16">
      <c r="A47" s="12"/>
      <c r="B47" s="44">
        <v>581</v>
      </c>
      <c r="C47" s="20" t="s">
        <v>59</v>
      </c>
      <c r="D47" s="46">
        <v>4884980</v>
      </c>
      <c r="E47" s="46">
        <v>10799943</v>
      </c>
      <c r="F47" s="46">
        <v>7902405</v>
      </c>
      <c r="G47" s="46">
        <v>31145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23618473</v>
      </c>
      <c r="O47" s="47">
        <f t="shared" si="10"/>
        <v>50.406292016851559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SUM(D49:D70)</f>
        <v>4665941</v>
      </c>
      <c r="E48" s="31">
        <f t="shared" si="16"/>
        <v>14099276</v>
      </c>
      <c r="F48" s="31">
        <f t="shared" si="16"/>
        <v>0</v>
      </c>
      <c r="G48" s="31">
        <f t="shared" si="16"/>
        <v>7648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18772865</v>
      </c>
      <c r="O48" s="43">
        <f t="shared" si="10"/>
        <v>40.064847341440405</v>
      </c>
      <c r="P48" s="9"/>
    </row>
    <row r="49" spans="1:16">
      <c r="A49" s="12"/>
      <c r="B49" s="44">
        <v>601</v>
      </c>
      <c r="C49" s="20" t="s">
        <v>62</v>
      </c>
      <c r="D49" s="46">
        <v>327708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327708</v>
      </c>
      <c r="O49" s="47">
        <f t="shared" si="10"/>
        <v>0.69939090237791368</v>
      </c>
      <c r="P49" s="9"/>
    </row>
    <row r="50" spans="1:16">
      <c r="A50" s="12"/>
      <c r="B50" s="44">
        <v>602</v>
      </c>
      <c r="C50" s="20" t="s">
        <v>63</v>
      </c>
      <c r="D50" s="46">
        <v>115560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115560</v>
      </c>
      <c r="O50" s="47">
        <f t="shared" si="10"/>
        <v>0.24662691383424179</v>
      </c>
      <c r="P50" s="9"/>
    </row>
    <row r="51" spans="1:16">
      <c r="A51" s="12"/>
      <c r="B51" s="44">
        <v>603</v>
      </c>
      <c r="C51" s="20" t="s">
        <v>64</v>
      </c>
      <c r="D51" s="46">
        <v>58935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58935</v>
      </c>
      <c r="O51" s="47">
        <f t="shared" si="10"/>
        <v>0.12577844554189199</v>
      </c>
      <c r="P51" s="9"/>
    </row>
    <row r="52" spans="1:16">
      <c r="A52" s="12"/>
      <c r="B52" s="44">
        <v>604</v>
      </c>
      <c r="C52" s="20" t="s">
        <v>65</v>
      </c>
      <c r="D52" s="46">
        <v>0</v>
      </c>
      <c r="E52" s="46">
        <v>192914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192914</v>
      </c>
      <c r="O52" s="47">
        <f t="shared" si="10"/>
        <v>0.41171499182605503</v>
      </c>
      <c r="P52" s="9"/>
    </row>
    <row r="53" spans="1:16">
      <c r="A53" s="12"/>
      <c r="B53" s="44">
        <v>608</v>
      </c>
      <c r="C53" s="20" t="s">
        <v>68</v>
      </c>
      <c r="D53" s="46">
        <v>0</v>
      </c>
      <c r="E53" s="46">
        <v>133188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133188</v>
      </c>
      <c r="O53" s="47">
        <f t="shared" si="10"/>
        <v>0.28424840255931977</v>
      </c>
      <c r="P53" s="9"/>
    </row>
    <row r="54" spans="1:16">
      <c r="A54" s="12"/>
      <c r="B54" s="44">
        <v>614</v>
      </c>
      <c r="C54" s="20" t="s">
        <v>69</v>
      </c>
      <c r="D54" s="46">
        <v>0</v>
      </c>
      <c r="E54" s="46">
        <v>2377739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7">SUM(D54:M54)</f>
        <v>2377739</v>
      </c>
      <c r="O54" s="47">
        <f t="shared" si="10"/>
        <v>5.0745450975537922</v>
      </c>
      <c r="P54" s="9"/>
    </row>
    <row r="55" spans="1:16">
      <c r="A55" s="12"/>
      <c r="B55" s="44">
        <v>654</v>
      </c>
      <c r="C55" s="20" t="s">
        <v>71</v>
      </c>
      <c r="D55" s="46">
        <v>0</v>
      </c>
      <c r="E55" s="46">
        <v>990347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990347</v>
      </c>
      <c r="O55" s="47">
        <f t="shared" si="10"/>
        <v>2.1135879563430238</v>
      </c>
      <c r="P55" s="9"/>
    </row>
    <row r="56" spans="1:16">
      <c r="A56" s="12"/>
      <c r="B56" s="44">
        <v>671</v>
      </c>
      <c r="C56" s="20" t="s">
        <v>72</v>
      </c>
      <c r="D56" s="46">
        <v>18285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18285</v>
      </c>
      <c r="O56" s="47">
        <f t="shared" si="10"/>
        <v>3.9023651085662088E-2</v>
      </c>
      <c r="P56" s="9"/>
    </row>
    <row r="57" spans="1:16">
      <c r="A57" s="12"/>
      <c r="B57" s="44">
        <v>674</v>
      </c>
      <c r="C57" s="20" t="s">
        <v>73</v>
      </c>
      <c r="D57" s="46">
        <v>0</v>
      </c>
      <c r="E57" s="46">
        <v>849336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849336</v>
      </c>
      <c r="O57" s="47">
        <f t="shared" si="10"/>
        <v>1.8126437910031117</v>
      </c>
      <c r="P57" s="9"/>
    </row>
    <row r="58" spans="1:16">
      <c r="A58" s="12"/>
      <c r="B58" s="44">
        <v>685</v>
      </c>
      <c r="C58" s="20" t="s">
        <v>74</v>
      </c>
      <c r="D58" s="46">
        <v>8434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8434</v>
      </c>
      <c r="O58" s="47">
        <f t="shared" si="10"/>
        <v>1.7999752434042879E-2</v>
      </c>
      <c r="P58" s="9"/>
    </row>
    <row r="59" spans="1:16">
      <c r="A59" s="12"/>
      <c r="B59" s="44">
        <v>689</v>
      </c>
      <c r="C59" s="20" t="s">
        <v>75</v>
      </c>
      <c r="D59" s="46">
        <v>0</v>
      </c>
      <c r="E59" s="46">
        <v>139478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139478</v>
      </c>
      <c r="O59" s="47">
        <f t="shared" si="10"/>
        <v>0.29767245316521612</v>
      </c>
      <c r="P59" s="9"/>
    </row>
    <row r="60" spans="1:16">
      <c r="A60" s="12"/>
      <c r="B60" s="44">
        <v>694</v>
      </c>
      <c r="C60" s="20" t="s">
        <v>76</v>
      </c>
      <c r="D60" s="46">
        <v>0</v>
      </c>
      <c r="E60" s="46">
        <v>1334882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1334882</v>
      </c>
      <c r="O60" s="47">
        <f t="shared" si="10"/>
        <v>2.8488908618283171</v>
      </c>
      <c r="P60" s="9"/>
    </row>
    <row r="61" spans="1:16">
      <c r="A61" s="12"/>
      <c r="B61" s="44">
        <v>709</v>
      </c>
      <c r="C61" s="20" t="s">
        <v>77</v>
      </c>
      <c r="D61" s="46">
        <v>96794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96794</v>
      </c>
      <c r="O61" s="47">
        <f t="shared" si="10"/>
        <v>0.20657671770224645</v>
      </c>
      <c r="P61" s="9"/>
    </row>
    <row r="62" spans="1:16">
      <c r="A62" s="12"/>
      <c r="B62" s="44">
        <v>711</v>
      </c>
      <c r="C62" s="20" t="s">
        <v>78</v>
      </c>
      <c r="D62" s="46">
        <v>3140228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3140228</v>
      </c>
      <c r="O62" s="47">
        <f t="shared" si="10"/>
        <v>6.7018409516776858</v>
      </c>
      <c r="P62" s="9"/>
    </row>
    <row r="63" spans="1:16">
      <c r="A63" s="12"/>
      <c r="B63" s="44">
        <v>712</v>
      </c>
      <c r="C63" s="20" t="s">
        <v>79</v>
      </c>
      <c r="D63" s="46">
        <v>0</v>
      </c>
      <c r="E63" s="46">
        <v>327205</v>
      </c>
      <c r="F63" s="46">
        <v>0</v>
      </c>
      <c r="G63" s="46">
        <v>7648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334853</v>
      </c>
      <c r="O63" s="47">
        <f t="shared" si="10"/>
        <v>0.71463968482292628</v>
      </c>
      <c r="P63" s="9"/>
    </row>
    <row r="64" spans="1:16">
      <c r="A64" s="12"/>
      <c r="B64" s="44">
        <v>713</v>
      </c>
      <c r="C64" s="20" t="s">
        <v>80</v>
      </c>
      <c r="D64" s="46">
        <v>278327</v>
      </c>
      <c r="E64" s="46">
        <v>2193681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2472008</v>
      </c>
      <c r="O64" s="47">
        <f t="shared" si="10"/>
        <v>5.2757329873101106</v>
      </c>
      <c r="P64" s="9"/>
    </row>
    <row r="65" spans="1:119">
      <c r="A65" s="12"/>
      <c r="B65" s="44">
        <v>714</v>
      </c>
      <c r="C65" s="20" t="s">
        <v>81</v>
      </c>
      <c r="D65" s="46">
        <v>0</v>
      </c>
      <c r="E65" s="46">
        <v>146861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146861</v>
      </c>
      <c r="O65" s="47">
        <f t="shared" si="10"/>
        <v>0.31342917266018155</v>
      </c>
      <c r="P65" s="9"/>
    </row>
    <row r="66" spans="1:119">
      <c r="A66" s="12"/>
      <c r="B66" s="44">
        <v>724</v>
      </c>
      <c r="C66" s="20" t="s">
        <v>83</v>
      </c>
      <c r="D66" s="46">
        <v>0</v>
      </c>
      <c r="E66" s="46">
        <v>1546676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1546676</v>
      </c>
      <c r="O66" s="47">
        <f t="shared" si="10"/>
        <v>3.3008993473649166</v>
      </c>
      <c r="P66" s="9"/>
    </row>
    <row r="67" spans="1:119">
      <c r="A67" s="12"/>
      <c r="B67" s="44">
        <v>732</v>
      </c>
      <c r="C67" s="20" t="s">
        <v>84</v>
      </c>
      <c r="D67" s="46">
        <v>621670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621670</v>
      </c>
      <c r="O67" s="47">
        <f t="shared" si="10"/>
        <v>1.3267614531268008</v>
      </c>
      <c r="P67" s="9"/>
    </row>
    <row r="68" spans="1:119">
      <c r="A68" s="12"/>
      <c r="B68" s="44">
        <v>734</v>
      </c>
      <c r="C68" s="20" t="s">
        <v>94</v>
      </c>
      <c r="D68" s="46">
        <v>0</v>
      </c>
      <c r="E68" s="46">
        <v>523605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523605</v>
      </c>
      <c r="O68" s="47">
        <f t="shared" si="10"/>
        <v>1.1174721808426633</v>
      </c>
      <c r="P68" s="9"/>
    </row>
    <row r="69" spans="1:119">
      <c r="A69" s="12"/>
      <c r="B69" s="44">
        <v>744</v>
      </c>
      <c r="C69" s="20" t="s">
        <v>86</v>
      </c>
      <c r="D69" s="46">
        <v>0</v>
      </c>
      <c r="E69" s="46">
        <v>1049402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1049402</v>
      </c>
      <c r="O69" s="47">
        <f>(N69/O$73)</f>
        <v>2.2396225045991778</v>
      </c>
      <c r="P69" s="9"/>
    </row>
    <row r="70" spans="1:119" ht="15.75" thickBot="1">
      <c r="A70" s="12"/>
      <c r="B70" s="44">
        <v>764</v>
      </c>
      <c r="C70" s="20" t="s">
        <v>87</v>
      </c>
      <c r="D70" s="46">
        <v>0</v>
      </c>
      <c r="E70" s="46">
        <v>2293962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2293962</v>
      </c>
      <c r="O70" s="47">
        <f>(N70/O$73)</f>
        <v>4.8957491217811091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SUM(D5,D14,D23,D30,D34,D38,D43,D46,D48)</f>
        <v>185309097</v>
      </c>
      <c r="E71" s="15">
        <f t="shared" si="19"/>
        <v>185801052</v>
      </c>
      <c r="F71" s="15">
        <f t="shared" si="19"/>
        <v>18034049</v>
      </c>
      <c r="G71" s="15">
        <f t="shared" si="19"/>
        <v>11467289</v>
      </c>
      <c r="H71" s="15">
        <f t="shared" si="19"/>
        <v>0</v>
      </c>
      <c r="I71" s="15">
        <f t="shared" si="19"/>
        <v>124914588</v>
      </c>
      <c r="J71" s="15">
        <f t="shared" si="19"/>
        <v>27294103</v>
      </c>
      <c r="K71" s="15">
        <f t="shared" si="19"/>
        <v>0</v>
      </c>
      <c r="L71" s="15">
        <f t="shared" si="19"/>
        <v>0</v>
      </c>
      <c r="M71" s="15">
        <f t="shared" si="19"/>
        <v>28981</v>
      </c>
      <c r="N71" s="15">
        <f t="shared" si="18"/>
        <v>552849159</v>
      </c>
      <c r="O71" s="37">
        <f>(N71/O$73)</f>
        <v>1179.8847516443927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109</v>
      </c>
      <c r="M73" s="48"/>
      <c r="N73" s="48"/>
      <c r="O73" s="41">
        <v>468562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56560928</v>
      </c>
      <c r="E5" s="26">
        <f t="shared" si="0"/>
        <v>15292456</v>
      </c>
      <c r="F5" s="26">
        <f t="shared" si="0"/>
        <v>10134990</v>
      </c>
      <c r="G5" s="26">
        <f t="shared" si="0"/>
        <v>266649</v>
      </c>
      <c r="H5" s="26">
        <f t="shared" si="0"/>
        <v>0</v>
      </c>
      <c r="I5" s="26">
        <f t="shared" si="0"/>
        <v>0</v>
      </c>
      <c r="J5" s="26">
        <f t="shared" si="0"/>
        <v>27110921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109365944</v>
      </c>
      <c r="O5" s="32">
        <f t="shared" ref="O5:O36" si="1">(N5/O$74)</f>
        <v>234.42273965614436</v>
      </c>
      <c r="P5" s="6"/>
    </row>
    <row r="6" spans="1:133">
      <c r="A6" s="12"/>
      <c r="B6" s="44">
        <v>511</v>
      </c>
      <c r="C6" s="20" t="s">
        <v>20</v>
      </c>
      <c r="D6" s="46">
        <v>836342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836342</v>
      </c>
      <c r="O6" s="47">
        <f t="shared" si="1"/>
        <v>1.7926749018826107</v>
      </c>
      <c r="P6" s="9"/>
    </row>
    <row r="7" spans="1:133">
      <c r="A7" s="12"/>
      <c r="B7" s="44">
        <v>512</v>
      </c>
      <c r="C7" s="20" t="s">
        <v>21</v>
      </c>
      <c r="D7" s="46">
        <v>911100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911100</v>
      </c>
      <c r="O7" s="47">
        <f t="shared" si="1"/>
        <v>1.9529165139443512</v>
      </c>
      <c r="P7" s="9"/>
    </row>
    <row r="8" spans="1:133">
      <c r="A8" s="12"/>
      <c r="B8" s="44">
        <v>513</v>
      </c>
      <c r="C8" s="20" t="s">
        <v>22</v>
      </c>
      <c r="D8" s="46">
        <v>28904720</v>
      </c>
      <c r="E8" s="46">
        <v>542136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29446856</v>
      </c>
      <c r="O8" s="47">
        <f t="shared" si="1"/>
        <v>63.118484651675232</v>
      </c>
      <c r="P8" s="9"/>
    </row>
    <row r="9" spans="1:133">
      <c r="A9" s="12"/>
      <c r="B9" s="44">
        <v>514</v>
      </c>
      <c r="C9" s="20" t="s">
        <v>23</v>
      </c>
      <c r="D9" s="46">
        <v>1396694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1396694</v>
      </c>
      <c r="O9" s="47">
        <f t="shared" si="1"/>
        <v>2.9937732164712894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4990325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4990325</v>
      </c>
      <c r="O10" s="47">
        <f t="shared" si="1"/>
        <v>10.69661738826621</v>
      </c>
      <c r="P10" s="9"/>
    </row>
    <row r="11" spans="1:133">
      <c r="A11" s="12"/>
      <c r="B11" s="44">
        <v>516</v>
      </c>
      <c r="C11" s="20" t="s">
        <v>25</v>
      </c>
      <c r="D11" s="46">
        <v>467</v>
      </c>
      <c r="E11" s="46">
        <v>13388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13855</v>
      </c>
      <c r="O11" s="47">
        <f t="shared" si="1"/>
        <v>2.9697792010425845E-2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10134990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10134990</v>
      </c>
      <c r="O12" s="47">
        <f t="shared" si="1"/>
        <v>21.724058105214421</v>
      </c>
      <c r="P12" s="9"/>
    </row>
    <row r="13" spans="1:133">
      <c r="A13" s="12"/>
      <c r="B13" s="44">
        <v>519</v>
      </c>
      <c r="C13" s="20" t="s">
        <v>27</v>
      </c>
      <c r="D13" s="46">
        <v>24511605</v>
      </c>
      <c r="E13" s="46">
        <v>9746607</v>
      </c>
      <c r="F13" s="46">
        <v>0</v>
      </c>
      <c r="G13" s="46">
        <v>266649</v>
      </c>
      <c r="H13" s="46">
        <v>0</v>
      </c>
      <c r="I13" s="46">
        <v>0</v>
      </c>
      <c r="J13" s="46">
        <v>27110921</v>
      </c>
      <c r="K13" s="46">
        <v>0</v>
      </c>
      <c r="L13" s="46">
        <v>0</v>
      </c>
      <c r="M13" s="46">
        <v>0</v>
      </c>
      <c r="N13" s="46">
        <f t="shared" si="2"/>
        <v>61635782</v>
      </c>
      <c r="O13" s="47">
        <f t="shared" si="1"/>
        <v>132.11451708667983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101242215</v>
      </c>
      <c r="E14" s="31">
        <f t="shared" si="3"/>
        <v>64714319</v>
      </c>
      <c r="F14" s="31">
        <f t="shared" si="3"/>
        <v>0</v>
      </c>
      <c r="G14" s="31">
        <f t="shared" si="3"/>
        <v>3977511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169934045</v>
      </c>
      <c r="O14" s="43">
        <f t="shared" si="1"/>
        <v>364.24871338147568</v>
      </c>
      <c r="P14" s="10"/>
    </row>
    <row r="15" spans="1:133">
      <c r="A15" s="12"/>
      <c r="B15" s="44">
        <v>521</v>
      </c>
      <c r="C15" s="20" t="s">
        <v>29</v>
      </c>
      <c r="D15" s="46">
        <v>55827029</v>
      </c>
      <c r="E15" s="46">
        <v>27991270</v>
      </c>
      <c r="F15" s="46">
        <v>0</v>
      </c>
      <c r="G15" s="46">
        <v>2575202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86393501</v>
      </c>
      <c r="O15" s="47">
        <f t="shared" si="1"/>
        <v>185.18197212201494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28650375</v>
      </c>
      <c r="F16" s="46">
        <v>0</v>
      </c>
      <c r="G16" s="46">
        <v>430533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29080908</v>
      </c>
      <c r="O16" s="47">
        <f t="shared" si="1"/>
        <v>62.334085691687406</v>
      </c>
      <c r="P16" s="9"/>
    </row>
    <row r="17" spans="1:16">
      <c r="A17" s="12"/>
      <c r="B17" s="44">
        <v>523</v>
      </c>
      <c r="C17" s="20" t="s">
        <v>31</v>
      </c>
      <c r="D17" s="46">
        <v>29007951</v>
      </c>
      <c r="E17" s="46">
        <v>0</v>
      </c>
      <c r="F17" s="46">
        <v>0</v>
      </c>
      <c r="G17" s="46">
        <v>4494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29012445</v>
      </c>
      <c r="O17" s="47">
        <f t="shared" si="1"/>
        <v>62.187337230163784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2864354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2864354</v>
      </c>
      <c r="O18" s="47">
        <f t="shared" si="1"/>
        <v>6.1396600026150345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1397772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1397772</v>
      </c>
      <c r="O19" s="47">
        <f t="shared" si="1"/>
        <v>2.9960838783108592</v>
      </c>
      <c r="P19" s="9"/>
    </row>
    <row r="20" spans="1:16">
      <c r="A20" s="12"/>
      <c r="B20" s="44">
        <v>526</v>
      </c>
      <c r="C20" s="20" t="s">
        <v>34</v>
      </c>
      <c r="D20" s="46">
        <v>14753811</v>
      </c>
      <c r="E20" s="46">
        <v>272621</v>
      </c>
      <c r="F20" s="46">
        <v>0</v>
      </c>
      <c r="G20" s="46">
        <v>967282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15993714</v>
      </c>
      <c r="O20" s="47">
        <f t="shared" si="1"/>
        <v>34.282063648230675</v>
      </c>
      <c r="P20" s="9"/>
    </row>
    <row r="21" spans="1:16">
      <c r="A21" s="12"/>
      <c r="B21" s="44">
        <v>527</v>
      </c>
      <c r="C21" s="20" t="s">
        <v>35</v>
      </c>
      <c r="D21" s="46">
        <v>1383982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1383982</v>
      </c>
      <c r="O21" s="47">
        <f t="shared" si="1"/>
        <v>2.9665254119215576</v>
      </c>
      <c r="P21" s="9"/>
    </row>
    <row r="22" spans="1:16">
      <c r="A22" s="12"/>
      <c r="B22" s="44">
        <v>529</v>
      </c>
      <c r="C22" s="20" t="s">
        <v>36</v>
      </c>
      <c r="D22" s="46">
        <v>269442</v>
      </c>
      <c r="E22" s="46">
        <v>3537927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3807369</v>
      </c>
      <c r="O22" s="47">
        <f t="shared" si="1"/>
        <v>8.1609853965314354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332349</v>
      </c>
      <c r="E23" s="31">
        <f t="shared" si="5"/>
        <v>428222</v>
      </c>
      <c r="F23" s="31">
        <f t="shared" si="5"/>
        <v>0</v>
      </c>
      <c r="G23" s="31">
        <f t="shared" si="5"/>
        <v>884463</v>
      </c>
      <c r="H23" s="31">
        <f t="shared" si="5"/>
        <v>0</v>
      </c>
      <c r="I23" s="31">
        <f t="shared" si="5"/>
        <v>136494439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138139473</v>
      </c>
      <c r="O23" s="43">
        <f t="shared" si="1"/>
        <v>296.09796734636137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27952682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27952682</v>
      </c>
      <c r="O24" s="47">
        <f t="shared" si="1"/>
        <v>59.915765872939318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30939040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30939040</v>
      </c>
      <c r="O25" s="47">
        <f t="shared" si="1"/>
        <v>66.316937922933647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995</v>
      </c>
      <c r="F26" s="46">
        <v>0</v>
      </c>
      <c r="G26" s="46">
        <v>0</v>
      </c>
      <c r="H26" s="46">
        <v>0</v>
      </c>
      <c r="I26" s="46">
        <v>56109813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56110808</v>
      </c>
      <c r="O26" s="47">
        <f t="shared" si="1"/>
        <v>120.27189502135968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11233655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11233655</v>
      </c>
      <c r="O27" s="47">
        <f t="shared" si="1"/>
        <v>24.079014774946252</v>
      </c>
      <c r="P27" s="9"/>
    </row>
    <row r="28" spans="1:16">
      <c r="A28" s="12"/>
      <c r="B28" s="44">
        <v>537</v>
      </c>
      <c r="C28" s="20" t="s">
        <v>42</v>
      </c>
      <c r="D28" s="46">
        <v>332349</v>
      </c>
      <c r="E28" s="46">
        <v>0</v>
      </c>
      <c r="F28" s="46">
        <v>0</v>
      </c>
      <c r="G28" s="46">
        <v>0</v>
      </c>
      <c r="H28" s="46">
        <v>0</v>
      </c>
      <c r="I28" s="46">
        <v>10259249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10591598</v>
      </c>
      <c r="O28" s="47">
        <f t="shared" si="1"/>
        <v>22.702784154604284</v>
      </c>
      <c r="P28" s="9"/>
    </row>
    <row r="29" spans="1:16">
      <c r="A29" s="12"/>
      <c r="B29" s="44">
        <v>539</v>
      </c>
      <c r="C29" s="20" t="s">
        <v>43</v>
      </c>
      <c r="D29" s="46">
        <v>0</v>
      </c>
      <c r="E29" s="46">
        <v>427227</v>
      </c>
      <c r="F29" s="46">
        <v>0</v>
      </c>
      <c r="G29" s="46">
        <v>884463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1311690</v>
      </c>
      <c r="O29" s="47">
        <f t="shared" si="1"/>
        <v>2.8115695995781649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71034532</v>
      </c>
      <c r="F30" s="31">
        <f t="shared" si="7"/>
        <v>0</v>
      </c>
      <c r="G30" s="31">
        <f t="shared" si="7"/>
        <v>5644657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76679189</v>
      </c>
      <c r="O30" s="43">
        <f t="shared" si="1"/>
        <v>164.35962514977504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63526120</v>
      </c>
      <c r="F31" s="46">
        <v>0</v>
      </c>
      <c r="G31" s="46">
        <v>5633985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69160105</v>
      </c>
      <c r="O31" s="47">
        <f t="shared" si="1"/>
        <v>148.24268594075875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54642</v>
      </c>
      <c r="F32" s="46">
        <v>0</v>
      </c>
      <c r="G32" s="46">
        <v>10672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65314</v>
      </c>
      <c r="O32" s="47">
        <f t="shared" si="1"/>
        <v>0.13999867104792157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7453770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7453770</v>
      </c>
      <c r="O33" s="47">
        <f t="shared" si="1"/>
        <v>15.976940537968375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206359</v>
      </c>
      <c r="E34" s="31">
        <f t="shared" si="9"/>
        <v>15109748</v>
      </c>
      <c r="F34" s="31">
        <f t="shared" si="9"/>
        <v>0</v>
      </c>
      <c r="G34" s="31">
        <f t="shared" si="9"/>
        <v>6080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37182</v>
      </c>
      <c r="N34" s="31">
        <f t="shared" si="8"/>
        <v>15359369</v>
      </c>
      <c r="O34" s="43">
        <f t="shared" si="1"/>
        <v>32.922363476967334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590287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590287</v>
      </c>
      <c r="O35" s="47">
        <f t="shared" si="1"/>
        <v>1.265263121794171</v>
      </c>
      <c r="P35" s="9"/>
    </row>
    <row r="36" spans="1:16">
      <c r="A36" s="13"/>
      <c r="B36" s="45">
        <v>553</v>
      </c>
      <c r="C36" s="21" t="s">
        <v>50</v>
      </c>
      <c r="D36" s="46">
        <v>206359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206359</v>
      </c>
      <c r="O36" s="47">
        <f t="shared" si="1"/>
        <v>0.4423245515322603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14519461</v>
      </c>
      <c r="F37" s="46">
        <v>0</v>
      </c>
      <c r="G37" s="46">
        <v>6080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37182</v>
      </c>
      <c r="N37" s="46">
        <f t="shared" si="8"/>
        <v>14562723</v>
      </c>
      <c r="O37" s="47">
        <f t="shared" ref="O37:O68" si="10">(N37/O$74)</f>
        <v>31.214775803640901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10361554</v>
      </c>
      <c r="E38" s="31">
        <f t="shared" si="11"/>
        <v>5725012</v>
      </c>
      <c r="F38" s="31">
        <f t="shared" si="11"/>
        <v>0</v>
      </c>
      <c r="G38" s="31">
        <f t="shared" si="11"/>
        <v>74907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16161473</v>
      </c>
      <c r="O38" s="43">
        <f t="shared" si="10"/>
        <v>34.64165021552602</v>
      </c>
      <c r="P38" s="10"/>
    </row>
    <row r="39" spans="1:16">
      <c r="A39" s="12"/>
      <c r="B39" s="44">
        <v>562</v>
      </c>
      <c r="C39" s="20" t="s">
        <v>53</v>
      </c>
      <c r="D39" s="46">
        <v>0</v>
      </c>
      <c r="E39" s="46">
        <v>1768995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1768995</v>
      </c>
      <c r="O39" s="47">
        <f t="shared" si="10"/>
        <v>3.7917896483206976</v>
      </c>
      <c r="P39" s="9"/>
    </row>
    <row r="40" spans="1:16">
      <c r="A40" s="12"/>
      <c r="B40" s="44">
        <v>564</v>
      </c>
      <c r="C40" s="20" t="s">
        <v>54</v>
      </c>
      <c r="D40" s="46">
        <v>9597125</v>
      </c>
      <c r="E40" s="46">
        <v>105405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9702530</v>
      </c>
      <c r="O40" s="47">
        <f t="shared" si="10"/>
        <v>20.797092595807801</v>
      </c>
      <c r="P40" s="9"/>
    </row>
    <row r="41" spans="1:16">
      <c r="A41" s="12"/>
      <c r="B41" s="44">
        <v>569</v>
      </c>
      <c r="C41" s="20" t="s">
        <v>55</v>
      </c>
      <c r="D41" s="46">
        <v>764429</v>
      </c>
      <c r="E41" s="46">
        <v>3850612</v>
      </c>
      <c r="F41" s="46">
        <v>0</v>
      </c>
      <c r="G41" s="46">
        <v>74907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4689948</v>
      </c>
      <c r="O41" s="47">
        <f t="shared" si="10"/>
        <v>10.052767971397522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13223876</v>
      </c>
      <c r="E42" s="31">
        <f t="shared" si="13"/>
        <v>1036845</v>
      </c>
      <c r="F42" s="31">
        <f t="shared" si="13"/>
        <v>0</v>
      </c>
      <c r="G42" s="31">
        <f t="shared" si="13"/>
        <v>9062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14269783</v>
      </c>
      <c r="O42" s="43">
        <f t="shared" si="10"/>
        <v>30.586867381299928</v>
      </c>
      <c r="P42" s="9"/>
    </row>
    <row r="43" spans="1:16">
      <c r="A43" s="12"/>
      <c r="B43" s="44">
        <v>571</v>
      </c>
      <c r="C43" s="20" t="s">
        <v>57</v>
      </c>
      <c r="D43" s="46">
        <v>5478594</v>
      </c>
      <c r="E43" s="46">
        <v>409959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5888553</v>
      </c>
      <c r="O43" s="47">
        <f t="shared" si="10"/>
        <v>12.621943142285755</v>
      </c>
      <c r="P43" s="9"/>
    </row>
    <row r="44" spans="1:16">
      <c r="A44" s="12"/>
      <c r="B44" s="44">
        <v>572</v>
      </c>
      <c r="C44" s="20" t="s">
        <v>58</v>
      </c>
      <c r="D44" s="46">
        <v>7745282</v>
      </c>
      <c r="E44" s="46">
        <v>626886</v>
      </c>
      <c r="F44" s="46">
        <v>0</v>
      </c>
      <c r="G44" s="46">
        <v>9062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8381230</v>
      </c>
      <c r="O44" s="47">
        <f t="shared" si="10"/>
        <v>17.964924239014174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SUM(D46:D46)</f>
        <v>4571046</v>
      </c>
      <c r="E45" s="31">
        <f t="shared" si="14"/>
        <v>8702478</v>
      </c>
      <c r="F45" s="31">
        <f t="shared" si="14"/>
        <v>7078124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20351648</v>
      </c>
      <c r="O45" s="43">
        <f t="shared" si="10"/>
        <v>43.623169207751651</v>
      </c>
      <c r="P45" s="9"/>
    </row>
    <row r="46" spans="1:16">
      <c r="A46" s="12"/>
      <c r="B46" s="44">
        <v>581</v>
      </c>
      <c r="C46" s="20" t="s">
        <v>59</v>
      </c>
      <c r="D46" s="46">
        <v>4571046</v>
      </c>
      <c r="E46" s="46">
        <v>8702478</v>
      </c>
      <c r="F46" s="46">
        <v>7078124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20351648</v>
      </c>
      <c r="O46" s="47">
        <f t="shared" si="10"/>
        <v>43.623169207751651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SUM(D48:D71)</f>
        <v>4538348</v>
      </c>
      <c r="E47" s="31">
        <f t="shared" si="15"/>
        <v>15286158</v>
      </c>
      <c r="F47" s="31">
        <f t="shared" si="15"/>
        <v>0</v>
      </c>
      <c r="G47" s="31">
        <f t="shared" si="15"/>
        <v>62658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19887164</v>
      </c>
      <c r="O47" s="43">
        <f t="shared" si="10"/>
        <v>42.627561180023704</v>
      </c>
      <c r="P47" s="9"/>
    </row>
    <row r="48" spans="1:16">
      <c r="A48" s="12"/>
      <c r="B48" s="44">
        <v>601</v>
      </c>
      <c r="C48" s="20" t="s">
        <v>62</v>
      </c>
      <c r="D48" s="46">
        <v>319371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319371</v>
      </c>
      <c r="O48" s="47">
        <f t="shared" si="10"/>
        <v>0.68456250683231412</v>
      </c>
      <c r="P48" s="9"/>
    </row>
    <row r="49" spans="1:16">
      <c r="A49" s="12"/>
      <c r="B49" s="44">
        <v>602</v>
      </c>
      <c r="C49" s="20" t="s">
        <v>63</v>
      </c>
      <c r="D49" s="46">
        <v>79212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79212</v>
      </c>
      <c r="O49" s="47">
        <f t="shared" si="10"/>
        <v>0.16978863231539892</v>
      </c>
      <c r="P49" s="9"/>
    </row>
    <row r="50" spans="1:16">
      <c r="A50" s="12"/>
      <c r="B50" s="44">
        <v>603</v>
      </c>
      <c r="C50" s="20" t="s">
        <v>64</v>
      </c>
      <c r="D50" s="46">
        <v>48859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48859</v>
      </c>
      <c r="O50" s="47">
        <f t="shared" si="10"/>
        <v>0.10472785419252229</v>
      </c>
      <c r="P50" s="9"/>
    </row>
    <row r="51" spans="1:16">
      <c r="A51" s="12"/>
      <c r="B51" s="44">
        <v>604</v>
      </c>
      <c r="C51" s="20" t="s">
        <v>65</v>
      </c>
      <c r="D51" s="46">
        <v>0</v>
      </c>
      <c r="E51" s="46">
        <v>56546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56546</v>
      </c>
      <c r="O51" s="47">
        <f t="shared" si="10"/>
        <v>0.12120471649379572</v>
      </c>
      <c r="P51" s="9"/>
    </row>
    <row r="52" spans="1:16">
      <c r="A52" s="12"/>
      <c r="B52" s="44">
        <v>605</v>
      </c>
      <c r="C52" s="20" t="s">
        <v>66</v>
      </c>
      <c r="D52" s="46">
        <v>17981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17981</v>
      </c>
      <c r="O52" s="47">
        <f t="shared" si="10"/>
        <v>3.8541753745179867E-2</v>
      </c>
      <c r="P52" s="9"/>
    </row>
    <row r="53" spans="1:16">
      <c r="A53" s="12"/>
      <c r="B53" s="44">
        <v>608</v>
      </c>
      <c r="C53" s="20" t="s">
        <v>68</v>
      </c>
      <c r="D53" s="46">
        <v>0</v>
      </c>
      <c r="E53" s="46">
        <v>88692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88692</v>
      </c>
      <c r="O53" s="47">
        <f t="shared" si="10"/>
        <v>0.1901087382886098</v>
      </c>
      <c r="P53" s="9"/>
    </row>
    <row r="54" spans="1:16">
      <c r="A54" s="12"/>
      <c r="B54" s="44">
        <v>614</v>
      </c>
      <c r="C54" s="20" t="s">
        <v>69</v>
      </c>
      <c r="D54" s="46">
        <v>0</v>
      </c>
      <c r="E54" s="46">
        <v>2407635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6" si="17">SUM(D54:M54)</f>
        <v>2407635</v>
      </c>
      <c r="O54" s="47">
        <f t="shared" si="10"/>
        <v>5.1606960279337155</v>
      </c>
      <c r="P54" s="9"/>
    </row>
    <row r="55" spans="1:16">
      <c r="A55" s="12"/>
      <c r="B55" s="44">
        <v>634</v>
      </c>
      <c r="C55" s="20" t="s">
        <v>70</v>
      </c>
      <c r="D55" s="46">
        <v>0</v>
      </c>
      <c r="E55" s="46">
        <v>2028835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2028835</v>
      </c>
      <c r="O55" s="47">
        <f t="shared" si="10"/>
        <v>4.3487491774429676</v>
      </c>
      <c r="P55" s="9"/>
    </row>
    <row r="56" spans="1:16">
      <c r="A56" s="12"/>
      <c r="B56" s="44">
        <v>654</v>
      </c>
      <c r="C56" s="20" t="s">
        <v>71</v>
      </c>
      <c r="D56" s="46">
        <v>0</v>
      </c>
      <c r="E56" s="46">
        <v>1020101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1020101</v>
      </c>
      <c r="O56" s="47">
        <f t="shared" si="10"/>
        <v>2.1865570066854865</v>
      </c>
      <c r="P56" s="9"/>
    </row>
    <row r="57" spans="1:16">
      <c r="A57" s="12"/>
      <c r="B57" s="44">
        <v>671</v>
      </c>
      <c r="C57" s="20" t="s">
        <v>72</v>
      </c>
      <c r="D57" s="46">
        <v>4227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4227</v>
      </c>
      <c r="O57" s="47">
        <f t="shared" si="10"/>
        <v>9.060452315270303E-3</v>
      </c>
      <c r="P57" s="9"/>
    </row>
    <row r="58" spans="1:16">
      <c r="A58" s="12"/>
      <c r="B58" s="44">
        <v>674</v>
      </c>
      <c r="C58" s="20" t="s">
        <v>73</v>
      </c>
      <c r="D58" s="46">
        <v>0</v>
      </c>
      <c r="E58" s="46">
        <v>821658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821658</v>
      </c>
      <c r="O58" s="47">
        <f t="shared" si="10"/>
        <v>1.7612001723350761</v>
      </c>
      <c r="P58" s="9"/>
    </row>
    <row r="59" spans="1:16">
      <c r="A59" s="12"/>
      <c r="B59" s="44">
        <v>685</v>
      </c>
      <c r="C59" s="20" t="s">
        <v>74</v>
      </c>
      <c r="D59" s="46">
        <v>5022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5022</v>
      </c>
      <c r="O59" s="47">
        <f t="shared" si="10"/>
        <v>1.0764511835175647E-2</v>
      </c>
      <c r="P59" s="9"/>
    </row>
    <row r="60" spans="1:16">
      <c r="A60" s="12"/>
      <c r="B60" s="44">
        <v>689</v>
      </c>
      <c r="C60" s="20" t="s">
        <v>75</v>
      </c>
      <c r="D60" s="46">
        <v>0</v>
      </c>
      <c r="E60" s="46">
        <v>121246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121246</v>
      </c>
      <c r="O60" s="47">
        <f t="shared" si="10"/>
        <v>0.2598872962898659</v>
      </c>
      <c r="P60" s="9"/>
    </row>
    <row r="61" spans="1:16">
      <c r="A61" s="12"/>
      <c r="B61" s="44">
        <v>694</v>
      </c>
      <c r="C61" s="20" t="s">
        <v>76</v>
      </c>
      <c r="D61" s="46">
        <v>0</v>
      </c>
      <c r="E61" s="46">
        <v>1418606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1418606</v>
      </c>
      <c r="O61" s="47">
        <f t="shared" si="10"/>
        <v>3.0407409550878501</v>
      </c>
      <c r="P61" s="9"/>
    </row>
    <row r="62" spans="1:16">
      <c r="A62" s="12"/>
      <c r="B62" s="44">
        <v>709</v>
      </c>
      <c r="C62" s="20" t="s">
        <v>77</v>
      </c>
      <c r="D62" s="46">
        <v>96653</v>
      </c>
      <c r="E62" s="46">
        <v>88705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185358</v>
      </c>
      <c r="O62" s="47">
        <f t="shared" si="10"/>
        <v>0.39730951508253437</v>
      </c>
      <c r="P62" s="9"/>
    </row>
    <row r="63" spans="1:16">
      <c r="A63" s="12"/>
      <c r="B63" s="44">
        <v>711</v>
      </c>
      <c r="C63" s="20" t="s">
        <v>78</v>
      </c>
      <c r="D63" s="46">
        <v>2990811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2990811</v>
      </c>
      <c r="O63" s="47">
        <f t="shared" si="10"/>
        <v>6.4107169267768835</v>
      </c>
      <c r="P63" s="9"/>
    </row>
    <row r="64" spans="1:16">
      <c r="A64" s="12"/>
      <c r="B64" s="44">
        <v>712</v>
      </c>
      <c r="C64" s="20" t="s">
        <v>79</v>
      </c>
      <c r="D64" s="46">
        <v>0</v>
      </c>
      <c r="E64" s="46">
        <v>88583</v>
      </c>
      <c r="F64" s="46">
        <v>0</v>
      </c>
      <c r="G64" s="46">
        <v>62658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151241</v>
      </c>
      <c r="O64" s="47">
        <f t="shared" si="10"/>
        <v>0.32418071176101154</v>
      </c>
      <c r="P64" s="9"/>
    </row>
    <row r="65" spans="1:119">
      <c r="A65" s="12"/>
      <c r="B65" s="44">
        <v>713</v>
      </c>
      <c r="C65" s="20" t="s">
        <v>80</v>
      </c>
      <c r="D65" s="46">
        <v>294851</v>
      </c>
      <c r="E65" s="46">
        <v>1850558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2145409</v>
      </c>
      <c r="O65" s="47">
        <f t="shared" si="10"/>
        <v>4.5986221767806352</v>
      </c>
      <c r="P65" s="9"/>
    </row>
    <row r="66" spans="1:119">
      <c r="A66" s="12"/>
      <c r="B66" s="44">
        <v>714</v>
      </c>
      <c r="C66" s="20" t="s">
        <v>81</v>
      </c>
      <c r="D66" s="46">
        <v>0</v>
      </c>
      <c r="E66" s="46">
        <v>152472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152472</v>
      </c>
      <c r="O66" s="47">
        <f t="shared" si="10"/>
        <v>0.32681932467799707</v>
      </c>
      <c r="P66" s="9"/>
    </row>
    <row r="67" spans="1:119">
      <c r="A67" s="12"/>
      <c r="B67" s="44">
        <v>724</v>
      </c>
      <c r="C67" s="20" t="s">
        <v>83</v>
      </c>
      <c r="D67" s="46">
        <v>0</v>
      </c>
      <c r="E67" s="46">
        <v>1312889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8">SUM(D67:M67)</f>
        <v>1312889</v>
      </c>
      <c r="O67" s="47">
        <f t="shared" si="10"/>
        <v>2.8141396214201353</v>
      </c>
      <c r="P67" s="9"/>
    </row>
    <row r="68" spans="1:119">
      <c r="A68" s="12"/>
      <c r="B68" s="44">
        <v>732</v>
      </c>
      <c r="C68" s="20" t="s">
        <v>84</v>
      </c>
      <c r="D68" s="46">
        <v>681361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681361</v>
      </c>
      <c r="O68" s="47">
        <f t="shared" si="10"/>
        <v>1.4604776082292141</v>
      </c>
      <c r="P68" s="9"/>
    </row>
    <row r="69" spans="1:119">
      <c r="A69" s="12"/>
      <c r="B69" s="44">
        <v>734</v>
      </c>
      <c r="C69" s="20" t="s">
        <v>94</v>
      </c>
      <c r="D69" s="46">
        <v>0</v>
      </c>
      <c r="E69" s="46">
        <v>252005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252005</v>
      </c>
      <c r="O69" s="47">
        <f>(N69/O$74)</f>
        <v>0.54016543309905196</v>
      </c>
      <c r="P69" s="9"/>
    </row>
    <row r="70" spans="1:119">
      <c r="A70" s="12"/>
      <c r="B70" s="44">
        <v>744</v>
      </c>
      <c r="C70" s="20" t="s">
        <v>86</v>
      </c>
      <c r="D70" s="46">
        <v>0</v>
      </c>
      <c r="E70" s="46">
        <v>974552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974552</v>
      </c>
      <c r="O70" s="47">
        <f>(N70/O$74)</f>
        <v>2.0889240418148343</v>
      </c>
      <c r="P70" s="9"/>
    </row>
    <row r="71" spans="1:119" ht="15.75" thickBot="1">
      <c r="A71" s="12"/>
      <c r="B71" s="44">
        <v>764</v>
      </c>
      <c r="C71" s="20" t="s">
        <v>87</v>
      </c>
      <c r="D71" s="46">
        <v>0</v>
      </c>
      <c r="E71" s="46">
        <v>2603075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2603075</v>
      </c>
      <c r="O71" s="47">
        <f>(N71/O$74)</f>
        <v>5.5796160185881813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SUM(D5,D14,D23,D30,D34,D38,D42,D45,D47)</f>
        <v>191036675</v>
      </c>
      <c r="E72" s="15">
        <f t="shared" si="19"/>
        <v>197329770</v>
      </c>
      <c r="F72" s="15">
        <f t="shared" si="19"/>
        <v>17213114</v>
      </c>
      <c r="G72" s="15">
        <f t="shared" si="19"/>
        <v>10925987</v>
      </c>
      <c r="H72" s="15">
        <f t="shared" si="19"/>
        <v>0</v>
      </c>
      <c r="I72" s="15">
        <f t="shared" si="19"/>
        <v>136494439</v>
      </c>
      <c r="J72" s="15">
        <f t="shared" si="19"/>
        <v>27110921</v>
      </c>
      <c r="K72" s="15">
        <f t="shared" si="19"/>
        <v>0</v>
      </c>
      <c r="L72" s="15">
        <f t="shared" si="19"/>
        <v>0</v>
      </c>
      <c r="M72" s="15">
        <f t="shared" si="19"/>
        <v>37182</v>
      </c>
      <c r="N72" s="15">
        <f t="shared" si="18"/>
        <v>580148088</v>
      </c>
      <c r="O72" s="37">
        <f>(N72/O$74)</f>
        <v>1243.530656995325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95</v>
      </c>
      <c r="M74" s="48"/>
      <c r="N74" s="48"/>
      <c r="O74" s="41">
        <v>466533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49978242</v>
      </c>
      <c r="E5" s="26">
        <f t="shared" si="0"/>
        <v>12336894</v>
      </c>
      <c r="F5" s="26">
        <f t="shared" si="0"/>
        <v>10133349</v>
      </c>
      <c r="G5" s="26">
        <f t="shared" si="0"/>
        <v>298386</v>
      </c>
      <c r="H5" s="26">
        <f t="shared" si="0"/>
        <v>0</v>
      </c>
      <c r="I5" s="26">
        <f t="shared" si="0"/>
        <v>0</v>
      </c>
      <c r="J5" s="26">
        <f t="shared" si="0"/>
        <v>26409566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99156437</v>
      </c>
      <c r="O5" s="32">
        <f t="shared" ref="O5:O36" si="1">(N5/O$66)</f>
        <v>213.37868976989307</v>
      </c>
      <c r="P5" s="6"/>
    </row>
    <row r="6" spans="1:133">
      <c r="A6" s="12"/>
      <c r="B6" s="44">
        <v>511</v>
      </c>
      <c r="C6" s="20" t="s">
        <v>20</v>
      </c>
      <c r="D6" s="46">
        <v>875819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875819</v>
      </c>
      <c r="O6" s="47">
        <f t="shared" si="1"/>
        <v>1.8847098216687432</v>
      </c>
      <c r="P6" s="9"/>
    </row>
    <row r="7" spans="1:133">
      <c r="A7" s="12"/>
      <c r="B7" s="44">
        <v>512</v>
      </c>
      <c r="C7" s="20" t="s">
        <v>21</v>
      </c>
      <c r="D7" s="46">
        <v>888766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888766</v>
      </c>
      <c r="O7" s="47">
        <f t="shared" si="1"/>
        <v>1.9125709871163361</v>
      </c>
      <c r="P7" s="9"/>
    </row>
    <row r="8" spans="1:133">
      <c r="A8" s="12"/>
      <c r="B8" s="44">
        <v>513</v>
      </c>
      <c r="C8" s="20" t="s">
        <v>22</v>
      </c>
      <c r="D8" s="46">
        <v>24170007</v>
      </c>
      <c r="E8" s="46">
        <v>598434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24768441</v>
      </c>
      <c r="O8" s="47">
        <f t="shared" si="1"/>
        <v>53.300195611333834</v>
      </c>
      <c r="P8" s="9"/>
    </row>
    <row r="9" spans="1:133">
      <c r="A9" s="12"/>
      <c r="B9" s="44">
        <v>514</v>
      </c>
      <c r="C9" s="20" t="s">
        <v>23</v>
      </c>
      <c r="D9" s="46">
        <v>1310872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1310872</v>
      </c>
      <c r="O9" s="47">
        <f t="shared" si="1"/>
        <v>2.8209177162753365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4186498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4186498</v>
      </c>
      <c r="O10" s="47">
        <f t="shared" si="1"/>
        <v>9.0090919459346637</v>
      </c>
      <c r="P10" s="9"/>
    </row>
    <row r="11" spans="1:133">
      <c r="A11" s="12"/>
      <c r="B11" s="44">
        <v>516</v>
      </c>
      <c r="C11" s="20" t="s">
        <v>25</v>
      </c>
      <c r="D11" s="46">
        <v>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</v>
      </c>
      <c r="O11" s="47">
        <f t="shared" si="1"/>
        <v>7.4026731397017838E-4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10133349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10133349</v>
      </c>
      <c r="O12" s="47">
        <f t="shared" si="1"/>
        <v>21.806357691140679</v>
      </c>
      <c r="P12" s="9"/>
    </row>
    <row r="13" spans="1:133">
      <c r="A13" s="12"/>
      <c r="B13" s="44">
        <v>519</v>
      </c>
      <c r="C13" s="20" t="s">
        <v>27</v>
      </c>
      <c r="D13" s="46">
        <v>22732434</v>
      </c>
      <c r="E13" s="46">
        <v>7551962</v>
      </c>
      <c r="F13" s="46">
        <v>0</v>
      </c>
      <c r="G13" s="46">
        <v>298386</v>
      </c>
      <c r="H13" s="46">
        <v>0</v>
      </c>
      <c r="I13" s="46">
        <v>0</v>
      </c>
      <c r="J13" s="46">
        <v>26409566</v>
      </c>
      <c r="K13" s="46">
        <v>0</v>
      </c>
      <c r="L13" s="46">
        <v>0</v>
      </c>
      <c r="M13" s="46">
        <v>0</v>
      </c>
      <c r="N13" s="46">
        <f t="shared" si="2"/>
        <v>56992348</v>
      </c>
      <c r="O13" s="47">
        <f t="shared" si="1"/>
        <v>122.64410572910951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101263404</v>
      </c>
      <c r="E14" s="31">
        <f t="shared" si="3"/>
        <v>49733162</v>
      </c>
      <c r="F14" s="31">
        <f t="shared" si="3"/>
        <v>0</v>
      </c>
      <c r="G14" s="31">
        <f t="shared" si="3"/>
        <v>1927246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152923812</v>
      </c>
      <c r="O14" s="43">
        <f t="shared" si="1"/>
        <v>329.08284753290854</v>
      </c>
      <c r="P14" s="10"/>
    </row>
    <row r="15" spans="1:133">
      <c r="A15" s="12"/>
      <c r="B15" s="44">
        <v>521</v>
      </c>
      <c r="C15" s="20" t="s">
        <v>29</v>
      </c>
      <c r="D15" s="46">
        <v>83874378</v>
      </c>
      <c r="E15" s="46">
        <v>11296330</v>
      </c>
      <c r="F15" s="46">
        <v>0</v>
      </c>
      <c r="G15" s="46">
        <v>1183948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96354656</v>
      </c>
      <c r="O15" s="47">
        <f t="shared" si="1"/>
        <v>207.34942553965271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27297613</v>
      </c>
      <c r="F16" s="46">
        <v>0</v>
      </c>
      <c r="G16" s="46">
        <v>19806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27317419</v>
      </c>
      <c r="O16" s="47">
        <f t="shared" si="1"/>
        <v>58.785442987581156</v>
      </c>
      <c r="P16" s="9"/>
    </row>
    <row r="17" spans="1:16">
      <c r="A17" s="12"/>
      <c r="B17" s="44">
        <v>523</v>
      </c>
      <c r="C17" s="20" t="s">
        <v>31</v>
      </c>
      <c r="D17" s="46">
        <v>1301905</v>
      </c>
      <c r="E17" s="46">
        <v>0</v>
      </c>
      <c r="F17" s="46">
        <v>0</v>
      </c>
      <c r="G17" s="46">
        <v>723492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2025397</v>
      </c>
      <c r="O17" s="47">
        <f t="shared" si="1"/>
        <v>4.3585325491664459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2767541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2767541</v>
      </c>
      <c r="O18" s="47">
        <f t="shared" si="1"/>
        <v>5.9555818092219228</v>
      </c>
      <c r="P18" s="9"/>
    </row>
    <row r="19" spans="1:16">
      <c r="A19" s="12"/>
      <c r="B19" s="44">
        <v>525</v>
      </c>
      <c r="C19" s="20" t="s">
        <v>33</v>
      </c>
      <c r="D19" s="46">
        <v>2500</v>
      </c>
      <c r="E19" s="46">
        <v>3207828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3210328</v>
      </c>
      <c r="O19" s="47">
        <f t="shared" si="1"/>
        <v>6.9084328067536482</v>
      </c>
      <c r="P19" s="9"/>
    </row>
    <row r="20" spans="1:16">
      <c r="A20" s="12"/>
      <c r="B20" s="44">
        <v>526</v>
      </c>
      <c r="C20" s="20" t="s">
        <v>34</v>
      </c>
      <c r="D20" s="46">
        <v>14550228</v>
      </c>
      <c r="E20" s="46">
        <v>90051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14640279</v>
      </c>
      <c r="O20" s="47">
        <f t="shared" si="1"/>
        <v>31.505000032279099</v>
      </c>
      <c r="P20" s="9"/>
    </row>
    <row r="21" spans="1:16">
      <c r="A21" s="12"/>
      <c r="B21" s="44">
        <v>527</v>
      </c>
      <c r="C21" s="20" t="s">
        <v>35</v>
      </c>
      <c r="D21" s="46">
        <v>1338918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1338918</v>
      </c>
      <c r="O21" s="47">
        <f t="shared" si="1"/>
        <v>2.8812710217625677</v>
      </c>
      <c r="P21" s="9"/>
    </row>
    <row r="22" spans="1:16">
      <c r="A22" s="12"/>
      <c r="B22" s="44">
        <v>529</v>
      </c>
      <c r="C22" s="20" t="s">
        <v>36</v>
      </c>
      <c r="D22" s="46">
        <v>195475</v>
      </c>
      <c r="E22" s="46">
        <v>5073799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5269274</v>
      </c>
      <c r="O22" s="47">
        <f t="shared" si="1"/>
        <v>11.339160786490982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446568</v>
      </c>
      <c r="E23" s="31">
        <f t="shared" si="5"/>
        <v>885400</v>
      </c>
      <c r="F23" s="31">
        <f t="shared" si="5"/>
        <v>0</v>
      </c>
      <c r="G23" s="31">
        <f t="shared" si="5"/>
        <v>5966065</v>
      </c>
      <c r="H23" s="31">
        <f t="shared" si="5"/>
        <v>0</v>
      </c>
      <c r="I23" s="31">
        <f t="shared" si="5"/>
        <v>128222514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135520547</v>
      </c>
      <c r="O23" s="43">
        <f t="shared" si="1"/>
        <v>291.63206777749804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27637208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27637208</v>
      </c>
      <c r="O24" s="47">
        <f t="shared" si="1"/>
        <v>59.473609685450953</v>
      </c>
      <c r="P24" s="9"/>
    </row>
    <row r="25" spans="1:16">
      <c r="A25" s="12"/>
      <c r="B25" s="44">
        <v>534</v>
      </c>
      <c r="C25" s="20" t="s">
        <v>39</v>
      </c>
      <c r="D25" s="46">
        <v>5016</v>
      </c>
      <c r="E25" s="46">
        <v>0</v>
      </c>
      <c r="F25" s="46">
        <v>0</v>
      </c>
      <c r="G25" s="46">
        <v>0</v>
      </c>
      <c r="H25" s="46">
        <v>0</v>
      </c>
      <c r="I25" s="46">
        <v>35523324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35528340</v>
      </c>
      <c r="O25" s="47">
        <f t="shared" si="1"/>
        <v>76.454851225637356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53693015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53693015</v>
      </c>
      <c r="O26" s="47">
        <f t="shared" si="1"/>
        <v>115.5441395145654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11169791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11169791</v>
      </c>
      <c r="O27" s="47">
        <f t="shared" si="1"/>
        <v>24.03671854993684</v>
      </c>
      <c r="P27" s="9"/>
    </row>
    <row r="28" spans="1:16">
      <c r="A28" s="12"/>
      <c r="B28" s="44">
        <v>537</v>
      </c>
      <c r="C28" s="20" t="s">
        <v>42</v>
      </c>
      <c r="D28" s="46">
        <v>391552</v>
      </c>
      <c r="E28" s="46">
        <v>0</v>
      </c>
      <c r="F28" s="46">
        <v>0</v>
      </c>
      <c r="G28" s="46">
        <v>0</v>
      </c>
      <c r="H28" s="46">
        <v>0</v>
      </c>
      <c r="I28" s="46">
        <v>199176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590728</v>
      </c>
      <c r="O28" s="47">
        <f t="shared" si="1"/>
        <v>1.2712111332760918</v>
      </c>
      <c r="P28" s="9"/>
    </row>
    <row r="29" spans="1:16">
      <c r="A29" s="12"/>
      <c r="B29" s="44">
        <v>539</v>
      </c>
      <c r="C29" s="20" t="s">
        <v>43</v>
      </c>
      <c r="D29" s="46">
        <v>50000</v>
      </c>
      <c r="E29" s="46">
        <v>885400</v>
      </c>
      <c r="F29" s="46">
        <v>0</v>
      </c>
      <c r="G29" s="46">
        <v>5966065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6901465</v>
      </c>
      <c r="O29" s="47">
        <f t="shared" si="1"/>
        <v>14.851537668631387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78313450</v>
      </c>
      <c r="F30" s="31">
        <f t="shared" si="7"/>
        <v>0</v>
      </c>
      <c r="G30" s="31">
        <f t="shared" si="7"/>
        <v>1649936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79963386</v>
      </c>
      <c r="O30" s="43">
        <f t="shared" si="1"/>
        <v>172.07639816912956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69675014</v>
      </c>
      <c r="F31" s="46">
        <v>0</v>
      </c>
      <c r="G31" s="46">
        <v>1636204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71311218</v>
      </c>
      <c r="O31" s="47">
        <f t="shared" si="1"/>
        <v>153.45745292093557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2250</v>
      </c>
      <c r="F32" s="46">
        <v>0</v>
      </c>
      <c r="G32" s="46">
        <v>13732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15982</v>
      </c>
      <c r="O32" s="47">
        <f t="shared" si="1"/>
        <v>3.4392302941486604E-2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8636186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8636186</v>
      </c>
      <c r="O33" s="47">
        <f t="shared" si="1"/>
        <v>18.584552945252497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187177</v>
      </c>
      <c r="E34" s="31">
        <f t="shared" si="9"/>
        <v>32799711</v>
      </c>
      <c r="F34" s="31">
        <f t="shared" si="9"/>
        <v>0</v>
      </c>
      <c r="G34" s="31">
        <f t="shared" si="9"/>
        <v>3752184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175</v>
      </c>
      <c r="N34" s="31">
        <f t="shared" si="8"/>
        <v>36739247</v>
      </c>
      <c r="O34" s="43">
        <f t="shared" si="1"/>
        <v>79.06065027318877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534598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534598</v>
      </c>
      <c r="O35" s="47">
        <f t="shared" si="1"/>
        <v>1.1504227485867136</v>
      </c>
      <c r="P35" s="9"/>
    </row>
    <row r="36" spans="1:16">
      <c r="A36" s="13"/>
      <c r="B36" s="45">
        <v>553</v>
      </c>
      <c r="C36" s="21" t="s">
        <v>50</v>
      </c>
      <c r="D36" s="46">
        <v>187177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187177</v>
      </c>
      <c r="O36" s="47">
        <f t="shared" si="1"/>
        <v>0.40279364833429093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32265113</v>
      </c>
      <c r="F37" s="46">
        <v>0</v>
      </c>
      <c r="G37" s="46">
        <v>3752184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175</v>
      </c>
      <c r="N37" s="46">
        <f t="shared" si="8"/>
        <v>36017472</v>
      </c>
      <c r="O37" s="47">
        <f t="shared" ref="O37:O64" si="10">(N37/O$66)</f>
        <v>77.507433876267768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8255565</v>
      </c>
      <c r="E38" s="31">
        <f t="shared" si="11"/>
        <v>3379563</v>
      </c>
      <c r="F38" s="31">
        <f t="shared" si="11"/>
        <v>0</v>
      </c>
      <c r="G38" s="31">
        <f t="shared" si="11"/>
        <v>3049819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14684947</v>
      </c>
      <c r="O38" s="43">
        <f t="shared" si="10"/>
        <v>31.601122882222178</v>
      </c>
      <c r="P38" s="10"/>
    </row>
    <row r="39" spans="1:16">
      <c r="A39" s="12"/>
      <c r="B39" s="44">
        <v>562</v>
      </c>
      <c r="C39" s="20" t="s">
        <v>53</v>
      </c>
      <c r="D39" s="46">
        <v>3047256</v>
      </c>
      <c r="E39" s="46">
        <v>1867489</v>
      </c>
      <c r="F39" s="46">
        <v>0</v>
      </c>
      <c r="G39" s="46">
        <v>3049819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7964564</v>
      </c>
      <c r="O39" s="47">
        <f t="shared" si="10"/>
        <v>17.139262788440639</v>
      </c>
      <c r="P39" s="9"/>
    </row>
    <row r="40" spans="1:16">
      <c r="A40" s="12"/>
      <c r="B40" s="44">
        <v>564</v>
      </c>
      <c r="C40" s="20" t="s">
        <v>54</v>
      </c>
      <c r="D40" s="46">
        <v>4528989</v>
      </c>
      <c r="E40" s="46">
        <v>180818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4709807</v>
      </c>
      <c r="O40" s="47">
        <f t="shared" si="10"/>
        <v>10.135221445371931</v>
      </c>
      <c r="P40" s="9"/>
    </row>
    <row r="41" spans="1:16">
      <c r="A41" s="12"/>
      <c r="B41" s="44">
        <v>569</v>
      </c>
      <c r="C41" s="20" t="s">
        <v>55</v>
      </c>
      <c r="D41" s="46">
        <v>679320</v>
      </c>
      <c r="E41" s="46">
        <v>1331256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2010576</v>
      </c>
      <c r="O41" s="47">
        <f t="shared" si="10"/>
        <v>4.3266386484096087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13959717</v>
      </c>
      <c r="E42" s="31">
        <f t="shared" si="13"/>
        <v>1327861</v>
      </c>
      <c r="F42" s="31">
        <f t="shared" si="13"/>
        <v>0</v>
      </c>
      <c r="G42" s="31">
        <f t="shared" si="13"/>
        <v>77169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15364747</v>
      </c>
      <c r="O42" s="43">
        <f t="shared" si="10"/>
        <v>33.064011603259758</v>
      </c>
      <c r="P42" s="9"/>
    </row>
    <row r="43" spans="1:16">
      <c r="A43" s="12"/>
      <c r="B43" s="44">
        <v>571</v>
      </c>
      <c r="C43" s="20" t="s">
        <v>57</v>
      </c>
      <c r="D43" s="46">
        <v>6060131</v>
      </c>
      <c r="E43" s="46">
        <v>87926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6148057</v>
      </c>
      <c r="O43" s="47">
        <f t="shared" si="10"/>
        <v>13.23024895792312</v>
      </c>
      <c r="P43" s="9"/>
    </row>
    <row r="44" spans="1:16">
      <c r="A44" s="12"/>
      <c r="B44" s="44">
        <v>572</v>
      </c>
      <c r="C44" s="20" t="s">
        <v>58</v>
      </c>
      <c r="D44" s="46">
        <v>7899586</v>
      </c>
      <c r="E44" s="46">
        <v>1239935</v>
      </c>
      <c r="F44" s="46">
        <v>0</v>
      </c>
      <c r="G44" s="46">
        <v>77169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9216690</v>
      </c>
      <c r="O44" s="47">
        <f t="shared" si="10"/>
        <v>19.833762645336638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SUM(D46:D47)</f>
        <v>12013100</v>
      </c>
      <c r="E45" s="31">
        <f t="shared" si="14"/>
        <v>29156505</v>
      </c>
      <c r="F45" s="31">
        <f t="shared" si="14"/>
        <v>6747345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47916950</v>
      </c>
      <c r="O45" s="43">
        <f t="shared" si="10"/>
        <v>103.11439497134693</v>
      </c>
      <c r="P45" s="9"/>
    </row>
    <row r="46" spans="1:16">
      <c r="A46" s="12"/>
      <c r="B46" s="44">
        <v>581</v>
      </c>
      <c r="C46" s="20" t="s">
        <v>59</v>
      </c>
      <c r="D46" s="46">
        <v>5371199</v>
      </c>
      <c r="E46" s="46">
        <v>23771118</v>
      </c>
      <c r="F46" s="46">
        <v>6747345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35889662</v>
      </c>
      <c r="O46" s="47">
        <f t="shared" si="10"/>
        <v>77.232394441969717</v>
      </c>
      <c r="P46" s="9"/>
    </row>
    <row r="47" spans="1:16">
      <c r="A47" s="12"/>
      <c r="B47" s="44">
        <v>593</v>
      </c>
      <c r="C47" s="20" t="s">
        <v>90</v>
      </c>
      <c r="D47" s="46">
        <v>6641901</v>
      </c>
      <c r="E47" s="46">
        <v>5385387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12027288</v>
      </c>
      <c r="O47" s="47">
        <f t="shared" si="10"/>
        <v>25.882000529377208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SUM(D49:D63)</f>
        <v>4823512</v>
      </c>
      <c r="E48" s="31">
        <f t="shared" si="16"/>
        <v>15905700</v>
      </c>
      <c r="F48" s="31">
        <f t="shared" si="16"/>
        <v>0</v>
      </c>
      <c r="G48" s="31">
        <f t="shared" si="16"/>
        <v>76271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20805483</v>
      </c>
      <c r="O48" s="43">
        <f t="shared" si="10"/>
        <v>44.772148303087818</v>
      </c>
      <c r="P48" s="9"/>
    </row>
    <row r="49" spans="1:119">
      <c r="A49" s="12"/>
      <c r="B49" s="44">
        <v>601</v>
      </c>
      <c r="C49" s="20" t="s">
        <v>62</v>
      </c>
      <c r="D49" s="46">
        <v>346493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346493</v>
      </c>
      <c r="O49" s="47">
        <f t="shared" si="10"/>
        <v>0.74563210005659597</v>
      </c>
      <c r="P49" s="9"/>
    </row>
    <row r="50" spans="1:119">
      <c r="A50" s="12"/>
      <c r="B50" s="44">
        <v>602</v>
      </c>
      <c r="C50" s="20" t="s">
        <v>63</v>
      </c>
      <c r="D50" s="46">
        <v>30535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30535</v>
      </c>
      <c r="O50" s="47">
        <f t="shared" si="10"/>
        <v>6.5709483814184302E-2</v>
      </c>
      <c r="P50" s="9"/>
    </row>
    <row r="51" spans="1:119">
      <c r="A51" s="12"/>
      <c r="B51" s="44">
        <v>603</v>
      </c>
      <c r="C51" s="20" t="s">
        <v>64</v>
      </c>
      <c r="D51" s="46">
        <v>46027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46027</v>
      </c>
      <c r="O51" s="47">
        <f t="shared" si="10"/>
        <v>9.904733622123664E-2</v>
      </c>
      <c r="P51" s="9"/>
    </row>
    <row r="52" spans="1:119">
      <c r="A52" s="12"/>
      <c r="B52" s="44">
        <v>605</v>
      </c>
      <c r="C52" s="20" t="s">
        <v>66</v>
      </c>
      <c r="D52" s="46">
        <v>712</v>
      </c>
      <c r="E52" s="46">
        <v>140600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141312</v>
      </c>
      <c r="O52" s="47">
        <f t="shared" si="10"/>
        <v>0.30409492637137747</v>
      </c>
      <c r="P52" s="9"/>
    </row>
    <row r="53" spans="1:119">
      <c r="A53" s="12"/>
      <c r="B53" s="44">
        <v>614</v>
      </c>
      <c r="C53" s="20" t="s">
        <v>69</v>
      </c>
      <c r="D53" s="46">
        <v>0</v>
      </c>
      <c r="E53" s="46">
        <v>15362721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15362721</v>
      </c>
      <c r="O53" s="47">
        <f t="shared" si="10"/>
        <v>33.059651773090856</v>
      </c>
      <c r="P53" s="9"/>
    </row>
    <row r="54" spans="1:119">
      <c r="A54" s="12"/>
      <c r="B54" s="44">
        <v>671</v>
      </c>
      <c r="C54" s="20" t="s">
        <v>72</v>
      </c>
      <c r="D54" s="46">
        <v>6065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6065</v>
      </c>
      <c r="O54" s="47">
        <f t="shared" si="10"/>
        <v>1.3051515288456779E-2</v>
      </c>
      <c r="P54" s="9"/>
    </row>
    <row r="55" spans="1:119">
      <c r="A55" s="12"/>
      <c r="B55" s="44">
        <v>685</v>
      </c>
      <c r="C55" s="20" t="s">
        <v>74</v>
      </c>
      <c r="D55" s="46">
        <v>5043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5043</v>
      </c>
      <c r="O55" s="47">
        <f t="shared" si="10"/>
        <v>1.0852232745208168E-2</v>
      </c>
      <c r="P55" s="9"/>
    </row>
    <row r="56" spans="1:119">
      <c r="A56" s="12"/>
      <c r="B56" s="44">
        <v>689</v>
      </c>
      <c r="C56" s="20" t="s">
        <v>75</v>
      </c>
      <c r="D56" s="46">
        <v>0</v>
      </c>
      <c r="E56" s="46">
        <v>156968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156968</v>
      </c>
      <c r="O56" s="47">
        <f t="shared" si="10"/>
        <v>0.33778569691648536</v>
      </c>
      <c r="P56" s="9"/>
    </row>
    <row r="57" spans="1:119">
      <c r="A57" s="12"/>
      <c r="B57" s="44">
        <v>709</v>
      </c>
      <c r="C57" s="20" t="s">
        <v>77</v>
      </c>
      <c r="D57" s="46">
        <v>112746</v>
      </c>
      <c r="E57" s="46">
        <v>105963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218709</v>
      </c>
      <c r="O57" s="47">
        <f t="shared" si="10"/>
        <v>0.47064861619506904</v>
      </c>
      <c r="P57" s="9"/>
    </row>
    <row r="58" spans="1:119">
      <c r="A58" s="12"/>
      <c r="B58" s="44">
        <v>711</v>
      </c>
      <c r="C58" s="20" t="s">
        <v>78</v>
      </c>
      <c r="D58" s="46">
        <v>3096394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3096394</v>
      </c>
      <c r="O58" s="47">
        <f t="shared" si="10"/>
        <v>6.6632536900388857</v>
      </c>
      <c r="P58" s="9"/>
    </row>
    <row r="59" spans="1:119">
      <c r="A59" s="12"/>
      <c r="B59" s="44">
        <v>712</v>
      </c>
      <c r="C59" s="20" t="s">
        <v>79</v>
      </c>
      <c r="D59" s="46">
        <v>0</v>
      </c>
      <c r="E59" s="46">
        <v>1722</v>
      </c>
      <c r="F59" s="46">
        <v>0</v>
      </c>
      <c r="G59" s="46">
        <v>76271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77993</v>
      </c>
      <c r="O59" s="47">
        <f t="shared" si="10"/>
        <v>0.16783624598394223</v>
      </c>
      <c r="P59" s="9"/>
    </row>
    <row r="60" spans="1:119">
      <c r="A60" s="12"/>
      <c r="B60" s="44">
        <v>713</v>
      </c>
      <c r="C60" s="20" t="s">
        <v>80</v>
      </c>
      <c r="D60" s="46">
        <v>312930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312930</v>
      </c>
      <c r="O60" s="47">
        <f t="shared" si="10"/>
        <v>0.67340654232758124</v>
      </c>
      <c r="P60" s="9"/>
    </row>
    <row r="61" spans="1:119">
      <c r="A61" s="12"/>
      <c r="B61" s="44">
        <v>714</v>
      </c>
      <c r="C61" s="20" t="s">
        <v>81</v>
      </c>
      <c r="D61" s="46">
        <v>0</v>
      </c>
      <c r="E61" s="46">
        <v>137726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137726</v>
      </c>
      <c r="O61" s="47">
        <f t="shared" si="10"/>
        <v>0.29637807001121158</v>
      </c>
      <c r="P61" s="9"/>
    </row>
    <row r="62" spans="1:119">
      <c r="A62" s="12"/>
      <c r="B62" s="44">
        <v>715</v>
      </c>
      <c r="C62" s="20" t="s">
        <v>82</v>
      </c>
      <c r="D62" s="46">
        <v>218942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218942</v>
      </c>
      <c r="O62" s="47">
        <f t="shared" si="10"/>
        <v>0.47115001818389185</v>
      </c>
      <c r="P62" s="9"/>
    </row>
    <row r="63" spans="1:119" ht="15.75" thickBot="1">
      <c r="A63" s="12"/>
      <c r="B63" s="44">
        <v>732</v>
      </c>
      <c r="C63" s="20" t="s">
        <v>84</v>
      </c>
      <c r="D63" s="46">
        <v>647625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647625</v>
      </c>
      <c r="O63" s="47">
        <f t="shared" si="10"/>
        <v>1.3936500558428395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SUM(D5,D14,D23,D30,D34,D38,D42,D45,D48)</f>
        <v>190927285</v>
      </c>
      <c r="E64" s="15">
        <f t="shared" si="18"/>
        <v>223838246</v>
      </c>
      <c r="F64" s="15">
        <f t="shared" si="18"/>
        <v>16880694</v>
      </c>
      <c r="G64" s="15">
        <f t="shared" si="18"/>
        <v>16797076</v>
      </c>
      <c r="H64" s="15">
        <f t="shared" si="18"/>
        <v>0</v>
      </c>
      <c r="I64" s="15">
        <f t="shared" si="18"/>
        <v>128222514</v>
      </c>
      <c r="J64" s="15">
        <f t="shared" si="18"/>
        <v>26409566</v>
      </c>
      <c r="K64" s="15">
        <f t="shared" si="18"/>
        <v>0</v>
      </c>
      <c r="L64" s="15">
        <f t="shared" si="18"/>
        <v>0</v>
      </c>
      <c r="M64" s="15">
        <f t="shared" si="18"/>
        <v>175</v>
      </c>
      <c r="N64" s="15">
        <f>SUM(D64:M64)</f>
        <v>603075556</v>
      </c>
      <c r="O64" s="37">
        <f t="shared" si="10"/>
        <v>1297.7823312825346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91</v>
      </c>
      <c r="M66" s="48"/>
      <c r="N66" s="48"/>
      <c r="O66" s="41">
        <v>464697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92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60030432</v>
      </c>
      <c r="E5" s="26">
        <f t="shared" si="0"/>
        <v>15685963</v>
      </c>
      <c r="F5" s="26">
        <f t="shared" si="0"/>
        <v>10512750</v>
      </c>
      <c r="G5" s="26">
        <f t="shared" si="0"/>
        <v>492338</v>
      </c>
      <c r="H5" s="26">
        <f t="shared" si="0"/>
        <v>0</v>
      </c>
      <c r="I5" s="26">
        <f t="shared" si="0"/>
        <v>0</v>
      </c>
      <c r="J5" s="26">
        <f t="shared" si="0"/>
        <v>22681104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109402587</v>
      </c>
      <c r="O5" s="32">
        <f t="shared" ref="O5:O36" si="1">(N5/O$76)</f>
        <v>248.76323257220557</v>
      </c>
      <c r="P5" s="6"/>
    </row>
    <row r="6" spans="1:133">
      <c r="A6" s="12"/>
      <c r="B6" s="44">
        <v>511</v>
      </c>
      <c r="C6" s="20" t="s">
        <v>20</v>
      </c>
      <c r="D6" s="46">
        <v>872600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872600</v>
      </c>
      <c r="O6" s="47">
        <f t="shared" si="1"/>
        <v>1.9841468350515932</v>
      </c>
      <c r="P6" s="9"/>
    </row>
    <row r="7" spans="1:133">
      <c r="A7" s="12"/>
      <c r="B7" s="44">
        <v>512</v>
      </c>
      <c r="C7" s="20" t="s">
        <v>21</v>
      </c>
      <c r="D7" s="46">
        <v>659343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659343</v>
      </c>
      <c r="O7" s="47">
        <f t="shared" si="1"/>
        <v>1.4992359920506793</v>
      </c>
      <c r="P7" s="9"/>
    </row>
    <row r="8" spans="1:133">
      <c r="A8" s="12"/>
      <c r="B8" s="44">
        <v>513</v>
      </c>
      <c r="C8" s="20" t="s">
        <v>22</v>
      </c>
      <c r="D8" s="46">
        <v>25159098</v>
      </c>
      <c r="E8" s="46">
        <v>583274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25742372</v>
      </c>
      <c r="O8" s="47">
        <f t="shared" si="1"/>
        <v>58.533859649920643</v>
      </c>
      <c r="P8" s="9"/>
    </row>
    <row r="9" spans="1:133">
      <c r="A9" s="12"/>
      <c r="B9" s="44">
        <v>514</v>
      </c>
      <c r="C9" s="20" t="s">
        <v>23</v>
      </c>
      <c r="D9" s="46">
        <v>1377752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1377752</v>
      </c>
      <c r="O9" s="47">
        <f t="shared" si="1"/>
        <v>3.1327782148590453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4110946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4110946</v>
      </c>
      <c r="O10" s="47">
        <f t="shared" si="1"/>
        <v>9.3476054262755071</v>
      </c>
      <c r="P10" s="9"/>
    </row>
    <row r="11" spans="1:133">
      <c r="A11" s="12"/>
      <c r="B11" s="44">
        <v>516</v>
      </c>
      <c r="C11" s="20" t="s">
        <v>25</v>
      </c>
      <c r="D11" s="46">
        <v>363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</v>
      </c>
      <c r="O11" s="47">
        <f t="shared" si="1"/>
        <v>8.2540144524837075E-4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10512750</v>
      </c>
      <c r="G12" s="46">
        <v>434078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10946828</v>
      </c>
      <c r="O12" s="47">
        <f t="shared" si="1"/>
        <v>24.891260749546369</v>
      </c>
      <c r="P12" s="9"/>
    </row>
    <row r="13" spans="1:133">
      <c r="A13" s="12"/>
      <c r="B13" s="44">
        <v>519</v>
      </c>
      <c r="C13" s="20" t="s">
        <v>27</v>
      </c>
      <c r="D13" s="46">
        <v>31961276</v>
      </c>
      <c r="E13" s="46">
        <v>10991743</v>
      </c>
      <c r="F13" s="46">
        <v>0</v>
      </c>
      <c r="G13" s="46">
        <v>58260</v>
      </c>
      <c r="H13" s="46">
        <v>0</v>
      </c>
      <c r="I13" s="46">
        <v>0</v>
      </c>
      <c r="J13" s="46">
        <v>22681104</v>
      </c>
      <c r="K13" s="46">
        <v>0</v>
      </c>
      <c r="L13" s="46">
        <v>0</v>
      </c>
      <c r="M13" s="46">
        <v>0</v>
      </c>
      <c r="N13" s="46">
        <f t="shared" si="2"/>
        <v>65692383</v>
      </c>
      <c r="O13" s="47">
        <f t="shared" si="1"/>
        <v>149.37352030305649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100634675</v>
      </c>
      <c r="E14" s="31">
        <f t="shared" si="3"/>
        <v>52312221</v>
      </c>
      <c r="F14" s="31">
        <f t="shared" si="3"/>
        <v>0</v>
      </c>
      <c r="G14" s="31">
        <f t="shared" si="3"/>
        <v>19093886</v>
      </c>
      <c r="H14" s="31">
        <f t="shared" si="3"/>
        <v>0</v>
      </c>
      <c r="I14" s="31">
        <f t="shared" si="3"/>
        <v>44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172040826</v>
      </c>
      <c r="O14" s="43">
        <f t="shared" si="1"/>
        <v>391.19213890392143</v>
      </c>
      <c r="P14" s="10"/>
    </row>
    <row r="15" spans="1:133">
      <c r="A15" s="12"/>
      <c r="B15" s="44">
        <v>521</v>
      </c>
      <c r="C15" s="20" t="s">
        <v>29</v>
      </c>
      <c r="D15" s="46">
        <v>52737828</v>
      </c>
      <c r="E15" s="46">
        <v>8161873</v>
      </c>
      <c r="F15" s="46">
        <v>0</v>
      </c>
      <c r="G15" s="46">
        <v>2587350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63487051</v>
      </c>
      <c r="O15" s="47">
        <f t="shared" si="1"/>
        <v>144.3589632230221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29551747</v>
      </c>
      <c r="F16" s="46">
        <v>0</v>
      </c>
      <c r="G16" s="46">
        <v>451750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30003497</v>
      </c>
      <c r="O16" s="47">
        <f t="shared" si="1"/>
        <v>68.222947069711182</v>
      </c>
      <c r="P16" s="9"/>
    </row>
    <row r="17" spans="1:16">
      <c r="A17" s="12"/>
      <c r="B17" s="44">
        <v>523</v>
      </c>
      <c r="C17" s="20" t="s">
        <v>31</v>
      </c>
      <c r="D17" s="46">
        <v>32179516</v>
      </c>
      <c r="E17" s="46">
        <v>0</v>
      </c>
      <c r="F17" s="46">
        <v>0</v>
      </c>
      <c r="G17" s="46">
        <v>16054786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48234302</v>
      </c>
      <c r="O17" s="47">
        <f t="shared" si="1"/>
        <v>109.67675642244183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3825077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3825077</v>
      </c>
      <c r="O18" s="47">
        <f t="shared" si="1"/>
        <v>8.6975870082267281</v>
      </c>
      <c r="P18" s="9"/>
    </row>
    <row r="19" spans="1:16">
      <c r="A19" s="12"/>
      <c r="B19" s="44">
        <v>525</v>
      </c>
      <c r="C19" s="20" t="s">
        <v>33</v>
      </c>
      <c r="D19" s="46">
        <v>-1377</v>
      </c>
      <c r="E19" s="46">
        <v>7424279</v>
      </c>
      <c r="F19" s="46">
        <v>0</v>
      </c>
      <c r="G19" s="46">
        <v>0</v>
      </c>
      <c r="H19" s="46">
        <v>0</v>
      </c>
      <c r="I19" s="46">
        <v>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7422946</v>
      </c>
      <c r="O19" s="47">
        <f t="shared" si="1"/>
        <v>16.878540926723453</v>
      </c>
      <c r="P19" s="9"/>
    </row>
    <row r="20" spans="1:16">
      <c r="A20" s="12"/>
      <c r="B20" s="44">
        <v>526</v>
      </c>
      <c r="C20" s="20" t="s">
        <v>34</v>
      </c>
      <c r="D20" s="46">
        <v>14157056</v>
      </c>
      <c r="E20" s="46">
        <v>107052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14264108</v>
      </c>
      <c r="O20" s="47">
        <f t="shared" si="1"/>
        <v>32.434202089197925</v>
      </c>
      <c r="P20" s="9"/>
    </row>
    <row r="21" spans="1:16">
      <c r="A21" s="12"/>
      <c r="B21" s="44">
        <v>527</v>
      </c>
      <c r="C21" s="20" t="s">
        <v>35</v>
      </c>
      <c r="D21" s="46">
        <v>1287437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1287437</v>
      </c>
      <c r="O21" s="47">
        <f t="shared" si="1"/>
        <v>2.9274169709813411</v>
      </c>
      <c r="P21" s="9"/>
    </row>
    <row r="22" spans="1:16">
      <c r="A22" s="12"/>
      <c r="B22" s="44">
        <v>529</v>
      </c>
      <c r="C22" s="20" t="s">
        <v>36</v>
      </c>
      <c r="D22" s="46">
        <v>274215</v>
      </c>
      <c r="E22" s="46">
        <v>3242193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3516408</v>
      </c>
      <c r="O22" s="47">
        <f t="shared" si="1"/>
        <v>7.9957251936168952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513646</v>
      </c>
      <c r="E23" s="31">
        <f t="shared" si="5"/>
        <v>504181</v>
      </c>
      <c r="F23" s="31">
        <f t="shared" si="5"/>
        <v>0</v>
      </c>
      <c r="G23" s="31">
        <f t="shared" si="5"/>
        <v>3318810</v>
      </c>
      <c r="H23" s="31">
        <f t="shared" si="5"/>
        <v>0</v>
      </c>
      <c r="I23" s="31">
        <f t="shared" si="5"/>
        <v>177597006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181933643</v>
      </c>
      <c r="O23" s="43">
        <f t="shared" si="1"/>
        <v>413.68675446694527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28801799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28801799</v>
      </c>
      <c r="O24" s="47">
        <f t="shared" si="1"/>
        <v>65.490486281964408</v>
      </c>
      <c r="P24" s="9"/>
    </row>
    <row r="25" spans="1:16">
      <c r="A25" s="12"/>
      <c r="B25" s="44">
        <v>534</v>
      </c>
      <c r="C25" s="20" t="s">
        <v>39</v>
      </c>
      <c r="D25" s="46">
        <v>14250</v>
      </c>
      <c r="E25" s="46">
        <v>0</v>
      </c>
      <c r="F25" s="46">
        <v>0</v>
      </c>
      <c r="G25" s="46">
        <v>0</v>
      </c>
      <c r="H25" s="46">
        <v>0</v>
      </c>
      <c r="I25" s="46">
        <v>57534392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57548642</v>
      </c>
      <c r="O25" s="47">
        <f t="shared" si="1"/>
        <v>130.85601178755121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47971497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47971497</v>
      </c>
      <c r="O26" s="47">
        <f t="shared" si="1"/>
        <v>109.07918169291428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43078509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43078509</v>
      </c>
      <c r="O27" s="47">
        <f t="shared" si="1"/>
        <v>97.953343216928232</v>
      </c>
      <c r="P27" s="9"/>
    </row>
    <row r="28" spans="1:16">
      <c r="A28" s="12"/>
      <c r="B28" s="44">
        <v>537</v>
      </c>
      <c r="C28" s="20" t="s">
        <v>42</v>
      </c>
      <c r="D28" s="46">
        <v>449396</v>
      </c>
      <c r="E28" s="46">
        <v>0</v>
      </c>
      <c r="F28" s="46">
        <v>0</v>
      </c>
      <c r="G28" s="46">
        <v>0</v>
      </c>
      <c r="H28" s="46">
        <v>0</v>
      </c>
      <c r="I28" s="46">
        <v>210809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660205</v>
      </c>
      <c r="O28" s="47">
        <f t="shared" si="1"/>
        <v>1.5011960362539962</v>
      </c>
      <c r="P28" s="9"/>
    </row>
    <row r="29" spans="1:16">
      <c r="A29" s="12"/>
      <c r="B29" s="44">
        <v>539</v>
      </c>
      <c r="C29" s="20" t="s">
        <v>43</v>
      </c>
      <c r="D29" s="46">
        <v>50000</v>
      </c>
      <c r="E29" s="46">
        <v>504181</v>
      </c>
      <c r="F29" s="46">
        <v>0</v>
      </c>
      <c r="G29" s="46">
        <v>3318810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3872991</v>
      </c>
      <c r="O29" s="47">
        <f t="shared" si="1"/>
        <v>8.8065354513331489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86706517</v>
      </c>
      <c r="F30" s="31">
        <f t="shared" si="7"/>
        <v>0</v>
      </c>
      <c r="G30" s="31">
        <f t="shared" si="7"/>
        <v>613841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87320358</v>
      </c>
      <c r="O30" s="43">
        <f t="shared" si="1"/>
        <v>198.5519275283888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80372485</v>
      </c>
      <c r="F31" s="46">
        <v>0</v>
      </c>
      <c r="G31" s="46">
        <v>602655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80975140</v>
      </c>
      <c r="O31" s="47">
        <f t="shared" si="1"/>
        <v>184.1239602897773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7949</v>
      </c>
      <c r="F32" s="46">
        <v>0</v>
      </c>
      <c r="G32" s="46">
        <v>11186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19135</v>
      </c>
      <c r="O32" s="47">
        <f t="shared" si="1"/>
        <v>4.3509797947183404E-2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6326083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6326083</v>
      </c>
      <c r="O33" s="47">
        <f t="shared" si="1"/>
        <v>14.384457440664324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222139</v>
      </c>
      <c r="E34" s="31">
        <f t="shared" si="9"/>
        <v>14583188</v>
      </c>
      <c r="F34" s="31">
        <f t="shared" si="9"/>
        <v>0</v>
      </c>
      <c r="G34" s="31">
        <f t="shared" si="9"/>
        <v>3673834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18479161</v>
      </c>
      <c r="O34" s="43">
        <f t="shared" si="1"/>
        <v>42.018529466604214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585592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585592</v>
      </c>
      <c r="O35" s="47">
        <f t="shared" si="1"/>
        <v>1.3315385210079447</v>
      </c>
      <c r="P35" s="9"/>
    </row>
    <row r="36" spans="1:16">
      <c r="A36" s="13"/>
      <c r="B36" s="45">
        <v>553</v>
      </c>
      <c r="C36" s="21" t="s">
        <v>50</v>
      </c>
      <c r="D36" s="46">
        <v>222139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222139</v>
      </c>
      <c r="O36" s="47">
        <f t="shared" si="1"/>
        <v>0.50510702932790041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13997596</v>
      </c>
      <c r="F37" s="46">
        <v>0</v>
      </c>
      <c r="G37" s="46">
        <v>3673834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17671430</v>
      </c>
      <c r="O37" s="47">
        <f t="shared" ref="O37:O68" si="10">(N37/O$76)</f>
        <v>40.181883916268369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10411343</v>
      </c>
      <c r="E38" s="31">
        <f t="shared" si="11"/>
        <v>3144605</v>
      </c>
      <c r="F38" s="31">
        <f t="shared" si="11"/>
        <v>0</v>
      </c>
      <c r="G38" s="31">
        <f t="shared" si="11"/>
        <v>574242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14130190</v>
      </c>
      <c r="O38" s="43">
        <f t="shared" si="10"/>
        <v>32.129694897063573</v>
      </c>
      <c r="P38" s="10"/>
    </row>
    <row r="39" spans="1:16">
      <c r="A39" s="12"/>
      <c r="B39" s="44">
        <v>562</v>
      </c>
      <c r="C39" s="20" t="s">
        <v>53</v>
      </c>
      <c r="D39" s="46">
        <v>3100940</v>
      </c>
      <c r="E39" s="46">
        <v>1916414</v>
      </c>
      <c r="F39" s="46">
        <v>0</v>
      </c>
      <c r="G39" s="46">
        <v>574242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5591596</v>
      </c>
      <c r="O39" s="47">
        <f t="shared" si="10"/>
        <v>12.714356527947684</v>
      </c>
      <c r="P39" s="9"/>
    </row>
    <row r="40" spans="1:16">
      <c r="A40" s="12"/>
      <c r="B40" s="44">
        <v>564</v>
      </c>
      <c r="C40" s="20" t="s">
        <v>54</v>
      </c>
      <c r="D40" s="46">
        <v>6184556</v>
      </c>
      <c r="E40" s="46">
        <v>96266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6280822</v>
      </c>
      <c r="O40" s="47">
        <f t="shared" si="10"/>
        <v>14.281541476991082</v>
      </c>
      <c r="P40" s="9"/>
    </row>
    <row r="41" spans="1:16">
      <c r="A41" s="12"/>
      <c r="B41" s="44">
        <v>569</v>
      </c>
      <c r="C41" s="20" t="s">
        <v>55</v>
      </c>
      <c r="D41" s="46">
        <v>1125847</v>
      </c>
      <c r="E41" s="46">
        <v>1131925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2257772</v>
      </c>
      <c r="O41" s="47">
        <f t="shared" si="10"/>
        <v>5.1337968921248063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15800832</v>
      </c>
      <c r="E42" s="31">
        <f t="shared" si="13"/>
        <v>385168</v>
      </c>
      <c r="F42" s="31">
        <f t="shared" si="13"/>
        <v>0</v>
      </c>
      <c r="G42" s="31">
        <f t="shared" si="13"/>
        <v>126069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16312069</v>
      </c>
      <c r="O42" s="43">
        <f t="shared" si="10"/>
        <v>37.090923767468723</v>
      </c>
      <c r="P42" s="9"/>
    </row>
    <row r="43" spans="1:16">
      <c r="A43" s="12"/>
      <c r="B43" s="44">
        <v>571</v>
      </c>
      <c r="C43" s="20" t="s">
        <v>57</v>
      </c>
      <c r="D43" s="46">
        <v>6634331</v>
      </c>
      <c r="E43" s="46">
        <v>54446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6688777</v>
      </c>
      <c r="O43" s="47">
        <f t="shared" si="10"/>
        <v>15.209163092958848</v>
      </c>
      <c r="P43" s="9"/>
    </row>
    <row r="44" spans="1:16">
      <c r="A44" s="12"/>
      <c r="B44" s="44">
        <v>572</v>
      </c>
      <c r="C44" s="20" t="s">
        <v>58</v>
      </c>
      <c r="D44" s="46">
        <v>9166501</v>
      </c>
      <c r="E44" s="46">
        <v>330722</v>
      </c>
      <c r="F44" s="46">
        <v>0</v>
      </c>
      <c r="G44" s="46">
        <v>126069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9623292</v>
      </c>
      <c r="O44" s="47">
        <f t="shared" si="10"/>
        <v>21.881760674509874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SUM(D46:D47)</f>
        <v>13177885</v>
      </c>
      <c r="E45" s="31">
        <f t="shared" si="14"/>
        <v>28378005</v>
      </c>
      <c r="F45" s="31">
        <f t="shared" si="14"/>
        <v>6606663</v>
      </c>
      <c r="G45" s="31">
        <f t="shared" si="14"/>
        <v>2417880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5" si="15">SUM(D45:M45)</f>
        <v>50580433</v>
      </c>
      <c r="O45" s="43">
        <f t="shared" si="10"/>
        <v>115.01146694073935</v>
      </c>
      <c r="P45" s="9"/>
    </row>
    <row r="46" spans="1:16">
      <c r="A46" s="12"/>
      <c r="B46" s="44">
        <v>581</v>
      </c>
      <c r="C46" s="20" t="s">
        <v>59</v>
      </c>
      <c r="D46" s="46">
        <v>13177885</v>
      </c>
      <c r="E46" s="46">
        <v>26600563</v>
      </c>
      <c r="F46" s="46">
        <v>6606663</v>
      </c>
      <c r="G46" s="46">
        <v>2417880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48802991</v>
      </c>
      <c r="O46" s="47">
        <f t="shared" si="10"/>
        <v>110.96986034116593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1777442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1777442</v>
      </c>
      <c r="O47" s="47">
        <f t="shared" si="10"/>
        <v>4.0416065995734289</v>
      </c>
      <c r="P47" s="9"/>
    </row>
    <row r="48" spans="1:16" ht="15.75">
      <c r="A48" s="28" t="s">
        <v>61</v>
      </c>
      <c r="B48" s="29"/>
      <c r="C48" s="30"/>
      <c r="D48" s="31">
        <f t="shared" ref="D48:M48" si="16">SUM(D49:D73)</f>
        <v>4848485</v>
      </c>
      <c r="E48" s="31">
        <f t="shared" si="16"/>
        <v>18063295</v>
      </c>
      <c r="F48" s="31">
        <f t="shared" si="16"/>
        <v>0</v>
      </c>
      <c r="G48" s="31">
        <f t="shared" si="16"/>
        <v>74315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5"/>
        <v>22986095</v>
      </c>
      <c r="O48" s="43">
        <f t="shared" si="10"/>
        <v>52.266545547152482</v>
      </c>
      <c r="P48" s="9"/>
    </row>
    <row r="49" spans="1:16">
      <c r="A49" s="12"/>
      <c r="B49" s="44">
        <v>601</v>
      </c>
      <c r="C49" s="20" t="s">
        <v>62</v>
      </c>
      <c r="D49" s="46">
        <v>361684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361684</v>
      </c>
      <c r="O49" s="47">
        <f t="shared" si="10"/>
        <v>0.82240908078019759</v>
      </c>
      <c r="P49" s="9"/>
    </row>
    <row r="50" spans="1:16">
      <c r="A50" s="12"/>
      <c r="B50" s="44">
        <v>602</v>
      </c>
      <c r="C50" s="20" t="s">
        <v>63</v>
      </c>
      <c r="D50" s="46">
        <v>105118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105118</v>
      </c>
      <c r="O50" s="47">
        <f t="shared" si="10"/>
        <v>0.23902079647828717</v>
      </c>
      <c r="P50" s="9"/>
    </row>
    <row r="51" spans="1:16">
      <c r="A51" s="12"/>
      <c r="B51" s="44">
        <v>603</v>
      </c>
      <c r="C51" s="20" t="s">
        <v>64</v>
      </c>
      <c r="D51" s="46">
        <v>61613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61613</v>
      </c>
      <c r="O51" s="47">
        <f t="shared" si="10"/>
        <v>0.14009768387352031</v>
      </c>
      <c r="P51" s="9"/>
    </row>
    <row r="52" spans="1:16">
      <c r="A52" s="12"/>
      <c r="B52" s="44">
        <v>604</v>
      </c>
      <c r="C52" s="20" t="s">
        <v>65</v>
      </c>
      <c r="D52" s="46">
        <v>0</v>
      </c>
      <c r="E52" s="46">
        <v>1048676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1048676</v>
      </c>
      <c r="O52" s="47">
        <f t="shared" si="10"/>
        <v>2.3845142864938857</v>
      </c>
      <c r="P52" s="9"/>
    </row>
    <row r="53" spans="1:16">
      <c r="A53" s="12"/>
      <c r="B53" s="44">
        <v>605</v>
      </c>
      <c r="C53" s="20" t="s">
        <v>66</v>
      </c>
      <c r="D53" s="46">
        <v>4612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4612</v>
      </c>
      <c r="O53" s="47">
        <f t="shared" si="10"/>
        <v>1.0486918637701063E-2</v>
      </c>
      <c r="P53" s="9"/>
    </row>
    <row r="54" spans="1:16">
      <c r="A54" s="12"/>
      <c r="B54" s="44">
        <v>607</v>
      </c>
      <c r="C54" s="20" t="s">
        <v>67</v>
      </c>
      <c r="D54" s="46">
        <v>0</v>
      </c>
      <c r="E54" s="46">
        <v>137330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137330</v>
      </c>
      <c r="O54" s="47">
        <f t="shared" si="10"/>
        <v>0.31226551095305444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233431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233431</v>
      </c>
      <c r="O55" s="47">
        <f t="shared" si="10"/>
        <v>0.53078315362471751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2692250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7">SUM(D56:M56)</f>
        <v>2692250</v>
      </c>
      <c r="O56" s="47">
        <f t="shared" si="10"/>
        <v>6.1217273855920835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726460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726460</v>
      </c>
      <c r="O57" s="47">
        <f t="shared" si="10"/>
        <v>1.6518488537606928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1921540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1921540</v>
      </c>
      <c r="O58" s="47">
        <f t="shared" si="10"/>
        <v>4.3692614135056598</v>
      </c>
      <c r="P58" s="9"/>
    </row>
    <row r="59" spans="1:16">
      <c r="A59" s="12"/>
      <c r="B59" s="44">
        <v>671</v>
      </c>
      <c r="C59" s="20" t="s">
        <v>72</v>
      </c>
      <c r="D59" s="46">
        <v>6065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6065</v>
      </c>
      <c r="O59" s="47">
        <f t="shared" si="10"/>
        <v>1.3790798251877049E-2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675352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675352</v>
      </c>
      <c r="O60" s="47">
        <f t="shared" si="10"/>
        <v>1.5356377874693601</v>
      </c>
      <c r="P60" s="9"/>
    </row>
    <row r="61" spans="1:16">
      <c r="A61" s="12"/>
      <c r="B61" s="44">
        <v>685</v>
      </c>
      <c r="C61" s="20" t="s">
        <v>74</v>
      </c>
      <c r="D61" s="46">
        <v>3152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3152</v>
      </c>
      <c r="O61" s="47">
        <f t="shared" si="10"/>
        <v>7.1671221912475609E-3</v>
      </c>
      <c r="P61" s="9"/>
    </row>
    <row r="62" spans="1:16">
      <c r="A62" s="12"/>
      <c r="B62" s="44">
        <v>689</v>
      </c>
      <c r="C62" s="20" t="s">
        <v>75</v>
      </c>
      <c r="D62" s="46">
        <v>0</v>
      </c>
      <c r="E62" s="46">
        <v>144397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144397</v>
      </c>
      <c r="O62" s="47">
        <f t="shared" si="10"/>
        <v>0.32833469005379889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1625534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1625534</v>
      </c>
      <c r="O63" s="47">
        <f t="shared" si="10"/>
        <v>3.6961931484858543</v>
      </c>
      <c r="P63" s="9"/>
    </row>
    <row r="64" spans="1:16">
      <c r="A64" s="12"/>
      <c r="B64" s="44">
        <v>709</v>
      </c>
      <c r="C64" s="20" t="s">
        <v>77</v>
      </c>
      <c r="D64" s="46">
        <v>113796</v>
      </c>
      <c r="E64" s="46">
        <v>216981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8">SUM(D64:M64)</f>
        <v>330777</v>
      </c>
      <c r="O64" s="47">
        <f t="shared" si="10"/>
        <v>0.75213171860859596</v>
      </c>
      <c r="P64" s="9"/>
    </row>
    <row r="65" spans="1:119">
      <c r="A65" s="12"/>
      <c r="B65" s="44">
        <v>711</v>
      </c>
      <c r="C65" s="20" t="s">
        <v>78</v>
      </c>
      <c r="D65" s="46">
        <v>2941302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2941302</v>
      </c>
      <c r="O65" s="47">
        <f t="shared" si="10"/>
        <v>6.6880300873606711</v>
      </c>
      <c r="P65" s="9"/>
    </row>
    <row r="66" spans="1:119">
      <c r="A66" s="12"/>
      <c r="B66" s="44">
        <v>712</v>
      </c>
      <c r="C66" s="20" t="s">
        <v>79</v>
      </c>
      <c r="D66" s="46">
        <v>0</v>
      </c>
      <c r="E66" s="46">
        <v>862</v>
      </c>
      <c r="F66" s="46">
        <v>0</v>
      </c>
      <c r="G66" s="46">
        <v>74315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75177</v>
      </c>
      <c r="O66" s="47">
        <f t="shared" si="10"/>
        <v>0.17093995716098284</v>
      </c>
      <c r="P66" s="9"/>
    </row>
    <row r="67" spans="1:119">
      <c r="A67" s="12"/>
      <c r="B67" s="44">
        <v>713</v>
      </c>
      <c r="C67" s="20" t="s">
        <v>80</v>
      </c>
      <c r="D67" s="46">
        <v>365072</v>
      </c>
      <c r="E67" s="46">
        <v>4044998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4410070</v>
      </c>
      <c r="O67" s="47">
        <f t="shared" si="10"/>
        <v>10.027763503158354</v>
      </c>
      <c r="P67" s="9"/>
    </row>
    <row r="68" spans="1:119">
      <c r="A68" s="12"/>
      <c r="B68" s="44">
        <v>714</v>
      </c>
      <c r="C68" s="20" t="s">
        <v>81</v>
      </c>
      <c r="D68" s="46">
        <v>0</v>
      </c>
      <c r="E68" s="46">
        <v>125385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125385</v>
      </c>
      <c r="O68" s="47">
        <f t="shared" si="10"/>
        <v>0.28510457358806329</v>
      </c>
      <c r="P68" s="9"/>
    </row>
    <row r="69" spans="1:119">
      <c r="A69" s="12"/>
      <c r="B69" s="44">
        <v>715</v>
      </c>
      <c r="C69" s="20" t="s">
        <v>82</v>
      </c>
      <c r="D69" s="46">
        <v>218942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218942</v>
      </c>
      <c r="O69" s="47">
        <f t="shared" ref="O69:O74" si="19">(N69/O$76)</f>
        <v>0.49783758464344025</v>
      </c>
      <c r="P69" s="9"/>
    </row>
    <row r="70" spans="1:119">
      <c r="A70" s="12"/>
      <c r="B70" s="44">
        <v>724</v>
      </c>
      <c r="C70" s="20" t="s">
        <v>83</v>
      </c>
      <c r="D70" s="46">
        <v>0</v>
      </c>
      <c r="E70" s="46">
        <v>971106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971106</v>
      </c>
      <c r="O70" s="47">
        <f t="shared" si="19"/>
        <v>2.2081330465271747</v>
      </c>
      <c r="P70" s="9"/>
    </row>
    <row r="71" spans="1:119">
      <c r="A71" s="12"/>
      <c r="B71" s="44">
        <v>732</v>
      </c>
      <c r="C71" s="20" t="s">
        <v>84</v>
      </c>
      <c r="D71" s="46">
        <v>667129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667129</v>
      </c>
      <c r="O71" s="47">
        <f t="shared" si="19"/>
        <v>1.516940057209643</v>
      </c>
      <c r="P71" s="9"/>
    </row>
    <row r="72" spans="1:119">
      <c r="A72" s="12"/>
      <c r="B72" s="44">
        <v>744</v>
      </c>
      <c r="C72" s="20" t="s">
        <v>86</v>
      </c>
      <c r="D72" s="46">
        <v>0</v>
      </c>
      <c r="E72" s="46">
        <v>1114232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1114232</v>
      </c>
      <c r="O72" s="47">
        <f t="shared" si="19"/>
        <v>2.5335776946060129</v>
      </c>
      <c r="P72" s="9"/>
    </row>
    <row r="73" spans="1:119" ht="15.75" thickBot="1">
      <c r="A73" s="12"/>
      <c r="B73" s="44">
        <v>764</v>
      </c>
      <c r="C73" s="20" t="s">
        <v>87</v>
      </c>
      <c r="D73" s="46">
        <v>0</v>
      </c>
      <c r="E73" s="46">
        <v>2384761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2384761</v>
      </c>
      <c r="O73" s="47">
        <f t="shared" si="19"/>
        <v>5.4225486941376033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SUM(D5,D14,D23,D30,D34,D38,D42,D45,D48)</f>
        <v>205639437</v>
      </c>
      <c r="E74" s="15">
        <f t="shared" si="20"/>
        <v>219763143</v>
      </c>
      <c r="F74" s="15">
        <f t="shared" si="20"/>
        <v>17119413</v>
      </c>
      <c r="G74" s="15">
        <f t="shared" si="20"/>
        <v>30385215</v>
      </c>
      <c r="H74" s="15">
        <f t="shared" si="20"/>
        <v>0</v>
      </c>
      <c r="I74" s="15">
        <f t="shared" si="20"/>
        <v>177597050</v>
      </c>
      <c r="J74" s="15">
        <f t="shared" si="20"/>
        <v>22681104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>SUM(D74:M74)</f>
        <v>673185362</v>
      </c>
      <c r="O74" s="37">
        <f t="shared" si="19"/>
        <v>1530.7112140904894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18</v>
      </c>
      <c r="M76" s="48"/>
      <c r="N76" s="48"/>
      <c r="O76" s="41">
        <v>439786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92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A78:O78"/>
    <mergeCell ref="A77:O77"/>
    <mergeCell ref="L76:N7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62623867</v>
      </c>
      <c r="E5" s="26">
        <f t="shared" si="0"/>
        <v>21992954</v>
      </c>
      <c r="F5" s="26">
        <f t="shared" si="0"/>
        <v>10567787</v>
      </c>
      <c r="G5" s="26">
        <f t="shared" si="0"/>
        <v>1276711</v>
      </c>
      <c r="H5" s="26">
        <f t="shared" si="0"/>
        <v>0</v>
      </c>
      <c r="I5" s="26">
        <f t="shared" si="0"/>
        <v>0</v>
      </c>
      <c r="J5" s="26">
        <f t="shared" si="0"/>
        <v>27126766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123588085</v>
      </c>
      <c r="O5" s="32">
        <f t="shared" ref="O5:O36" si="1">(N5/O$80)</f>
        <v>281.73489974194609</v>
      </c>
      <c r="P5" s="6"/>
    </row>
    <row r="6" spans="1:133">
      <c r="A6" s="12"/>
      <c r="B6" s="44">
        <v>511</v>
      </c>
      <c r="C6" s="20" t="s">
        <v>20</v>
      </c>
      <c r="D6" s="46">
        <v>877061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877061</v>
      </c>
      <c r="O6" s="47">
        <f t="shared" si="1"/>
        <v>1.9993731022094159</v>
      </c>
      <c r="P6" s="9"/>
    </row>
    <row r="7" spans="1:133">
      <c r="A7" s="12"/>
      <c r="B7" s="44">
        <v>512</v>
      </c>
      <c r="C7" s="20" t="s">
        <v>21</v>
      </c>
      <c r="D7" s="46">
        <v>654036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654036</v>
      </c>
      <c r="O7" s="47">
        <f t="shared" si="1"/>
        <v>1.4909589940456107</v>
      </c>
      <c r="P7" s="9"/>
    </row>
    <row r="8" spans="1:133">
      <c r="A8" s="12"/>
      <c r="B8" s="44">
        <v>513</v>
      </c>
      <c r="C8" s="20" t="s">
        <v>22</v>
      </c>
      <c r="D8" s="46">
        <v>26331515</v>
      </c>
      <c r="E8" s="46">
        <v>400886</v>
      </c>
      <c r="F8" s="46">
        <v>0</v>
      </c>
      <c r="G8" s="46">
        <v>1095425</v>
      </c>
      <c r="H8" s="46">
        <v>0</v>
      </c>
      <c r="I8" s="46">
        <v>0</v>
      </c>
      <c r="J8" s="46">
        <v>291877</v>
      </c>
      <c r="K8" s="46">
        <v>0</v>
      </c>
      <c r="L8" s="46">
        <v>0</v>
      </c>
      <c r="M8" s="46">
        <v>0</v>
      </c>
      <c r="N8" s="46">
        <f t="shared" si="2"/>
        <v>28119703</v>
      </c>
      <c r="O8" s="47">
        <f t="shared" si="1"/>
        <v>64.102471573034734</v>
      </c>
      <c r="P8" s="9"/>
    </row>
    <row r="9" spans="1:133">
      <c r="A9" s="12"/>
      <c r="B9" s="44">
        <v>514</v>
      </c>
      <c r="C9" s="20" t="s">
        <v>23</v>
      </c>
      <c r="D9" s="46">
        <v>1509186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1509186</v>
      </c>
      <c r="O9" s="47">
        <f t="shared" si="1"/>
        <v>3.4403831599296049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4844613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4844613</v>
      </c>
      <c r="O10" s="47">
        <f t="shared" si="1"/>
        <v>11.043917039765837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10567787</v>
      </c>
      <c r="G11" s="46">
        <v>181286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10749073</v>
      </c>
      <c r="O11" s="47">
        <f t="shared" si="1"/>
        <v>24.503891325558282</v>
      </c>
      <c r="P11" s="9"/>
    </row>
    <row r="12" spans="1:133">
      <c r="A12" s="12"/>
      <c r="B12" s="44">
        <v>519</v>
      </c>
      <c r="C12" s="20" t="s">
        <v>27</v>
      </c>
      <c r="D12" s="46">
        <v>33252069</v>
      </c>
      <c r="E12" s="46">
        <v>16747455</v>
      </c>
      <c r="F12" s="46">
        <v>0</v>
      </c>
      <c r="G12" s="46">
        <v>0</v>
      </c>
      <c r="H12" s="46">
        <v>0</v>
      </c>
      <c r="I12" s="46">
        <v>0</v>
      </c>
      <c r="J12" s="46">
        <v>26834889</v>
      </c>
      <c r="K12" s="46">
        <v>0</v>
      </c>
      <c r="L12" s="46">
        <v>0</v>
      </c>
      <c r="M12" s="46">
        <v>0</v>
      </c>
      <c r="N12" s="46">
        <f t="shared" si="2"/>
        <v>76834413</v>
      </c>
      <c r="O12" s="47">
        <f t="shared" si="1"/>
        <v>175.15390454740259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102947320</v>
      </c>
      <c r="E13" s="31">
        <f t="shared" si="3"/>
        <v>54020214</v>
      </c>
      <c r="F13" s="31">
        <f t="shared" si="3"/>
        <v>0</v>
      </c>
      <c r="G13" s="31">
        <f t="shared" si="3"/>
        <v>7702736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164670270</v>
      </c>
      <c r="O13" s="43">
        <f t="shared" si="1"/>
        <v>375.38701250148176</v>
      </c>
      <c r="P13" s="10"/>
    </row>
    <row r="14" spans="1:133">
      <c r="A14" s="12"/>
      <c r="B14" s="44">
        <v>521</v>
      </c>
      <c r="C14" s="20" t="s">
        <v>29</v>
      </c>
      <c r="D14" s="46">
        <v>53782702</v>
      </c>
      <c r="E14" s="46">
        <v>9773035</v>
      </c>
      <c r="F14" s="46">
        <v>0</v>
      </c>
      <c r="G14" s="46">
        <v>2561855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66117592</v>
      </c>
      <c r="O14" s="47">
        <f t="shared" si="1"/>
        <v>150.72353579472403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32380776</v>
      </c>
      <c r="F15" s="46">
        <v>0</v>
      </c>
      <c r="G15" s="46">
        <v>1170404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33551180</v>
      </c>
      <c r="O15" s="47">
        <f t="shared" si="1"/>
        <v>76.48422041270392</v>
      </c>
      <c r="P15" s="9"/>
    </row>
    <row r="16" spans="1:133">
      <c r="A16" s="12"/>
      <c r="B16" s="44">
        <v>523</v>
      </c>
      <c r="C16" s="20" t="s">
        <v>31</v>
      </c>
      <c r="D16" s="46">
        <v>32827887</v>
      </c>
      <c r="E16" s="46">
        <v>0</v>
      </c>
      <c r="F16" s="46">
        <v>0</v>
      </c>
      <c r="G16" s="46">
        <v>2325157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35153044</v>
      </c>
      <c r="O16" s="47">
        <f t="shared" si="1"/>
        <v>80.135874966945394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5455172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5455172</v>
      </c>
      <c r="O17" s="47">
        <f t="shared" si="1"/>
        <v>12.435764632934246</v>
      </c>
      <c r="P17" s="9"/>
    </row>
    <row r="18" spans="1:16">
      <c r="A18" s="12"/>
      <c r="B18" s="44">
        <v>525</v>
      </c>
      <c r="C18" s="20" t="s">
        <v>33</v>
      </c>
      <c r="D18" s="46">
        <v>3201</v>
      </c>
      <c r="E18" s="46">
        <v>2403313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2406514</v>
      </c>
      <c r="O18" s="47">
        <f t="shared" si="1"/>
        <v>5.4859574894909136</v>
      </c>
      <c r="P18" s="9"/>
    </row>
    <row r="19" spans="1:16">
      <c r="A19" s="12"/>
      <c r="B19" s="44">
        <v>526</v>
      </c>
      <c r="C19" s="20" t="s">
        <v>34</v>
      </c>
      <c r="D19" s="46">
        <v>14701974</v>
      </c>
      <c r="E19" s="46">
        <v>126655</v>
      </c>
      <c r="F19" s="46">
        <v>0</v>
      </c>
      <c r="G19" s="46">
        <v>1645320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16473949</v>
      </c>
      <c r="O19" s="47">
        <f t="shared" si="1"/>
        <v>37.55448083744426</v>
      </c>
      <c r="P19" s="9"/>
    </row>
    <row r="20" spans="1:16">
      <c r="A20" s="12"/>
      <c r="B20" s="44">
        <v>527</v>
      </c>
      <c r="C20" s="20" t="s">
        <v>35</v>
      </c>
      <c r="D20" s="46">
        <v>1392030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1392030</v>
      </c>
      <c r="O20" s="47">
        <f t="shared" si="1"/>
        <v>3.1733110233707498</v>
      </c>
      <c r="P20" s="9"/>
    </row>
    <row r="21" spans="1:16">
      <c r="A21" s="12"/>
      <c r="B21" s="44">
        <v>529</v>
      </c>
      <c r="C21" s="20" t="s">
        <v>36</v>
      </c>
      <c r="D21" s="46">
        <v>239526</v>
      </c>
      <c r="E21" s="46">
        <v>3881263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4120789</v>
      </c>
      <c r="O21" s="47">
        <f t="shared" si="1"/>
        <v>9.3938673438682549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SUM(D23:D29)</f>
        <v>544632</v>
      </c>
      <c r="E22" s="31">
        <f t="shared" si="5"/>
        <v>687606</v>
      </c>
      <c r="F22" s="31">
        <f t="shared" si="5"/>
        <v>0</v>
      </c>
      <c r="G22" s="31">
        <f t="shared" si="5"/>
        <v>4378584</v>
      </c>
      <c r="H22" s="31">
        <f t="shared" si="5"/>
        <v>0</v>
      </c>
      <c r="I22" s="31">
        <f t="shared" si="5"/>
        <v>107661136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113271958</v>
      </c>
      <c r="O22" s="43">
        <f t="shared" si="1"/>
        <v>258.21796438308701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25197713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25197713</v>
      </c>
      <c r="O23" s="47">
        <f t="shared" si="1"/>
        <v>57.441420390819481</v>
      </c>
      <c r="P23" s="9"/>
    </row>
    <row r="24" spans="1:16">
      <c r="A24" s="12"/>
      <c r="B24" s="44">
        <v>534</v>
      </c>
      <c r="C24" s="20" t="s">
        <v>39</v>
      </c>
      <c r="D24" s="46">
        <v>6003</v>
      </c>
      <c r="E24" s="46">
        <v>0</v>
      </c>
      <c r="F24" s="46">
        <v>0</v>
      </c>
      <c r="G24" s="46">
        <v>0</v>
      </c>
      <c r="H24" s="46">
        <v>0</v>
      </c>
      <c r="I24" s="46">
        <v>26592390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26598393</v>
      </c>
      <c r="O24" s="47">
        <f t="shared" si="1"/>
        <v>60.634450199239517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49726</v>
      </c>
      <c r="F25" s="46">
        <v>0</v>
      </c>
      <c r="G25" s="46">
        <v>0</v>
      </c>
      <c r="H25" s="46">
        <v>0</v>
      </c>
      <c r="I25" s="46">
        <v>25225253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25274979</v>
      </c>
      <c r="O25" s="47">
        <f t="shared" si="1"/>
        <v>57.617558153318683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30521872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30521872</v>
      </c>
      <c r="O26" s="47">
        <f t="shared" si="1"/>
        <v>69.578524077434409</v>
      </c>
      <c r="P26" s="9"/>
    </row>
    <row r="27" spans="1:16">
      <c r="A27" s="12"/>
      <c r="B27" s="44">
        <v>537</v>
      </c>
      <c r="C27" s="20" t="s">
        <v>42</v>
      </c>
      <c r="D27" s="46">
        <v>488629</v>
      </c>
      <c r="E27" s="46">
        <v>0</v>
      </c>
      <c r="F27" s="46">
        <v>0</v>
      </c>
      <c r="G27" s="46">
        <v>0</v>
      </c>
      <c r="H27" s="46">
        <v>0</v>
      </c>
      <c r="I27" s="46">
        <v>123908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612537</v>
      </c>
      <c r="O27" s="47">
        <f t="shared" si="1"/>
        <v>1.3963566980039575</v>
      </c>
      <c r="P27" s="9"/>
    </row>
    <row r="28" spans="1:16">
      <c r="A28" s="12"/>
      <c r="B28" s="44">
        <v>538</v>
      </c>
      <c r="C28" s="20" t="s">
        <v>97</v>
      </c>
      <c r="D28" s="46">
        <v>0</v>
      </c>
      <c r="E28" s="46">
        <v>70362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70362</v>
      </c>
      <c r="O28" s="47">
        <f t="shared" si="1"/>
        <v>0.16039920851304404</v>
      </c>
      <c r="P28" s="9"/>
    </row>
    <row r="29" spans="1:16">
      <c r="A29" s="12"/>
      <c r="B29" s="44">
        <v>539</v>
      </c>
      <c r="C29" s="20" t="s">
        <v>43</v>
      </c>
      <c r="D29" s="46">
        <v>50000</v>
      </c>
      <c r="E29" s="46">
        <v>567518</v>
      </c>
      <c r="F29" s="46">
        <v>0</v>
      </c>
      <c r="G29" s="46">
        <v>4378584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4996102</v>
      </c>
      <c r="O29" s="47">
        <f t="shared" si="1"/>
        <v>11.389255655757886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70239264</v>
      </c>
      <c r="F30" s="31">
        <f t="shared" si="7"/>
        <v>0</v>
      </c>
      <c r="G30" s="31">
        <f t="shared" si="7"/>
        <v>5071010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75310274</v>
      </c>
      <c r="O30" s="43">
        <f t="shared" si="1"/>
        <v>171.67943410506351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64533026</v>
      </c>
      <c r="F31" s="46">
        <v>0</v>
      </c>
      <c r="G31" s="46">
        <v>5035800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69568826</v>
      </c>
      <c r="O31" s="47">
        <f t="shared" si="1"/>
        <v>158.59106659250276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0</v>
      </c>
      <c r="F32" s="46">
        <v>0</v>
      </c>
      <c r="G32" s="46">
        <v>35210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35210</v>
      </c>
      <c r="O32" s="47">
        <f t="shared" si="1"/>
        <v>8.0265713478074541E-2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5706238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5706238</v>
      </c>
      <c r="O33" s="47">
        <f t="shared" si="1"/>
        <v>13.008101799082677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241623</v>
      </c>
      <c r="E34" s="31">
        <f t="shared" si="9"/>
        <v>17997380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727</v>
      </c>
      <c r="N34" s="31">
        <f t="shared" si="8"/>
        <v>18239730</v>
      </c>
      <c r="O34" s="43">
        <f t="shared" si="1"/>
        <v>41.579805228555536</v>
      </c>
      <c r="P34" s="10"/>
    </row>
    <row r="35" spans="1:16">
      <c r="A35" s="13"/>
      <c r="B35" s="45">
        <v>551</v>
      </c>
      <c r="C35" s="21" t="s">
        <v>98</v>
      </c>
      <c r="D35" s="46">
        <v>0</v>
      </c>
      <c r="E35" s="46">
        <v>6201725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6201725</v>
      </c>
      <c r="O35" s="47">
        <f t="shared" si="1"/>
        <v>14.137628001130695</v>
      </c>
      <c r="P35" s="9"/>
    </row>
    <row r="36" spans="1:16">
      <c r="A36" s="13"/>
      <c r="B36" s="45">
        <v>552</v>
      </c>
      <c r="C36" s="21" t="s">
        <v>49</v>
      </c>
      <c r="D36" s="46">
        <v>0</v>
      </c>
      <c r="E36" s="46">
        <v>504595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504595</v>
      </c>
      <c r="O36" s="47">
        <f t="shared" si="1"/>
        <v>1.1502890568721675</v>
      </c>
      <c r="P36" s="9"/>
    </row>
    <row r="37" spans="1:16">
      <c r="A37" s="13"/>
      <c r="B37" s="45">
        <v>553</v>
      </c>
      <c r="C37" s="21" t="s">
        <v>50</v>
      </c>
      <c r="D37" s="46">
        <v>241623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241623</v>
      </c>
      <c r="O37" s="47">
        <f t="shared" ref="O37:O68" si="10">(N37/O$80)</f>
        <v>0.55081063583393364</v>
      </c>
      <c r="P37" s="9"/>
    </row>
    <row r="38" spans="1:16">
      <c r="A38" s="13"/>
      <c r="B38" s="45">
        <v>554</v>
      </c>
      <c r="C38" s="21" t="s">
        <v>51</v>
      </c>
      <c r="D38" s="46">
        <v>0</v>
      </c>
      <c r="E38" s="46">
        <v>11291060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727</v>
      </c>
      <c r="N38" s="46">
        <f t="shared" si="8"/>
        <v>11291787</v>
      </c>
      <c r="O38" s="47">
        <f t="shared" si="10"/>
        <v>25.741077534718741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SUM(D40:D42)</f>
        <v>9978859</v>
      </c>
      <c r="E39" s="31">
        <f t="shared" si="11"/>
        <v>3479769</v>
      </c>
      <c r="F39" s="31">
        <f t="shared" si="11"/>
        <v>0</v>
      </c>
      <c r="G39" s="31">
        <f t="shared" si="11"/>
        <v>25899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13484527</v>
      </c>
      <c r="O39" s="43">
        <f t="shared" si="10"/>
        <v>30.739709757721101</v>
      </c>
      <c r="P39" s="10"/>
    </row>
    <row r="40" spans="1:16">
      <c r="A40" s="12"/>
      <c r="B40" s="44">
        <v>562</v>
      </c>
      <c r="C40" s="20" t="s">
        <v>53</v>
      </c>
      <c r="D40" s="46">
        <v>2761689</v>
      </c>
      <c r="E40" s="46">
        <v>2159364</v>
      </c>
      <c r="F40" s="46">
        <v>0</v>
      </c>
      <c r="G40" s="46">
        <v>25899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2">SUM(D40:M40)</f>
        <v>4946952</v>
      </c>
      <c r="O40" s="47">
        <f t="shared" si="10"/>
        <v>11.277211923368014</v>
      </c>
      <c r="P40" s="9"/>
    </row>
    <row r="41" spans="1:16">
      <c r="A41" s="12"/>
      <c r="B41" s="44">
        <v>564</v>
      </c>
      <c r="C41" s="20" t="s">
        <v>54</v>
      </c>
      <c r="D41" s="46">
        <v>5763599</v>
      </c>
      <c r="E41" s="46">
        <v>73937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5837536</v>
      </c>
      <c r="O41" s="47">
        <f t="shared" si="10"/>
        <v>13.307412439475868</v>
      </c>
      <c r="P41" s="9"/>
    </row>
    <row r="42" spans="1:16">
      <c r="A42" s="12"/>
      <c r="B42" s="44">
        <v>569</v>
      </c>
      <c r="C42" s="20" t="s">
        <v>55</v>
      </c>
      <c r="D42" s="46">
        <v>1453571</v>
      </c>
      <c r="E42" s="46">
        <v>1246468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2700039</v>
      </c>
      <c r="O42" s="47">
        <f t="shared" si="10"/>
        <v>6.1550853948772195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16914745</v>
      </c>
      <c r="E43" s="31">
        <f t="shared" si="13"/>
        <v>1866775</v>
      </c>
      <c r="F43" s="31">
        <f t="shared" si="13"/>
        <v>0</v>
      </c>
      <c r="G43" s="31">
        <f t="shared" si="13"/>
        <v>2304890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21086410</v>
      </c>
      <c r="O43" s="43">
        <f t="shared" si="10"/>
        <v>48.06917760128389</v>
      </c>
      <c r="P43" s="9"/>
    </row>
    <row r="44" spans="1:16">
      <c r="A44" s="12"/>
      <c r="B44" s="44">
        <v>571</v>
      </c>
      <c r="C44" s="20" t="s">
        <v>57</v>
      </c>
      <c r="D44" s="46">
        <v>7420730</v>
      </c>
      <c r="E44" s="46">
        <v>314411</v>
      </c>
      <c r="F44" s="46">
        <v>0</v>
      </c>
      <c r="G44" s="46">
        <v>23966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7759107</v>
      </c>
      <c r="O44" s="47">
        <f t="shared" si="10"/>
        <v>17.687880128023927</v>
      </c>
      <c r="P44" s="9"/>
    </row>
    <row r="45" spans="1:16">
      <c r="A45" s="12"/>
      <c r="B45" s="44">
        <v>572</v>
      </c>
      <c r="C45" s="20" t="s">
        <v>58</v>
      </c>
      <c r="D45" s="46">
        <v>9494015</v>
      </c>
      <c r="E45" s="46">
        <v>1552364</v>
      </c>
      <c r="F45" s="46">
        <v>0</v>
      </c>
      <c r="G45" s="46">
        <v>2280924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13327303</v>
      </c>
      <c r="O45" s="47">
        <f t="shared" si="10"/>
        <v>30.381297473259959</v>
      </c>
      <c r="P45" s="9"/>
    </row>
    <row r="46" spans="1:16" ht="15.75">
      <c r="A46" s="28" t="s">
        <v>85</v>
      </c>
      <c r="B46" s="29"/>
      <c r="C46" s="30"/>
      <c r="D46" s="31">
        <f t="shared" ref="D46:M46" si="14">SUM(D47:D51)</f>
        <v>16464073</v>
      </c>
      <c r="E46" s="31">
        <f t="shared" si="14"/>
        <v>30396538</v>
      </c>
      <c r="F46" s="31">
        <f t="shared" si="14"/>
        <v>9239487</v>
      </c>
      <c r="G46" s="31">
        <f t="shared" si="14"/>
        <v>74375</v>
      </c>
      <c r="H46" s="31">
        <f t="shared" si="14"/>
        <v>0</v>
      </c>
      <c r="I46" s="31">
        <f t="shared" si="14"/>
        <v>7730223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63904696</v>
      </c>
      <c r="O46" s="43">
        <f t="shared" si="10"/>
        <v>145.67895538311433</v>
      </c>
      <c r="P46" s="9"/>
    </row>
    <row r="47" spans="1:16">
      <c r="A47" s="12"/>
      <c r="B47" s="44">
        <v>581</v>
      </c>
      <c r="C47" s="20" t="s">
        <v>59</v>
      </c>
      <c r="D47" s="46">
        <v>16464073</v>
      </c>
      <c r="E47" s="46">
        <v>28800786</v>
      </c>
      <c r="F47" s="46">
        <v>9239487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54504346</v>
      </c>
      <c r="O47" s="47">
        <f t="shared" si="10"/>
        <v>124.2496512168656</v>
      </c>
      <c r="P47" s="9"/>
    </row>
    <row r="48" spans="1:16">
      <c r="A48" s="12"/>
      <c r="B48" s="44">
        <v>586</v>
      </c>
      <c r="C48" s="20" t="s">
        <v>99</v>
      </c>
      <c r="D48" s="46">
        <v>0</v>
      </c>
      <c r="E48" s="46">
        <v>0</v>
      </c>
      <c r="F48" s="46">
        <v>0</v>
      </c>
      <c r="G48" s="46">
        <v>74375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3" si="15">SUM(D48:M48)</f>
        <v>74375</v>
      </c>
      <c r="O48" s="47">
        <f t="shared" si="10"/>
        <v>0.16954735699891491</v>
      </c>
      <c r="P48" s="9"/>
    </row>
    <row r="49" spans="1:16">
      <c r="A49" s="12"/>
      <c r="B49" s="44">
        <v>587</v>
      </c>
      <c r="C49" s="20" t="s">
        <v>60</v>
      </c>
      <c r="D49" s="46">
        <v>0</v>
      </c>
      <c r="E49" s="46">
        <v>1595752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1595752</v>
      </c>
      <c r="O49" s="47">
        <f t="shared" si="10"/>
        <v>3.6377214658922008</v>
      </c>
      <c r="P49" s="9"/>
    </row>
    <row r="50" spans="1:16">
      <c r="A50" s="12"/>
      <c r="B50" s="44">
        <v>590</v>
      </c>
      <c r="C50" s="20" t="s">
        <v>100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1585113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1585113</v>
      </c>
      <c r="O50" s="47">
        <f t="shared" si="10"/>
        <v>3.6134685000957445</v>
      </c>
      <c r="P50" s="9"/>
    </row>
    <row r="51" spans="1:16">
      <c r="A51" s="12"/>
      <c r="B51" s="44">
        <v>591</v>
      </c>
      <c r="C51" s="20" t="s">
        <v>101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6145110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6145110</v>
      </c>
      <c r="O51" s="47">
        <f t="shared" si="10"/>
        <v>14.008566843261875</v>
      </c>
      <c r="P51" s="9"/>
    </row>
    <row r="52" spans="1:16" ht="15.75">
      <c r="A52" s="28" t="s">
        <v>61</v>
      </c>
      <c r="B52" s="29"/>
      <c r="C52" s="30"/>
      <c r="D52" s="31">
        <f t="shared" ref="D52:M52" si="16">SUM(D53:D77)</f>
        <v>5103348</v>
      </c>
      <c r="E52" s="31">
        <f t="shared" si="16"/>
        <v>18672365</v>
      </c>
      <c r="F52" s="31">
        <f t="shared" si="16"/>
        <v>0</v>
      </c>
      <c r="G52" s="31">
        <f t="shared" si="16"/>
        <v>388520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24164233</v>
      </c>
      <c r="O52" s="43">
        <f t="shared" si="10"/>
        <v>55.085470104954091</v>
      </c>
      <c r="P52" s="9"/>
    </row>
    <row r="53" spans="1:16">
      <c r="A53" s="12"/>
      <c r="B53" s="44">
        <v>601</v>
      </c>
      <c r="C53" s="20" t="s">
        <v>62</v>
      </c>
      <c r="D53" s="46">
        <v>480335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480335</v>
      </c>
      <c r="O53" s="47">
        <f t="shared" si="10"/>
        <v>1.0949852736009922</v>
      </c>
      <c r="P53" s="9"/>
    </row>
    <row r="54" spans="1:16">
      <c r="A54" s="12"/>
      <c r="B54" s="44">
        <v>602</v>
      </c>
      <c r="C54" s="20" t="s">
        <v>63</v>
      </c>
      <c r="D54" s="46">
        <v>169449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169449</v>
      </c>
      <c r="O54" s="47">
        <f t="shared" si="10"/>
        <v>0.38628074078802194</v>
      </c>
      <c r="P54" s="9"/>
    </row>
    <row r="55" spans="1:16">
      <c r="A55" s="12"/>
      <c r="B55" s="44">
        <v>603</v>
      </c>
      <c r="C55" s="20" t="s">
        <v>64</v>
      </c>
      <c r="D55" s="46">
        <v>112444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112444</v>
      </c>
      <c r="O55" s="47">
        <f t="shared" si="10"/>
        <v>0.25633052787073596</v>
      </c>
      <c r="P55" s="9"/>
    </row>
    <row r="56" spans="1:16">
      <c r="A56" s="12"/>
      <c r="B56" s="44">
        <v>604</v>
      </c>
      <c r="C56" s="20" t="s">
        <v>65</v>
      </c>
      <c r="D56" s="46">
        <v>0</v>
      </c>
      <c r="E56" s="46">
        <v>1077724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1077724</v>
      </c>
      <c r="O56" s="47">
        <f t="shared" si="10"/>
        <v>2.4568101616712412</v>
      </c>
      <c r="P56" s="9"/>
    </row>
    <row r="57" spans="1:16">
      <c r="A57" s="12"/>
      <c r="B57" s="44">
        <v>605</v>
      </c>
      <c r="C57" s="20" t="s">
        <v>66</v>
      </c>
      <c r="D57" s="46">
        <v>8453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8453</v>
      </c>
      <c r="O57" s="47">
        <f t="shared" si="10"/>
        <v>1.9269698268394322E-2</v>
      </c>
      <c r="P57" s="9"/>
    </row>
    <row r="58" spans="1:16">
      <c r="A58" s="12"/>
      <c r="B58" s="44">
        <v>607</v>
      </c>
      <c r="C58" s="20" t="s">
        <v>67</v>
      </c>
      <c r="D58" s="46">
        <v>0</v>
      </c>
      <c r="E58" s="46">
        <v>135429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135429</v>
      </c>
      <c r="O58" s="47">
        <f t="shared" si="10"/>
        <v>0.30872778502193005</v>
      </c>
      <c r="P58" s="9"/>
    </row>
    <row r="59" spans="1:16">
      <c r="A59" s="12"/>
      <c r="B59" s="44">
        <v>608</v>
      </c>
      <c r="C59" s="20" t="s">
        <v>68</v>
      </c>
      <c r="D59" s="46">
        <v>0</v>
      </c>
      <c r="E59" s="46">
        <v>179869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179869</v>
      </c>
      <c r="O59" s="47">
        <f t="shared" si="10"/>
        <v>0.41003446798034049</v>
      </c>
      <c r="P59" s="9"/>
    </row>
    <row r="60" spans="1:16">
      <c r="A60" s="12"/>
      <c r="B60" s="44">
        <v>614</v>
      </c>
      <c r="C60" s="20" t="s">
        <v>69</v>
      </c>
      <c r="D60" s="46">
        <v>0</v>
      </c>
      <c r="E60" s="46">
        <v>2799642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2799642</v>
      </c>
      <c r="O60" s="47">
        <f t="shared" si="10"/>
        <v>6.3821432153701663</v>
      </c>
      <c r="P60" s="9"/>
    </row>
    <row r="61" spans="1:16">
      <c r="A61" s="12"/>
      <c r="B61" s="44">
        <v>634</v>
      </c>
      <c r="C61" s="20" t="s">
        <v>70</v>
      </c>
      <c r="D61" s="46">
        <v>0</v>
      </c>
      <c r="E61" s="46">
        <v>735941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735941</v>
      </c>
      <c r="O61" s="47">
        <f t="shared" si="10"/>
        <v>1.6776719523648864</v>
      </c>
      <c r="P61" s="9"/>
    </row>
    <row r="62" spans="1:16">
      <c r="A62" s="12"/>
      <c r="B62" s="44">
        <v>654</v>
      </c>
      <c r="C62" s="20" t="s">
        <v>71</v>
      </c>
      <c r="D62" s="46">
        <v>0</v>
      </c>
      <c r="E62" s="46">
        <v>1943672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1943672</v>
      </c>
      <c r="O62" s="47">
        <f t="shared" si="10"/>
        <v>4.4308497542560659</v>
      </c>
      <c r="P62" s="9"/>
    </row>
    <row r="63" spans="1:16">
      <c r="A63" s="12"/>
      <c r="B63" s="44">
        <v>671</v>
      </c>
      <c r="C63" s="20" t="s">
        <v>72</v>
      </c>
      <c r="D63" s="46">
        <v>6412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6412</v>
      </c>
      <c r="O63" s="47">
        <f t="shared" si="10"/>
        <v>1.4616976848094687E-2</v>
      </c>
      <c r="P63" s="9"/>
    </row>
    <row r="64" spans="1:16">
      <c r="A64" s="12"/>
      <c r="B64" s="44">
        <v>674</v>
      </c>
      <c r="C64" s="20" t="s">
        <v>73</v>
      </c>
      <c r="D64" s="46">
        <v>0</v>
      </c>
      <c r="E64" s="46">
        <v>692715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7" si="17">SUM(D64:M64)</f>
        <v>692715</v>
      </c>
      <c r="O64" s="47">
        <f t="shared" si="10"/>
        <v>1.5791327381983642</v>
      </c>
      <c r="P64" s="9"/>
    </row>
    <row r="65" spans="1:119">
      <c r="A65" s="12"/>
      <c r="B65" s="44">
        <v>685</v>
      </c>
      <c r="C65" s="20" t="s">
        <v>74</v>
      </c>
      <c r="D65" s="46">
        <v>2895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2895</v>
      </c>
      <c r="O65" s="47">
        <f t="shared" si="10"/>
        <v>6.599524013604822E-3</v>
      </c>
      <c r="P65" s="9"/>
    </row>
    <row r="66" spans="1:119">
      <c r="A66" s="12"/>
      <c r="B66" s="44">
        <v>689</v>
      </c>
      <c r="C66" s="20" t="s">
        <v>75</v>
      </c>
      <c r="D66" s="46">
        <v>0</v>
      </c>
      <c r="E66" s="46">
        <v>143960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143960</v>
      </c>
      <c r="O66" s="47">
        <f t="shared" si="10"/>
        <v>0.32817529430001735</v>
      </c>
      <c r="P66" s="9"/>
    </row>
    <row r="67" spans="1:119">
      <c r="A67" s="12"/>
      <c r="B67" s="44">
        <v>694</v>
      </c>
      <c r="C67" s="20" t="s">
        <v>76</v>
      </c>
      <c r="D67" s="46">
        <v>0</v>
      </c>
      <c r="E67" s="46">
        <v>1723851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1723851</v>
      </c>
      <c r="O67" s="47">
        <f t="shared" si="10"/>
        <v>3.9297395752596498</v>
      </c>
      <c r="P67" s="9"/>
    </row>
    <row r="68" spans="1:119">
      <c r="A68" s="12"/>
      <c r="B68" s="44">
        <v>709</v>
      </c>
      <c r="C68" s="20" t="s">
        <v>77</v>
      </c>
      <c r="D68" s="46">
        <v>118754</v>
      </c>
      <c r="E68" s="46">
        <v>46677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165431</v>
      </c>
      <c r="O68" s="47">
        <f t="shared" si="10"/>
        <v>0.37712119416050405</v>
      </c>
      <c r="P68" s="9"/>
    </row>
    <row r="69" spans="1:119">
      <c r="A69" s="12"/>
      <c r="B69" s="44">
        <v>711</v>
      </c>
      <c r="C69" s="20" t="s">
        <v>78</v>
      </c>
      <c r="D69" s="46">
        <v>2926196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2926196</v>
      </c>
      <c r="O69" s="47">
        <f t="shared" ref="O69:O78" si="18">(N69/O$80)</f>
        <v>6.6706392989686965</v>
      </c>
      <c r="P69" s="9"/>
    </row>
    <row r="70" spans="1:119">
      <c r="A70" s="12"/>
      <c r="B70" s="44">
        <v>712</v>
      </c>
      <c r="C70" s="20" t="s">
        <v>79</v>
      </c>
      <c r="D70" s="46">
        <v>1711</v>
      </c>
      <c r="E70" s="46">
        <v>0</v>
      </c>
      <c r="F70" s="46">
        <v>0</v>
      </c>
      <c r="G70" s="46">
        <v>388520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390231</v>
      </c>
      <c r="O70" s="47">
        <f t="shared" si="18"/>
        <v>0.88958164260898898</v>
      </c>
      <c r="P70" s="9"/>
    </row>
    <row r="71" spans="1:119">
      <c r="A71" s="12"/>
      <c r="B71" s="44">
        <v>713</v>
      </c>
      <c r="C71" s="20" t="s">
        <v>80</v>
      </c>
      <c r="D71" s="46">
        <v>415532</v>
      </c>
      <c r="E71" s="46">
        <v>4325713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4741245</v>
      </c>
      <c r="O71" s="47">
        <f t="shared" si="18"/>
        <v>10.80827641861271</v>
      </c>
      <c r="P71" s="9"/>
    </row>
    <row r="72" spans="1:119">
      <c r="A72" s="12"/>
      <c r="B72" s="44">
        <v>714</v>
      </c>
      <c r="C72" s="20" t="s">
        <v>81</v>
      </c>
      <c r="D72" s="46">
        <v>0</v>
      </c>
      <c r="E72" s="46">
        <v>144135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144135</v>
      </c>
      <c r="O72" s="47">
        <f t="shared" si="18"/>
        <v>0.32857422925766183</v>
      </c>
      <c r="P72" s="9"/>
    </row>
    <row r="73" spans="1:119">
      <c r="A73" s="12"/>
      <c r="B73" s="44">
        <v>715</v>
      </c>
      <c r="C73" s="20" t="s">
        <v>82</v>
      </c>
      <c r="D73" s="46">
        <v>218942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218942</v>
      </c>
      <c r="O73" s="47">
        <f t="shared" si="18"/>
        <v>0.49910638569487631</v>
      </c>
      <c r="P73" s="9"/>
    </row>
    <row r="74" spans="1:119">
      <c r="A74" s="12"/>
      <c r="B74" s="44">
        <v>724</v>
      </c>
      <c r="C74" s="20" t="s">
        <v>83</v>
      </c>
      <c r="D74" s="46">
        <v>0</v>
      </c>
      <c r="E74" s="46">
        <v>1038176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1038176</v>
      </c>
      <c r="O74" s="47">
        <f t="shared" si="18"/>
        <v>2.3666554205002415</v>
      </c>
      <c r="P74" s="9"/>
    </row>
    <row r="75" spans="1:119">
      <c r="A75" s="12"/>
      <c r="B75" s="44">
        <v>732</v>
      </c>
      <c r="C75" s="20" t="s">
        <v>84</v>
      </c>
      <c r="D75" s="46">
        <v>642225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642225</v>
      </c>
      <c r="O75" s="47">
        <f t="shared" si="18"/>
        <v>1.4640343038471009</v>
      </c>
      <c r="P75" s="9"/>
    </row>
    <row r="76" spans="1:119">
      <c r="A76" s="12"/>
      <c r="B76" s="44">
        <v>744</v>
      </c>
      <c r="C76" s="20" t="s">
        <v>86</v>
      </c>
      <c r="D76" s="46">
        <v>0</v>
      </c>
      <c r="E76" s="46">
        <v>1166049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1166049</v>
      </c>
      <c r="O76" s="47">
        <f t="shared" si="18"/>
        <v>2.6581583338652468</v>
      </c>
      <c r="P76" s="9"/>
    </row>
    <row r="77" spans="1:119" ht="15.75" thickBot="1">
      <c r="A77" s="12"/>
      <c r="B77" s="44">
        <v>764</v>
      </c>
      <c r="C77" s="20" t="s">
        <v>87</v>
      </c>
      <c r="D77" s="46">
        <v>0</v>
      </c>
      <c r="E77" s="46">
        <v>2518812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2518812</v>
      </c>
      <c r="O77" s="47">
        <f t="shared" si="18"/>
        <v>5.7419551916255571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SUM(D5,D13,D22,D30,D34,D39,D43,D46,D52)</f>
        <v>214818467</v>
      </c>
      <c r="E78" s="15">
        <f t="shared" si="19"/>
        <v>219352865</v>
      </c>
      <c r="F78" s="15">
        <f t="shared" si="19"/>
        <v>19807274</v>
      </c>
      <c r="G78" s="15">
        <f t="shared" si="19"/>
        <v>21222725</v>
      </c>
      <c r="H78" s="15">
        <f t="shared" si="19"/>
        <v>0</v>
      </c>
      <c r="I78" s="15">
        <f t="shared" si="19"/>
        <v>115391359</v>
      </c>
      <c r="J78" s="15">
        <f t="shared" si="19"/>
        <v>27126766</v>
      </c>
      <c r="K78" s="15">
        <f t="shared" si="19"/>
        <v>0</v>
      </c>
      <c r="L78" s="15">
        <f t="shared" si="19"/>
        <v>0</v>
      </c>
      <c r="M78" s="15">
        <f t="shared" si="19"/>
        <v>727</v>
      </c>
      <c r="N78" s="15">
        <f>SUM(D78:M78)</f>
        <v>617720183</v>
      </c>
      <c r="O78" s="37">
        <f t="shared" si="18"/>
        <v>1408.1724288072073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102</v>
      </c>
      <c r="M80" s="48"/>
      <c r="N80" s="48"/>
      <c r="O80" s="41">
        <v>438668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92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64079095</v>
      </c>
      <c r="E5" s="26">
        <f t="shared" si="0"/>
        <v>27648944</v>
      </c>
      <c r="F5" s="26">
        <f t="shared" si="0"/>
        <v>10668729</v>
      </c>
      <c r="G5" s="26">
        <f t="shared" si="0"/>
        <v>462207</v>
      </c>
      <c r="H5" s="26">
        <f t="shared" si="0"/>
        <v>0</v>
      </c>
      <c r="I5" s="26">
        <f t="shared" si="0"/>
        <v>0</v>
      </c>
      <c r="J5" s="26">
        <f t="shared" si="0"/>
        <v>29315275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132174250</v>
      </c>
      <c r="O5" s="32">
        <f t="shared" ref="O5:O36" si="1">(N5/O$77)</f>
        <v>304.25102146515508</v>
      </c>
      <c r="P5" s="6"/>
    </row>
    <row r="6" spans="1:133">
      <c r="A6" s="12"/>
      <c r="B6" s="44">
        <v>511</v>
      </c>
      <c r="C6" s="20" t="s">
        <v>20</v>
      </c>
      <c r="D6" s="46">
        <v>849117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849117</v>
      </c>
      <c r="O6" s="47">
        <f t="shared" si="1"/>
        <v>1.9545767393681304</v>
      </c>
      <c r="P6" s="9"/>
    </row>
    <row r="7" spans="1:133">
      <c r="A7" s="12"/>
      <c r="B7" s="44">
        <v>512</v>
      </c>
      <c r="C7" s="20" t="s">
        <v>21</v>
      </c>
      <c r="D7" s="46">
        <v>531890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531890</v>
      </c>
      <c r="O7" s="47">
        <f t="shared" si="1"/>
        <v>1.2243540311906542</v>
      </c>
      <c r="P7" s="9"/>
    </row>
    <row r="8" spans="1:133">
      <c r="A8" s="12"/>
      <c r="B8" s="44">
        <v>513</v>
      </c>
      <c r="C8" s="20" t="s">
        <v>22</v>
      </c>
      <c r="D8" s="46">
        <v>26698685</v>
      </c>
      <c r="E8" s="46">
        <v>1115646</v>
      </c>
      <c r="F8" s="46">
        <v>0</v>
      </c>
      <c r="G8" s="46">
        <v>280922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28095253</v>
      </c>
      <c r="O8" s="47">
        <f t="shared" si="1"/>
        <v>64.672274846060887</v>
      </c>
      <c r="P8" s="9"/>
    </row>
    <row r="9" spans="1:133">
      <c r="A9" s="12"/>
      <c r="B9" s="44">
        <v>514</v>
      </c>
      <c r="C9" s="20" t="s">
        <v>23</v>
      </c>
      <c r="D9" s="46">
        <v>1673956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1673956</v>
      </c>
      <c r="O9" s="47">
        <f t="shared" si="1"/>
        <v>3.8532681130229616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5415694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5415694</v>
      </c>
      <c r="O10" s="47">
        <f t="shared" si="1"/>
        <v>12.466349772688035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10668729</v>
      </c>
      <c r="G11" s="46">
        <v>181285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10850014</v>
      </c>
      <c r="O11" s="47">
        <f t="shared" si="1"/>
        <v>24.975574610116823</v>
      </c>
      <c r="P11" s="9"/>
    </row>
    <row r="12" spans="1:133">
      <c r="A12" s="12"/>
      <c r="B12" s="44">
        <v>519</v>
      </c>
      <c r="C12" s="20" t="s">
        <v>27</v>
      </c>
      <c r="D12" s="46">
        <v>34325447</v>
      </c>
      <c r="E12" s="46">
        <v>21117604</v>
      </c>
      <c r="F12" s="46">
        <v>0</v>
      </c>
      <c r="G12" s="46">
        <v>0</v>
      </c>
      <c r="H12" s="46">
        <v>0</v>
      </c>
      <c r="I12" s="46">
        <v>0</v>
      </c>
      <c r="J12" s="46">
        <v>29315275</v>
      </c>
      <c r="K12" s="46">
        <v>0</v>
      </c>
      <c r="L12" s="46">
        <v>0</v>
      </c>
      <c r="M12" s="46">
        <v>0</v>
      </c>
      <c r="N12" s="46">
        <f t="shared" si="2"/>
        <v>84758326</v>
      </c>
      <c r="O12" s="47">
        <f t="shared" si="1"/>
        <v>195.10462335270759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99019011</v>
      </c>
      <c r="E13" s="31">
        <f t="shared" si="3"/>
        <v>49115238</v>
      </c>
      <c r="F13" s="31">
        <f t="shared" si="3"/>
        <v>0</v>
      </c>
      <c r="G13" s="31">
        <f t="shared" si="3"/>
        <v>3742324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151876573</v>
      </c>
      <c r="O13" s="43">
        <f t="shared" si="1"/>
        <v>349.60366691603843</v>
      </c>
      <c r="P13" s="10"/>
    </row>
    <row r="14" spans="1:133">
      <c r="A14" s="12"/>
      <c r="B14" s="44">
        <v>521</v>
      </c>
      <c r="C14" s="20" t="s">
        <v>29</v>
      </c>
      <c r="D14" s="46">
        <v>52785820</v>
      </c>
      <c r="E14" s="46">
        <v>9118735</v>
      </c>
      <c r="F14" s="46">
        <v>0</v>
      </c>
      <c r="G14" s="46">
        <v>2691430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64595985</v>
      </c>
      <c r="O14" s="47">
        <f t="shared" si="1"/>
        <v>148.69306554641193</v>
      </c>
      <c r="P14" s="9"/>
    </row>
    <row r="15" spans="1:133">
      <c r="A15" s="12"/>
      <c r="B15" s="44">
        <v>522</v>
      </c>
      <c r="C15" s="20" t="s">
        <v>30</v>
      </c>
      <c r="D15" s="46">
        <v>6970385</v>
      </c>
      <c r="E15" s="46">
        <v>25707743</v>
      </c>
      <c r="F15" s="46">
        <v>0</v>
      </c>
      <c r="G15" s="46">
        <v>473223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33151351</v>
      </c>
      <c r="O15" s="47">
        <f t="shared" si="1"/>
        <v>76.310872993036767</v>
      </c>
      <c r="P15" s="9"/>
    </row>
    <row r="16" spans="1:133">
      <c r="A16" s="12"/>
      <c r="B16" s="44">
        <v>523</v>
      </c>
      <c r="C16" s="20" t="s">
        <v>31</v>
      </c>
      <c r="D16" s="46">
        <v>24035851</v>
      </c>
      <c r="E16" s="46">
        <v>0</v>
      </c>
      <c r="F16" s="46">
        <v>0</v>
      </c>
      <c r="G16" s="46">
        <v>460315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24496166</v>
      </c>
      <c r="O16" s="47">
        <f t="shared" si="1"/>
        <v>56.38756056856765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7729346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7729346</v>
      </c>
      <c r="O17" s="47">
        <f t="shared" si="1"/>
        <v>17.792129826782528</v>
      </c>
      <c r="P17" s="9"/>
    </row>
    <row r="18" spans="1:16">
      <c r="A18" s="12"/>
      <c r="B18" s="44">
        <v>525</v>
      </c>
      <c r="C18" s="20" t="s">
        <v>33</v>
      </c>
      <c r="D18" s="46">
        <v>0</v>
      </c>
      <c r="E18" s="46">
        <v>3116643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3116643</v>
      </c>
      <c r="O18" s="47">
        <f t="shared" si="1"/>
        <v>7.1741796627726302</v>
      </c>
      <c r="P18" s="9"/>
    </row>
    <row r="19" spans="1:16">
      <c r="A19" s="12"/>
      <c r="B19" s="44">
        <v>526</v>
      </c>
      <c r="C19" s="20" t="s">
        <v>34</v>
      </c>
      <c r="D19" s="46">
        <v>13835532</v>
      </c>
      <c r="E19" s="46">
        <v>109851</v>
      </c>
      <c r="F19" s="46">
        <v>0</v>
      </c>
      <c r="G19" s="46">
        <v>117356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14062739</v>
      </c>
      <c r="O19" s="47">
        <f t="shared" si="1"/>
        <v>32.370924785636184</v>
      </c>
      <c r="P19" s="9"/>
    </row>
    <row r="20" spans="1:16">
      <c r="A20" s="12"/>
      <c r="B20" s="44">
        <v>527</v>
      </c>
      <c r="C20" s="20" t="s">
        <v>35</v>
      </c>
      <c r="D20" s="46">
        <v>1105522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1105522</v>
      </c>
      <c r="O20" s="47">
        <f t="shared" si="1"/>
        <v>2.544793692812338</v>
      </c>
      <c r="P20" s="9"/>
    </row>
    <row r="21" spans="1:16">
      <c r="A21" s="12"/>
      <c r="B21" s="44">
        <v>529</v>
      </c>
      <c r="C21" s="20" t="s">
        <v>36</v>
      </c>
      <c r="D21" s="46">
        <v>285901</v>
      </c>
      <c r="E21" s="46">
        <v>3332920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3618821</v>
      </c>
      <c r="O21" s="47">
        <f t="shared" si="1"/>
        <v>8.3301398400184148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SUM(D23:D29)</f>
        <v>520220</v>
      </c>
      <c r="E22" s="31">
        <f t="shared" si="5"/>
        <v>642184</v>
      </c>
      <c r="F22" s="31">
        <f t="shared" si="5"/>
        <v>0</v>
      </c>
      <c r="G22" s="31">
        <f t="shared" si="5"/>
        <v>1592697</v>
      </c>
      <c r="H22" s="31">
        <f t="shared" si="5"/>
        <v>0</v>
      </c>
      <c r="I22" s="31">
        <f t="shared" si="5"/>
        <v>97964520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100719621</v>
      </c>
      <c r="O22" s="43">
        <f t="shared" si="1"/>
        <v>231.84582148817401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26345174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26345174</v>
      </c>
      <c r="O23" s="47">
        <f t="shared" si="1"/>
        <v>60.643779708810499</v>
      </c>
      <c r="P23" s="9"/>
    </row>
    <row r="24" spans="1:16">
      <c r="A24" s="12"/>
      <c r="B24" s="44">
        <v>534</v>
      </c>
      <c r="C24" s="20" t="s">
        <v>39</v>
      </c>
      <c r="D24" s="46">
        <v>7934</v>
      </c>
      <c r="E24" s="46">
        <v>0</v>
      </c>
      <c r="F24" s="46">
        <v>0</v>
      </c>
      <c r="G24" s="46">
        <v>0</v>
      </c>
      <c r="H24" s="46">
        <v>0</v>
      </c>
      <c r="I24" s="46">
        <v>25599733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25607667</v>
      </c>
      <c r="O24" s="47">
        <f t="shared" si="1"/>
        <v>58.946117281464005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21275871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21275871</v>
      </c>
      <c r="O25" s="47">
        <f t="shared" si="1"/>
        <v>48.974785060712435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24591512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24591512</v>
      </c>
      <c r="O26" s="47">
        <f t="shared" si="1"/>
        <v>56.607036887840252</v>
      </c>
      <c r="P26" s="9"/>
    </row>
    <row r="27" spans="1:16">
      <c r="A27" s="12"/>
      <c r="B27" s="44">
        <v>537</v>
      </c>
      <c r="C27" s="20" t="s">
        <v>42</v>
      </c>
      <c r="D27" s="46">
        <v>462286</v>
      </c>
      <c r="E27" s="46">
        <v>0</v>
      </c>
      <c r="F27" s="46">
        <v>0</v>
      </c>
      <c r="G27" s="46">
        <v>0</v>
      </c>
      <c r="H27" s="46">
        <v>0</v>
      </c>
      <c r="I27" s="46">
        <v>152230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614516</v>
      </c>
      <c r="O27" s="47">
        <f t="shared" si="1"/>
        <v>1.4145502675950969</v>
      </c>
      <c r="P27" s="9"/>
    </row>
    <row r="28" spans="1:16">
      <c r="A28" s="12"/>
      <c r="B28" s="44">
        <v>538</v>
      </c>
      <c r="C28" s="20" t="s">
        <v>97</v>
      </c>
      <c r="D28" s="46">
        <v>0</v>
      </c>
      <c r="E28" s="46">
        <v>41610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41610</v>
      </c>
      <c r="O28" s="47">
        <f t="shared" si="1"/>
        <v>9.5781780514473155E-2</v>
      </c>
      <c r="P28" s="9"/>
    </row>
    <row r="29" spans="1:16">
      <c r="A29" s="12"/>
      <c r="B29" s="44">
        <v>539</v>
      </c>
      <c r="C29" s="20" t="s">
        <v>43</v>
      </c>
      <c r="D29" s="46">
        <v>50000</v>
      </c>
      <c r="E29" s="46">
        <v>600574</v>
      </c>
      <c r="F29" s="46">
        <v>0</v>
      </c>
      <c r="G29" s="46">
        <v>1592697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2243271</v>
      </c>
      <c r="O29" s="47">
        <f t="shared" si="1"/>
        <v>5.1637705012372672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72516225</v>
      </c>
      <c r="F30" s="31">
        <f t="shared" si="7"/>
        <v>0</v>
      </c>
      <c r="G30" s="31">
        <f t="shared" si="7"/>
        <v>8108993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80625218</v>
      </c>
      <c r="O30" s="43">
        <f t="shared" si="1"/>
        <v>185.59064970938596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65338443</v>
      </c>
      <c r="F31" s="46">
        <v>0</v>
      </c>
      <c r="G31" s="46">
        <v>8077771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73416214</v>
      </c>
      <c r="O31" s="47">
        <f t="shared" si="1"/>
        <v>168.99629164988204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0</v>
      </c>
      <c r="F32" s="46">
        <v>0</v>
      </c>
      <c r="G32" s="46">
        <v>31222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31222</v>
      </c>
      <c r="O32" s="47">
        <f t="shared" si="1"/>
        <v>7.1869712838809927E-2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7177782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7177782</v>
      </c>
      <c r="O33" s="47">
        <f t="shared" si="1"/>
        <v>16.522488346665131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224785</v>
      </c>
      <c r="E34" s="31">
        <f t="shared" si="9"/>
        <v>13427320</v>
      </c>
      <c r="F34" s="31">
        <f t="shared" si="9"/>
        <v>0</v>
      </c>
      <c r="G34" s="31">
        <f t="shared" si="9"/>
        <v>928950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56339</v>
      </c>
      <c r="N34" s="31">
        <f t="shared" si="8"/>
        <v>14637394</v>
      </c>
      <c r="O34" s="43">
        <f t="shared" si="1"/>
        <v>33.693719284111182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521064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521064</v>
      </c>
      <c r="O35" s="47">
        <f t="shared" si="1"/>
        <v>1.1994337342464176</v>
      </c>
      <c r="P35" s="9"/>
    </row>
    <row r="36" spans="1:16">
      <c r="A36" s="13"/>
      <c r="B36" s="45">
        <v>553</v>
      </c>
      <c r="C36" s="21" t="s">
        <v>50</v>
      </c>
      <c r="D36" s="46">
        <v>224785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224785</v>
      </c>
      <c r="O36" s="47">
        <f t="shared" si="1"/>
        <v>0.51743108706911434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12906256</v>
      </c>
      <c r="F37" s="46">
        <v>0</v>
      </c>
      <c r="G37" s="46">
        <v>928950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56339</v>
      </c>
      <c r="N37" s="46">
        <f t="shared" si="8"/>
        <v>13891545</v>
      </c>
      <c r="O37" s="47">
        <f t="shared" ref="O37:O68" si="10">(N37/O$77)</f>
        <v>31.97685446279565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9728990</v>
      </c>
      <c r="E38" s="31">
        <f t="shared" si="11"/>
        <v>3508106</v>
      </c>
      <c r="F38" s="31">
        <f t="shared" si="11"/>
        <v>0</v>
      </c>
      <c r="G38" s="31">
        <f t="shared" si="11"/>
        <v>25245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13262341</v>
      </c>
      <c r="O38" s="43">
        <f t="shared" si="10"/>
        <v>30.528493986303737</v>
      </c>
      <c r="P38" s="10"/>
    </row>
    <row r="39" spans="1:16">
      <c r="A39" s="12"/>
      <c r="B39" s="44">
        <v>562</v>
      </c>
      <c r="C39" s="20" t="s">
        <v>53</v>
      </c>
      <c r="D39" s="46">
        <v>3081061</v>
      </c>
      <c r="E39" s="46">
        <v>2122965</v>
      </c>
      <c r="F39" s="46">
        <v>0</v>
      </c>
      <c r="G39" s="46">
        <v>25245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5229271</v>
      </c>
      <c r="O39" s="47">
        <f t="shared" si="10"/>
        <v>12.037223916671461</v>
      </c>
      <c r="P39" s="9"/>
    </row>
    <row r="40" spans="1:16">
      <c r="A40" s="12"/>
      <c r="B40" s="44">
        <v>564</v>
      </c>
      <c r="C40" s="20" t="s">
        <v>54</v>
      </c>
      <c r="D40" s="46">
        <v>5407269</v>
      </c>
      <c r="E40" s="46">
        <v>140898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5548167</v>
      </c>
      <c r="O40" s="47">
        <f t="shared" si="10"/>
        <v>12.771288484778731</v>
      </c>
      <c r="P40" s="9"/>
    </row>
    <row r="41" spans="1:16">
      <c r="A41" s="12"/>
      <c r="B41" s="44">
        <v>569</v>
      </c>
      <c r="C41" s="20" t="s">
        <v>55</v>
      </c>
      <c r="D41" s="46">
        <v>1240660</v>
      </c>
      <c r="E41" s="46">
        <v>1244243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2484903</v>
      </c>
      <c r="O41" s="47">
        <f t="shared" si="10"/>
        <v>5.7199815848535422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17971875</v>
      </c>
      <c r="E42" s="31">
        <f t="shared" si="13"/>
        <v>12203619</v>
      </c>
      <c r="F42" s="31">
        <f t="shared" si="13"/>
        <v>0</v>
      </c>
      <c r="G42" s="31">
        <f t="shared" si="13"/>
        <v>1902709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32078203</v>
      </c>
      <c r="O42" s="43">
        <f t="shared" si="10"/>
        <v>73.84060079415319</v>
      </c>
      <c r="P42" s="9"/>
    </row>
    <row r="43" spans="1:16">
      <c r="A43" s="12"/>
      <c r="B43" s="44">
        <v>571</v>
      </c>
      <c r="C43" s="20" t="s">
        <v>57</v>
      </c>
      <c r="D43" s="46">
        <v>7478356</v>
      </c>
      <c r="E43" s="46">
        <v>1229734</v>
      </c>
      <c r="F43" s="46">
        <v>0</v>
      </c>
      <c r="G43" s="46">
        <v>959298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9667388</v>
      </c>
      <c r="O43" s="47">
        <f t="shared" si="10"/>
        <v>22.253295735742647</v>
      </c>
      <c r="P43" s="9"/>
    </row>
    <row r="44" spans="1:16">
      <c r="A44" s="12"/>
      <c r="B44" s="44">
        <v>572</v>
      </c>
      <c r="C44" s="20" t="s">
        <v>58</v>
      </c>
      <c r="D44" s="46">
        <v>10493519</v>
      </c>
      <c r="E44" s="46">
        <v>10973885</v>
      </c>
      <c r="F44" s="46">
        <v>0</v>
      </c>
      <c r="G44" s="46">
        <v>943411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22410815</v>
      </c>
      <c r="O44" s="47">
        <f t="shared" si="10"/>
        <v>51.587305058410543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SUM(D46:D49)</f>
        <v>21871352</v>
      </c>
      <c r="E45" s="31">
        <f t="shared" si="14"/>
        <v>20480078</v>
      </c>
      <c r="F45" s="31">
        <f t="shared" si="14"/>
        <v>9903367</v>
      </c>
      <c r="G45" s="31">
        <f t="shared" si="14"/>
        <v>0</v>
      </c>
      <c r="H45" s="31">
        <f t="shared" si="14"/>
        <v>0</v>
      </c>
      <c r="I45" s="31">
        <f t="shared" si="14"/>
        <v>7663102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59917899</v>
      </c>
      <c r="O45" s="43">
        <f t="shared" si="10"/>
        <v>137.92461069229441</v>
      </c>
      <c r="P45" s="9"/>
    </row>
    <row r="46" spans="1:16">
      <c r="A46" s="12"/>
      <c r="B46" s="44">
        <v>581</v>
      </c>
      <c r="C46" s="20" t="s">
        <v>59</v>
      </c>
      <c r="D46" s="46">
        <v>21871352</v>
      </c>
      <c r="E46" s="46">
        <v>18628866</v>
      </c>
      <c r="F46" s="46">
        <v>9903367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50403585</v>
      </c>
      <c r="O46" s="47">
        <f t="shared" si="10"/>
        <v>116.02367497266502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1851212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15">SUM(D47:M47)</f>
        <v>1851212</v>
      </c>
      <c r="O47" s="47">
        <f t="shared" si="10"/>
        <v>4.2612925130920178</v>
      </c>
      <c r="P47" s="9"/>
    </row>
    <row r="48" spans="1:16">
      <c r="A48" s="12"/>
      <c r="B48" s="44">
        <v>590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1062333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1062333</v>
      </c>
      <c r="O48" s="47">
        <f t="shared" si="10"/>
        <v>2.4453772227657247</v>
      </c>
      <c r="P48" s="9"/>
    </row>
    <row r="49" spans="1:16">
      <c r="A49" s="12"/>
      <c r="B49" s="44">
        <v>591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6600769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6600769</v>
      </c>
      <c r="O49" s="47">
        <f t="shared" si="10"/>
        <v>15.194265983771652</v>
      </c>
      <c r="P49" s="9"/>
    </row>
    <row r="50" spans="1:16" ht="15.75">
      <c r="A50" s="28" t="s">
        <v>61</v>
      </c>
      <c r="B50" s="29"/>
      <c r="C50" s="30"/>
      <c r="D50" s="31">
        <f t="shared" ref="D50:M50" si="16">SUM(D51:D74)</f>
        <v>4344459</v>
      </c>
      <c r="E50" s="31">
        <f t="shared" si="16"/>
        <v>16623796</v>
      </c>
      <c r="F50" s="31">
        <f t="shared" si="16"/>
        <v>0</v>
      </c>
      <c r="G50" s="31">
        <f t="shared" si="16"/>
        <v>3933921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24902176</v>
      </c>
      <c r="O50" s="43">
        <f t="shared" si="10"/>
        <v>57.322152270242277</v>
      </c>
      <c r="P50" s="9"/>
    </row>
    <row r="51" spans="1:16">
      <c r="A51" s="12"/>
      <c r="B51" s="44">
        <v>601</v>
      </c>
      <c r="C51" s="20" t="s">
        <v>62</v>
      </c>
      <c r="D51" s="46">
        <v>492448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492448</v>
      </c>
      <c r="O51" s="47">
        <f t="shared" si="10"/>
        <v>1.1335627553662888</v>
      </c>
      <c r="P51" s="9"/>
    </row>
    <row r="52" spans="1:16">
      <c r="A52" s="12"/>
      <c r="B52" s="44">
        <v>602</v>
      </c>
      <c r="C52" s="20" t="s">
        <v>63</v>
      </c>
      <c r="D52" s="46">
        <v>48889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48889</v>
      </c>
      <c r="O52" s="47">
        <f t="shared" si="10"/>
        <v>0.11253726189791104</v>
      </c>
      <c r="P52" s="9"/>
    </row>
    <row r="53" spans="1:16">
      <c r="A53" s="12"/>
      <c r="B53" s="44">
        <v>603</v>
      </c>
      <c r="C53" s="20" t="s">
        <v>64</v>
      </c>
      <c r="D53" s="46">
        <v>70169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70169</v>
      </c>
      <c r="O53" s="47">
        <f t="shared" si="10"/>
        <v>0.16152155147608907</v>
      </c>
      <c r="P53" s="9"/>
    </row>
    <row r="54" spans="1:16">
      <c r="A54" s="12"/>
      <c r="B54" s="44">
        <v>604</v>
      </c>
      <c r="C54" s="20" t="s">
        <v>65</v>
      </c>
      <c r="D54" s="46">
        <v>0</v>
      </c>
      <c r="E54" s="46">
        <v>924770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924770</v>
      </c>
      <c r="O54" s="47">
        <f t="shared" si="10"/>
        <v>2.128721873741152</v>
      </c>
      <c r="P54" s="9"/>
    </row>
    <row r="55" spans="1:16">
      <c r="A55" s="12"/>
      <c r="B55" s="44">
        <v>607</v>
      </c>
      <c r="C55" s="20" t="s">
        <v>67</v>
      </c>
      <c r="D55" s="46">
        <v>0</v>
      </c>
      <c r="E55" s="46">
        <v>129648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129648</v>
      </c>
      <c r="O55" s="47">
        <f t="shared" si="10"/>
        <v>0.29843586349772688</v>
      </c>
      <c r="P55" s="9"/>
    </row>
    <row r="56" spans="1:16">
      <c r="A56" s="12"/>
      <c r="B56" s="44">
        <v>608</v>
      </c>
      <c r="C56" s="20" t="s">
        <v>68</v>
      </c>
      <c r="D56" s="46">
        <v>0</v>
      </c>
      <c r="E56" s="46">
        <v>139102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139102</v>
      </c>
      <c r="O56" s="47">
        <f t="shared" si="10"/>
        <v>0.32019796282442309</v>
      </c>
      <c r="P56" s="9"/>
    </row>
    <row r="57" spans="1:16">
      <c r="A57" s="12"/>
      <c r="B57" s="44">
        <v>614</v>
      </c>
      <c r="C57" s="20" t="s">
        <v>69</v>
      </c>
      <c r="D57" s="46">
        <v>0</v>
      </c>
      <c r="E57" s="46">
        <v>2457595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2457595</v>
      </c>
      <c r="O57" s="47">
        <f t="shared" si="10"/>
        <v>5.6571214824192895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592664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592664</v>
      </c>
      <c r="O58" s="47">
        <f t="shared" si="10"/>
        <v>1.3642492950451746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1541467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1541467</v>
      </c>
      <c r="O59" s="47">
        <f t="shared" si="10"/>
        <v>3.5482925706393509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639297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639297</v>
      </c>
      <c r="O60" s="47">
        <f t="shared" si="10"/>
        <v>1.4715934856419406</v>
      </c>
      <c r="P60" s="9"/>
    </row>
    <row r="61" spans="1:16">
      <c r="A61" s="12"/>
      <c r="B61" s="44">
        <v>685</v>
      </c>
      <c r="C61" s="20" t="s">
        <v>74</v>
      </c>
      <c r="D61" s="46">
        <v>6742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6742</v>
      </c>
      <c r="O61" s="47">
        <f t="shared" si="10"/>
        <v>1.55193646774472E-2</v>
      </c>
      <c r="P61" s="9"/>
    </row>
    <row r="62" spans="1:16">
      <c r="A62" s="12"/>
      <c r="B62" s="44">
        <v>689</v>
      </c>
      <c r="C62" s="20" t="s">
        <v>75</v>
      </c>
      <c r="D62" s="46">
        <v>0</v>
      </c>
      <c r="E62" s="46">
        <v>138617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138617</v>
      </c>
      <c r="O62" s="47">
        <f t="shared" si="10"/>
        <v>0.31908154457040916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1484043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1484043</v>
      </c>
      <c r="O63" s="47">
        <f t="shared" si="10"/>
        <v>3.416108649364102</v>
      </c>
      <c r="P63" s="9"/>
    </row>
    <row r="64" spans="1:16">
      <c r="A64" s="12"/>
      <c r="B64" s="44">
        <v>709</v>
      </c>
      <c r="C64" s="20" t="s">
        <v>77</v>
      </c>
      <c r="D64" s="46">
        <v>127119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4" si="17">SUM(D64:M64)</f>
        <v>127119</v>
      </c>
      <c r="O64" s="47">
        <f t="shared" si="10"/>
        <v>0.29261437532370377</v>
      </c>
      <c r="P64" s="9"/>
    </row>
    <row r="65" spans="1:119">
      <c r="A65" s="12"/>
      <c r="B65" s="44">
        <v>711</v>
      </c>
      <c r="C65" s="20" t="s">
        <v>78</v>
      </c>
      <c r="D65" s="46">
        <v>2658213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2658213</v>
      </c>
      <c r="O65" s="47">
        <f t="shared" si="10"/>
        <v>6.1189227139322089</v>
      </c>
      <c r="P65" s="9"/>
    </row>
    <row r="66" spans="1:119">
      <c r="A66" s="12"/>
      <c r="B66" s="44">
        <v>712</v>
      </c>
      <c r="C66" s="20" t="s">
        <v>79</v>
      </c>
      <c r="D66" s="46">
        <v>0</v>
      </c>
      <c r="E66" s="46">
        <v>114006</v>
      </c>
      <c r="F66" s="46">
        <v>0</v>
      </c>
      <c r="G66" s="46">
        <v>3933921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4047927</v>
      </c>
      <c r="O66" s="47">
        <f t="shared" si="10"/>
        <v>9.3178960695171771</v>
      </c>
      <c r="P66" s="9"/>
    </row>
    <row r="67" spans="1:119">
      <c r="A67" s="12"/>
      <c r="B67" s="44">
        <v>713</v>
      </c>
      <c r="C67" s="20" t="s">
        <v>80</v>
      </c>
      <c r="D67" s="46">
        <v>40924</v>
      </c>
      <c r="E67" s="46">
        <v>4319451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4360375</v>
      </c>
      <c r="O67" s="47">
        <f t="shared" si="10"/>
        <v>10.037118029579329</v>
      </c>
      <c r="P67" s="9"/>
    </row>
    <row r="68" spans="1:119">
      <c r="A68" s="12"/>
      <c r="B68" s="44">
        <v>714</v>
      </c>
      <c r="C68" s="20" t="s">
        <v>81</v>
      </c>
      <c r="D68" s="46">
        <v>0</v>
      </c>
      <c r="E68" s="46">
        <v>157812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157812</v>
      </c>
      <c r="O68" s="47">
        <f t="shared" si="10"/>
        <v>0.36326638660298094</v>
      </c>
      <c r="P68" s="9"/>
    </row>
    <row r="69" spans="1:119">
      <c r="A69" s="12"/>
      <c r="B69" s="44">
        <v>715</v>
      </c>
      <c r="C69" s="20" t="s">
        <v>82</v>
      </c>
      <c r="D69" s="46">
        <v>218942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218942</v>
      </c>
      <c r="O69" s="47">
        <f t="shared" ref="O69:O75" si="18">(N69/O$77)</f>
        <v>0.50398112447488064</v>
      </c>
      <c r="P69" s="9"/>
    </row>
    <row r="70" spans="1:119">
      <c r="A70" s="12"/>
      <c r="B70" s="44">
        <v>719</v>
      </c>
      <c r="C70" s="20" t="s">
        <v>104</v>
      </c>
      <c r="D70" s="46">
        <v>62341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62341</v>
      </c>
      <c r="O70" s="47">
        <f t="shared" si="18"/>
        <v>0.1435023306669736</v>
      </c>
      <c r="P70" s="9"/>
    </row>
    <row r="71" spans="1:119">
      <c r="A71" s="12"/>
      <c r="B71" s="44">
        <v>724</v>
      </c>
      <c r="C71" s="20" t="s">
        <v>83</v>
      </c>
      <c r="D71" s="46">
        <v>0</v>
      </c>
      <c r="E71" s="46">
        <v>920714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920714</v>
      </c>
      <c r="O71" s="47">
        <f t="shared" si="18"/>
        <v>2.1193853944869656</v>
      </c>
      <c r="P71" s="9"/>
    </row>
    <row r="72" spans="1:119">
      <c r="A72" s="12"/>
      <c r="B72" s="44">
        <v>732</v>
      </c>
      <c r="C72" s="20" t="s">
        <v>84</v>
      </c>
      <c r="D72" s="46">
        <v>618672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618672</v>
      </c>
      <c r="O72" s="47">
        <f t="shared" si="18"/>
        <v>1.4241169361800081</v>
      </c>
      <c r="P72" s="9"/>
    </row>
    <row r="73" spans="1:119">
      <c r="A73" s="12"/>
      <c r="B73" s="44">
        <v>744</v>
      </c>
      <c r="C73" s="20" t="s">
        <v>86</v>
      </c>
      <c r="D73" s="46">
        <v>0</v>
      </c>
      <c r="E73" s="46">
        <v>939449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939449</v>
      </c>
      <c r="O73" s="47">
        <f t="shared" si="18"/>
        <v>2.1625113655982044</v>
      </c>
      <c r="P73" s="9"/>
    </row>
    <row r="74" spans="1:119" ht="15.75" thickBot="1">
      <c r="A74" s="12"/>
      <c r="B74" s="44">
        <v>764</v>
      </c>
      <c r="C74" s="20" t="s">
        <v>87</v>
      </c>
      <c r="D74" s="46">
        <v>0</v>
      </c>
      <c r="E74" s="46">
        <v>2125161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2125161</v>
      </c>
      <c r="O74" s="47">
        <f t="shared" si="18"/>
        <v>4.8918938827185361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SUM(D5,D13,D22,D30,D34,D38,D42,D45,D50)</f>
        <v>217759787</v>
      </c>
      <c r="E75" s="15">
        <f t="shared" si="19"/>
        <v>216165510</v>
      </c>
      <c r="F75" s="15">
        <f t="shared" si="19"/>
        <v>20572096</v>
      </c>
      <c r="G75" s="15">
        <f t="shared" si="19"/>
        <v>20697046</v>
      </c>
      <c r="H75" s="15">
        <f t="shared" si="19"/>
        <v>0</v>
      </c>
      <c r="I75" s="15">
        <f t="shared" si="19"/>
        <v>105627622</v>
      </c>
      <c r="J75" s="15">
        <f t="shared" si="19"/>
        <v>29315275</v>
      </c>
      <c r="K75" s="15">
        <f t="shared" si="19"/>
        <v>0</v>
      </c>
      <c r="L75" s="15">
        <f t="shared" si="19"/>
        <v>0</v>
      </c>
      <c r="M75" s="15">
        <f t="shared" si="19"/>
        <v>56339</v>
      </c>
      <c r="N75" s="15">
        <f>SUM(D75:M75)</f>
        <v>610193675</v>
      </c>
      <c r="O75" s="37">
        <f t="shared" si="18"/>
        <v>1404.6007366058584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105</v>
      </c>
      <c r="M77" s="48"/>
      <c r="N77" s="48"/>
      <c r="O77" s="41">
        <v>434425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56978887</v>
      </c>
      <c r="E5" s="26">
        <f t="shared" si="0"/>
        <v>37939669</v>
      </c>
      <c r="F5" s="26">
        <f t="shared" si="0"/>
        <v>9843719</v>
      </c>
      <c r="G5" s="26">
        <f t="shared" si="0"/>
        <v>529571</v>
      </c>
      <c r="H5" s="26">
        <f t="shared" si="0"/>
        <v>0</v>
      </c>
      <c r="I5" s="26">
        <f t="shared" si="0"/>
        <v>0</v>
      </c>
      <c r="J5" s="26">
        <f t="shared" si="0"/>
        <v>23434497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128726343</v>
      </c>
      <c r="O5" s="32">
        <f t="shared" ref="O5:O36" si="1">(N5/O$76)</f>
        <v>303.34588493124858</v>
      </c>
      <c r="P5" s="6"/>
    </row>
    <row r="6" spans="1:133">
      <c r="A6" s="12"/>
      <c r="B6" s="44">
        <v>511</v>
      </c>
      <c r="C6" s="20" t="s">
        <v>20</v>
      </c>
      <c r="D6" s="46">
        <v>777308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777308</v>
      </c>
      <c r="O6" s="47">
        <f t="shared" si="1"/>
        <v>1.8317399347244643</v>
      </c>
      <c r="P6" s="9"/>
    </row>
    <row r="7" spans="1:133">
      <c r="A7" s="12"/>
      <c r="B7" s="44">
        <v>512</v>
      </c>
      <c r="C7" s="20" t="s">
        <v>21</v>
      </c>
      <c r="D7" s="46">
        <v>436112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436112</v>
      </c>
      <c r="O7" s="47">
        <f t="shared" si="1"/>
        <v>1.0277055766987546</v>
      </c>
      <c r="P7" s="9"/>
    </row>
    <row r="8" spans="1:133">
      <c r="A8" s="12"/>
      <c r="B8" s="44">
        <v>513</v>
      </c>
      <c r="C8" s="20" t="s">
        <v>22</v>
      </c>
      <c r="D8" s="46">
        <v>25818662</v>
      </c>
      <c r="E8" s="46">
        <v>544986</v>
      </c>
      <c r="F8" s="46">
        <v>0</v>
      </c>
      <c r="G8" s="46">
        <v>348285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26711933</v>
      </c>
      <c r="O8" s="47">
        <f t="shared" si="1"/>
        <v>62.947138598579016</v>
      </c>
      <c r="P8" s="9"/>
    </row>
    <row r="9" spans="1:133">
      <c r="A9" s="12"/>
      <c r="B9" s="44">
        <v>514</v>
      </c>
      <c r="C9" s="20" t="s">
        <v>23</v>
      </c>
      <c r="D9" s="46">
        <v>1413498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1413498</v>
      </c>
      <c r="O9" s="47">
        <f t="shared" si="1"/>
        <v>3.3309328274675685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4062206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4062206</v>
      </c>
      <c r="O10" s="47">
        <f t="shared" si="1"/>
        <v>9.572659683519694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9843719</v>
      </c>
      <c r="G11" s="46">
        <v>181286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10025005</v>
      </c>
      <c r="O11" s="47">
        <f t="shared" si="1"/>
        <v>23.624100104865029</v>
      </c>
      <c r="P11" s="9"/>
    </row>
    <row r="12" spans="1:133">
      <c r="A12" s="12"/>
      <c r="B12" s="44">
        <v>519</v>
      </c>
      <c r="C12" s="20" t="s">
        <v>27</v>
      </c>
      <c r="D12" s="46">
        <v>28533307</v>
      </c>
      <c r="E12" s="46">
        <v>33332477</v>
      </c>
      <c r="F12" s="46">
        <v>0</v>
      </c>
      <c r="G12" s="46">
        <v>0</v>
      </c>
      <c r="H12" s="46">
        <v>0</v>
      </c>
      <c r="I12" s="46">
        <v>0</v>
      </c>
      <c r="J12" s="46">
        <v>23434497</v>
      </c>
      <c r="K12" s="46">
        <v>0</v>
      </c>
      <c r="L12" s="46">
        <v>0</v>
      </c>
      <c r="M12" s="46">
        <v>0</v>
      </c>
      <c r="N12" s="46">
        <f t="shared" si="2"/>
        <v>85300281</v>
      </c>
      <c r="O12" s="47">
        <f t="shared" si="1"/>
        <v>201.01160820539405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88695468</v>
      </c>
      <c r="E13" s="31">
        <f t="shared" si="3"/>
        <v>46766737</v>
      </c>
      <c r="F13" s="31">
        <f t="shared" si="3"/>
        <v>0</v>
      </c>
      <c r="G13" s="31">
        <f t="shared" si="3"/>
        <v>4504493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139966698</v>
      </c>
      <c r="O13" s="43">
        <f t="shared" si="1"/>
        <v>329.83397862638594</v>
      </c>
      <c r="P13" s="10"/>
    </row>
    <row r="14" spans="1:133">
      <c r="A14" s="12"/>
      <c r="B14" s="44">
        <v>521</v>
      </c>
      <c r="C14" s="20" t="s">
        <v>29</v>
      </c>
      <c r="D14" s="46">
        <v>46332934</v>
      </c>
      <c r="E14" s="46">
        <v>10578157</v>
      </c>
      <c r="F14" s="46">
        <v>0</v>
      </c>
      <c r="G14" s="46">
        <v>3603598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60514689</v>
      </c>
      <c r="O14" s="47">
        <f t="shared" si="1"/>
        <v>142.60392595821895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24113365</v>
      </c>
      <c r="F15" s="46">
        <v>0</v>
      </c>
      <c r="G15" s="46">
        <v>576282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24689647</v>
      </c>
      <c r="O15" s="47">
        <f t="shared" si="1"/>
        <v>58.181586171955082</v>
      </c>
      <c r="P15" s="9"/>
    </row>
    <row r="16" spans="1:133">
      <c r="A16" s="12"/>
      <c r="B16" s="44">
        <v>523</v>
      </c>
      <c r="C16" s="20" t="s">
        <v>31</v>
      </c>
      <c r="D16" s="46">
        <v>28691642</v>
      </c>
      <c r="E16" s="46">
        <v>0</v>
      </c>
      <c r="F16" s="46">
        <v>0</v>
      </c>
      <c r="G16" s="46">
        <v>20000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28711642</v>
      </c>
      <c r="O16" s="47">
        <f t="shared" si="1"/>
        <v>67.659487928738912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7031262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7031262</v>
      </c>
      <c r="O17" s="47">
        <f t="shared" si="1"/>
        <v>16.569292219957347</v>
      </c>
      <c r="P17" s="9"/>
    </row>
    <row r="18" spans="1:16">
      <c r="A18" s="12"/>
      <c r="B18" s="44">
        <v>525</v>
      </c>
      <c r="C18" s="20" t="s">
        <v>33</v>
      </c>
      <c r="D18" s="46">
        <v>430805</v>
      </c>
      <c r="E18" s="46">
        <v>2089018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2519823</v>
      </c>
      <c r="O18" s="47">
        <f t="shared" si="1"/>
        <v>5.9380070931177906</v>
      </c>
      <c r="P18" s="9"/>
    </row>
    <row r="19" spans="1:16">
      <c r="A19" s="12"/>
      <c r="B19" s="44">
        <v>526</v>
      </c>
      <c r="C19" s="20" t="s">
        <v>34</v>
      </c>
      <c r="D19" s="46">
        <v>11973716</v>
      </c>
      <c r="E19" s="46">
        <v>86941</v>
      </c>
      <c r="F19" s="46">
        <v>0</v>
      </c>
      <c r="G19" s="46">
        <v>304613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12365270</v>
      </c>
      <c r="O19" s="47">
        <f t="shared" si="1"/>
        <v>29.138975621826066</v>
      </c>
      <c r="P19" s="9"/>
    </row>
    <row r="20" spans="1:16">
      <c r="A20" s="12"/>
      <c r="B20" s="44">
        <v>527</v>
      </c>
      <c r="C20" s="20" t="s">
        <v>35</v>
      </c>
      <c r="D20" s="46">
        <v>1085894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1085894</v>
      </c>
      <c r="O20" s="47">
        <f t="shared" si="1"/>
        <v>2.558928255823544</v>
      </c>
      <c r="P20" s="9"/>
    </row>
    <row r="21" spans="1:16">
      <c r="A21" s="12"/>
      <c r="B21" s="44">
        <v>529</v>
      </c>
      <c r="C21" s="20" t="s">
        <v>36</v>
      </c>
      <c r="D21" s="46">
        <v>180477</v>
      </c>
      <c r="E21" s="46">
        <v>2867994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3048471</v>
      </c>
      <c r="O21" s="47">
        <f t="shared" si="1"/>
        <v>7.1837753767482413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SUM(D23:D29)</f>
        <v>532778</v>
      </c>
      <c r="E22" s="31">
        <f t="shared" si="5"/>
        <v>402493</v>
      </c>
      <c r="F22" s="31">
        <f t="shared" si="5"/>
        <v>0</v>
      </c>
      <c r="G22" s="31">
        <f t="shared" si="5"/>
        <v>9800</v>
      </c>
      <c r="H22" s="31">
        <f t="shared" si="5"/>
        <v>0</v>
      </c>
      <c r="I22" s="31">
        <f t="shared" si="5"/>
        <v>87127892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88072963</v>
      </c>
      <c r="O22" s="43">
        <f t="shared" si="1"/>
        <v>207.54548196674955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23554498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23554498</v>
      </c>
      <c r="O23" s="47">
        <f t="shared" si="1"/>
        <v>55.506587644778548</v>
      </c>
      <c r="P23" s="9"/>
    </row>
    <row r="24" spans="1:16">
      <c r="A24" s="12"/>
      <c r="B24" s="44">
        <v>534</v>
      </c>
      <c r="C24" s="20" t="s">
        <v>39</v>
      </c>
      <c r="D24" s="46">
        <v>12618</v>
      </c>
      <c r="E24" s="46">
        <v>0</v>
      </c>
      <c r="F24" s="46">
        <v>0</v>
      </c>
      <c r="G24" s="46">
        <v>0</v>
      </c>
      <c r="H24" s="46">
        <v>0</v>
      </c>
      <c r="I24" s="46">
        <v>24065844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24078462</v>
      </c>
      <c r="O24" s="47">
        <f t="shared" si="1"/>
        <v>56.74131800025922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18150756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18150756</v>
      </c>
      <c r="O25" s="47">
        <f t="shared" si="1"/>
        <v>42.772574848888311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21190456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21190456</v>
      </c>
      <c r="O26" s="47">
        <f t="shared" si="1"/>
        <v>49.935681210307408</v>
      </c>
      <c r="P26" s="9"/>
    </row>
    <row r="27" spans="1:16">
      <c r="A27" s="12"/>
      <c r="B27" s="44">
        <v>537</v>
      </c>
      <c r="C27" s="20" t="s">
        <v>42</v>
      </c>
      <c r="D27" s="46">
        <v>448557</v>
      </c>
      <c r="E27" s="46">
        <v>0</v>
      </c>
      <c r="F27" s="46">
        <v>0</v>
      </c>
      <c r="G27" s="46">
        <v>0</v>
      </c>
      <c r="H27" s="46">
        <v>0</v>
      </c>
      <c r="I27" s="46">
        <v>166338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614895</v>
      </c>
      <c r="O27" s="47">
        <f t="shared" si="1"/>
        <v>1.4490108517632643</v>
      </c>
      <c r="P27" s="9"/>
    </row>
    <row r="28" spans="1:16">
      <c r="A28" s="12"/>
      <c r="B28" s="44">
        <v>538</v>
      </c>
      <c r="C28" s="20" t="s">
        <v>97</v>
      </c>
      <c r="D28" s="46">
        <v>0</v>
      </c>
      <c r="E28" s="46">
        <v>8671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8671</v>
      </c>
      <c r="O28" s="47">
        <f t="shared" si="1"/>
        <v>2.0433363575308408E-2</v>
      </c>
      <c r="P28" s="9"/>
    </row>
    <row r="29" spans="1:16">
      <c r="A29" s="12"/>
      <c r="B29" s="44">
        <v>539</v>
      </c>
      <c r="C29" s="20" t="s">
        <v>43</v>
      </c>
      <c r="D29" s="46">
        <v>71603</v>
      </c>
      <c r="E29" s="46">
        <v>393822</v>
      </c>
      <c r="F29" s="46">
        <v>0</v>
      </c>
      <c r="G29" s="46">
        <v>9800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475225</v>
      </c>
      <c r="O29" s="47">
        <f t="shared" si="1"/>
        <v>1.1198760471774811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50592141</v>
      </c>
      <c r="F30" s="31">
        <f t="shared" si="7"/>
        <v>0</v>
      </c>
      <c r="G30" s="31">
        <f t="shared" si="7"/>
        <v>8996079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59588220</v>
      </c>
      <c r="O30" s="43">
        <f t="shared" si="1"/>
        <v>140.42068551095193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43974931</v>
      </c>
      <c r="F31" s="46">
        <v>0</v>
      </c>
      <c r="G31" s="46">
        <v>8978940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52953871</v>
      </c>
      <c r="O31" s="47">
        <f t="shared" si="1"/>
        <v>124.7867257367063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40000</v>
      </c>
      <c r="F32" s="46">
        <v>0</v>
      </c>
      <c r="G32" s="46">
        <v>17139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57139</v>
      </c>
      <c r="O32" s="47">
        <f t="shared" si="1"/>
        <v>0.13464905562559648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6577210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6577210</v>
      </c>
      <c r="O33" s="47">
        <f t="shared" si="1"/>
        <v>15.499310718620023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206125</v>
      </c>
      <c r="E34" s="31">
        <f t="shared" si="9"/>
        <v>12531061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35557</v>
      </c>
      <c r="N34" s="31">
        <f t="shared" si="8"/>
        <v>12772743</v>
      </c>
      <c r="O34" s="43">
        <f t="shared" si="1"/>
        <v>30.099192892743105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560263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560263</v>
      </c>
      <c r="O35" s="47">
        <f t="shared" si="1"/>
        <v>1.3202695856063908</v>
      </c>
      <c r="P35" s="9"/>
    </row>
    <row r="36" spans="1:16">
      <c r="A36" s="13"/>
      <c r="B36" s="45">
        <v>553</v>
      </c>
      <c r="C36" s="21" t="s">
        <v>50</v>
      </c>
      <c r="D36" s="46">
        <v>206125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206125</v>
      </c>
      <c r="O36" s="47">
        <f t="shared" si="1"/>
        <v>0.4857371775989443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11970798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35557</v>
      </c>
      <c r="N37" s="46">
        <f t="shared" si="8"/>
        <v>12006355</v>
      </c>
      <c r="O37" s="47">
        <f t="shared" ref="O37:O68" si="10">(N37/O$76)</f>
        <v>28.293186129537769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8698236</v>
      </c>
      <c r="E38" s="31">
        <f t="shared" si="11"/>
        <v>3276026</v>
      </c>
      <c r="F38" s="31">
        <f t="shared" si="11"/>
        <v>0</v>
      </c>
      <c r="G38" s="31">
        <f t="shared" si="11"/>
        <v>16514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11990776</v>
      </c>
      <c r="O38" s="43">
        <f t="shared" si="10"/>
        <v>28.256473942807318</v>
      </c>
      <c r="P38" s="10"/>
    </row>
    <row r="39" spans="1:16">
      <c r="A39" s="12"/>
      <c r="B39" s="44">
        <v>562</v>
      </c>
      <c r="C39" s="20" t="s">
        <v>53</v>
      </c>
      <c r="D39" s="46">
        <v>2952963</v>
      </c>
      <c r="E39" s="46">
        <v>2037475</v>
      </c>
      <c r="F39" s="46">
        <v>0</v>
      </c>
      <c r="G39" s="46">
        <v>16514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5006952</v>
      </c>
      <c r="O39" s="47">
        <f t="shared" si="10"/>
        <v>11.798970201835727</v>
      </c>
      <c r="P39" s="9"/>
    </row>
    <row r="40" spans="1:16">
      <c r="A40" s="12"/>
      <c r="B40" s="44">
        <v>564</v>
      </c>
      <c r="C40" s="20" t="s">
        <v>54</v>
      </c>
      <c r="D40" s="46">
        <v>4597431</v>
      </c>
      <c r="E40" s="46">
        <v>160114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4757545</v>
      </c>
      <c r="O40" s="47">
        <f t="shared" si="10"/>
        <v>11.211238232140543</v>
      </c>
      <c r="P40" s="9"/>
    </row>
    <row r="41" spans="1:16">
      <c r="A41" s="12"/>
      <c r="B41" s="44">
        <v>569</v>
      </c>
      <c r="C41" s="20" t="s">
        <v>55</v>
      </c>
      <c r="D41" s="46">
        <v>1147842</v>
      </c>
      <c r="E41" s="46">
        <v>1078437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2226279</v>
      </c>
      <c r="O41" s="47">
        <f t="shared" si="10"/>
        <v>5.2462655088310495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15160319</v>
      </c>
      <c r="E42" s="31">
        <f t="shared" si="13"/>
        <v>7210294</v>
      </c>
      <c r="F42" s="31">
        <f t="shared" si="13"/>
        <v>0</v>
      </c>
      <c r="G42" s="31">
        <f t="shared" si="13"/>
        <v>7276336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29646949</v>
      </c>
      <c r="O42" s="43">
        <f t="shared" si="10"/>
        <v>69.863555278010153</v>
      </c>
      <c r="P42" s="9"/>
    </row>
    <row r="43" spans="1:16">
      <c r="A43" s="12"/>
      <c r="B43" s="44">
        <v>571</v>
      </c>
      <c r="C43" s="20" t="s">
        <v>57</v>
      </c>
      <c r="D43" s="46">
        <v>6576800</v>
      </c>
      <c r="E43" s="46">
        <v>2161040</v>
      </c>
      <c r="F43" s="46">
        <v>0</v>
      </c>
      <c r="G43" s="46">
        <v>1650761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10388601</v>
      </c>
      <c r="O43" s="47">
        <f t="shared" si="10"/>
        <v>24.480920455750493</v>
      </c>
      <c r="P43" s="9"/>
    </row>
    <row r="44" spans="1:16">
      <c r="A44" s="12"/>
      <c r="B44" s="44">
        <v>572</v>
      </c>
      <c r="C44" s="20" t="s">
        <v>58</v>
      </c>
      <c r="D44" s="46">
        <v>8583519</v>
      </c>
      <c r="E44" s="46">
        <v>5049254</v>
      </c>
      <c r="F44" s="46">
        <v>0</v>
      </c>
      <c r="G44" s="46">
        <v>5625575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19258348</v>
      </c>
      <c r="O44" s="47">
        <f t="shared" si="10"/>
        <v>45.382634822259668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SUM(D46:D49)</f>
        <v>11202277</v>
      </c>
      <c r="E45" s="31">
        <f t="shared" si="14"/>
        <v>20973631</v>
      </c>
      <c r="F45" s="31">
        <f t="shared" si="14"/>
        <v>22662384</v>
      </c>
      <c r="G45" s="31">
        <f t="shared" si="14"/>
        <v>0</v>
      </c>
      <c r="H45" s="31">
        <f t="shared" si="14"/>
        <v>0</v>
      </c>
      <c r="I45" s="31">
        <f t="shared" si="14"/>
        <v>8134988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62973280</v>
      </c>
      <c r="O45" s="43">
        <f t="shared" si="10"/>
        <v>148.39763876942655</v>
      </c>
      <c r="P45" s="9"/>
    </row>
    <row r="46" spans="1:16">
      <c r="A46" s="12"/>
      <c r="B46" s="44">
        <v>581</v>
      </c>
      <c r="C46" s="20" t="s">
        <v>59</v>
      </c>
      <c r="D46" s="46">
        <v>11202277</v>
      </c>
      <c r="E46" s="46">
        <v>20181160</v>
      </c>
      <c r="F46" s="46">
        <v>22662384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54045821</v>
      </c>
      <c r="O46" s="47">
        <f t="shared" si="10"/>
        <v>127.35992506274228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792471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15">SUM(D47:M47)</f>
        <v>792471</v>
      </c>
      <c r="O47" s="47">
        <f t="shared" si="10"/>
        <v>1.8674718101589471</v>
      </c>
      <c r="P47" s="9"/>
    </row>
    <row r="48" spans="1:16">
      <c r="A48" s="12"/>
      <c r="B48" s="44">
        <v>590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1153100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1153100</v>
      </c>
      <c r="O48" s="47">
        <f t="shared" si="10"/>
        <v>2.7173003735080297</v>
      </c>
      <c r="P48" s="9"/>
    </row>
    <row r="49" spans="1:16">
      <c r="A49" s="12"/>
      <c r="B49" s="44">
        <v>591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6981888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6981888</v>
      </c>
      <c r="O49" s="47">
        <f t="shared" si="10"/>
        <v>16.452941523017284</v>
      </c>
      <c r="P49" s="9"/>
    </row>
    <row r="50" spans="1:16" ht="15.75">
      <c r="A50" s="28" t="s">
        <v>61</v>
      </c>
      <c r="B50" s="29"/>
      <c r="C50" s="30"/>
      <c r="D50" s="31">
        <f t="shared" ref="D50:M50" si="16">SUM(D51:D73)</f>
        <v>3735584</v>
      </c>
      <c r="E50" s="31">
        <f t="shared" si="16"/>
        <v>14262154</v>
      </c>
      <c r="F50" s="31">
        <f t="shared" si="16"/>
        <v>0</v>
      </c>
      <c r="G50" s="31">
        <f t="shared" si="16"/>
        <v>12502293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30500031</v>
      </c>
      <c r="O50" s="43">
        <f t="shared" si="10"/>
        <v>71.873857972687958</v>
      </c>
      <c r="P50" s="9"/>
    </row>
    <row r="51" spans="1:16">
      <c r="A51" s="12"/>
      <c r="B51" s="44">
        <v>601</v>
      </c>
      <c r="C51" s="20" t="s">
        <v>62</v>
      </c>
      <c r="D51" s="46">
        <v>357880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357880</v>
      </c>
      <c r="O51" s="47">
        <f t="shared" si="10"/>
        <v>0.8433504966360712</v>
      </c>
      <c r="P51" s="9"/>
    </row>
    <row r="52" spans="1:16">
      <c r="A52" s="12"/>
      <c r="B52" s="44">
        <v>602</v>
      </c>
      <c r="C52" s="20" t="s">
        <v>63</v>
      </c>
      <c r="D52" s="46">
        <v>71696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71696</v>
      </c>
      <c r="O52" s="47">
        <f t="shared" si="10"/>
        <v>0.16895288143182005</v>
      </c>
      <c r="P52" s="9"/>
    </row>
    <row r="53" spans="1:16">
      <c r="A53" s="12"/>
      <c r="B53" s="44">
        <v>603</v>
      </c>
      <c r="C53" s="20" t="s">
        <v>64</v>
      </c>
      <c r="D53" s="46">
        <v>91687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91687</v>
      </c>
      <c r="O53" s="47">
        <f t="shared" si="10"/>
        <v>0.21606202354161022</v>
      </c>
      <c r="P53" s="9"/>
    </row>
    <row r="54" spans="1:16">
      <c r="A54" s="12"/>
      <c r="B54" s="44">
        <v>604</v>
      </c>
      <c r="C54" s="20" t="s">
        <v>65</v>
      </c>
      <c r="D54" s="46">
        <v>0</v>
      </c>
      <c r="E54" s="46">
        <v>526831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526831</v>
      </c>
      <c r="O54" s="47">
        <f t="shared" si="10"/>
        <v>1.2414864912632113</v>
      </c>
      <c r="P54" s="9"/>
    </row>
    <row r="55" spans="1:16">
      <c r="A55" s="12"/>
      <c r="B55" s="44">
        <v>607</v>
      </c>
      <c r="C55" s="20" t="s">
        <v>67</v>
      </c>
      <c r="D55" s="46">
        <v>0</v>
      </c>
      <c r="E55" s="46">
        <v>107907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107907</v>
      </c>
      <c r="O55" s="47">
        <f t="shared" si="10"/>
        <v>0.25428473801416268</v>
      </c>
      <c r="P55" s="9"/>
    </row>
    <row r="56" spans="1:16">
      <c r="A56" s="12"/>
      <c r="B56" s="44">
        <v>608</v>
      </c>
      <c r="C56" s="20" t="s">
        <v>68</v>
      </c>
      <c r="D56" s="46">
        <v>0</v>
      </c>
      <c r="E56" s="46">
        <v>137348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137348</v>
      </c>
      <c r="O56" s="47">
        <f t="shared" si="10"/>
        <v>0.32366297086166063</v>
      </c>
      <c r="P56" s="9"/>
    </row>
    <row r="57" spans="1:16">
      <c r="A57" s="12"/>
      <c r="B57" s="44">
        <v>614</v>
      </c>
      <c r="C57" s="20" t="s">
        <v>69</v>
      </c>
      <c r="D57" s="46">
        <v>0</v>
      </c>
      <c r="E57" s="46">
        <v>2235522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2235522</v>
      </c>
      <c r="O57" s="47">
        <f t="shared" si="10"/>
        <v>5.2680468004383121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611015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611015</v>
      </c>
      <c r="O58" s="47">
        <f t="shared" si="10"/>
        <v>1.439867563714343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1375528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1375528</v>
      </c>
      <c r="O59" s="47">
        <f t="shared" si="10"/>
        <v>3.2414558565352123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618892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618892</v>
      </c>
      <c r="O60" s="47">
        <f t="shared" si="10"/>
        <v>1.4584298523641763</v>
      </c>
      <c r="P60" s="9"/>
    </row>
    <row r="61" spans="1:16">
      <c r="A61" s="12"/>
      <c r="B61" s="44">
        <v>685</v>
      </c>
      <c r="C61" s="20" t="s">
        <v>74</v>
      </c>
      <c r="D61" s="46">
        <v>4901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4901</v>
      </c>
      <c r="O61" s="47">
        <f t="shared" si="10"/>
        <v>1.1549292455609102E-2</v>
      </c>
      <c r="P61" s="9"/>
    </row>
    <row r="62" spans="1:16">
      <c r="A62" s="12"/>
      <c r="B62" s="44">
        <v>689</v>
      </c>
      <c r="C62" s="20" t="s">
        <v>75</v>
      </c>
      <c r="D62" s="46">
        <v>0</v>
      </c>
      <c r="E62" s="46">
        <v>143506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143506</v>
      </c>
      <c r="O62" s="47">
        <f t="shared" si="10"/>
        <v>0.33817440586301561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1525858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1525858</v>
      </c>
      <c r="O63" s="47">
        <f t="shared" si="10"/>
        <v>3.5957111380801452</v>
      </c>
      <c r="P63" s="9"/>
    </row>
    <row r="64" spans="1:16">
      <c r="A64" s="12"/>
      <c r="B64" s="44">
        <v>709</v>
      </c>
      <c r="C64" s="20" t="s">
        <v>77</v>
      </c>
      <c r="D64" s="46">
        <v>79276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3" si="17">SUM(D64:M64)</f>
        <v>79276</v>
      </c>
      <c r="O64" s="47">
        <f t="shared" si="10"/>
        <v>0.18681528437275394</v>
      </c>
      <c r="P64" s="9"/>
    </row>
    <row r="65" spans="1:119">
      <c r="A65" s="12"/>
      <c r="B65" s="44">
        <v>711</v>
      </c>
      <c r="C65" s="20" t="s">
        <v>78</v>
      </c>
      <c r="D65" s="46">
        <v>2326315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2326315</v>
      </c>
      <c r="O65" s="47">
        <f t="shared" si="10"/>
        <v>5.4820020973006089</v>
      </c>
      <c r="P65" s="9"/>
    </row>
    <row r="66" spans="1:119">
      <c r="A66" s="12"/>
      <c r="B66" s="44">
        <v>712</v>
      </c>
      <c r="C66" s="20" t="s">
        <v>79</v>
      </c>
      <c r="D66" s="46">
        <v>0</v>
      </c>
      <c r="E66" s="46">
        <v>0</v>
      </c>
      <c r="F66" s="46">
        <v>0</v>
      </c>
      <c r="G66" s="46">
        <v>12502293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12502293</v>
      </c>
      <c r="O66" s="47">
        <f t="shared" si="10"/>
        <v>29.461872724487751</v>
      </c>
      <c r="P66" s="9"/>
    </row>
    <row r="67" spans="1:119">
      <c r="A67" s="12"/>
      <c r="B67" s="44">
        <v>713</v>
      </c>
      <c r="C67" s="20" t="s">
        <v>80</v>
      </c>
      <c r="D67" s="46">
        <v>22428</v>
      </c>
      <c r="E67" s="46">
        <v>2994044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3016472</v>
      </c>
      <c r="O67" s="47">
        <f t="shared" si="10"/>
        <v>7.1083691720375626</v>
      </c>
      <c r="P67" s="9"/>
    </row>
    <row r="68" spans="1:119">
      <c r="A68" s="12"/>
      <c r="B68" s="44">
        <v>714</v>
      </c>
      <c r="C68" s="20" t="s">
        <v>81</v>
      </c>
      <c r="D68" s="46">
        <v>0</v>
      </c>
      <c r="E68" s="46">
        <v>138861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138861</v>
      </c>
      <c r="O68" s="47">
        <f t="shared" si="10"/>
        <v>0.32722838189723225</v>
      </c>
      <c r="P68" s="9"/>
    </row>
    <row r="69" spans="1:119">
      <c r="A69" s="12"/>
      <c r="B69" s="44">
        <v>715</v>
      </c>
      <c r="C69" s="20" t="s">
        <v>82</v>
      </c>
      <c r="D69" s="46">
        <v>218942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218942</v>
      </c>
      <c r="O69" s="47">
        <f t="shared" ref="O69:O74" si="18">(N69/O$76)</f>
        <v>0.51594066288838358</v>
      </c>
      <c r="P69" s="9"/>
    </row>
    <row r="70" spans="1:119">
      <c r="A70" s="12"/>
      <c r="B70" s="44">
        <v>724</v>
      </c>
      <c r="C70" s="20" t="s">
        <v>83</v>
      </c>
      <c r="D70" s="46">
        <v>0</v>
      </c>
      <c r="E70" s="46">
        <v>810856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810856</v>
      </c>
      <c r="O70" s="47">
        <f t="shared" si="18"/>
        <v>1.9107963851020962</v>
      </c>
      <c r="P70" s="9"/>
    </row>
    <row r="71" spans="1:119">
      <c r="A71" s="12"/>
      <c r="B71" s="44">
        <v>732</v>
      </c>
      <c r="C71" s="20" t="s">
        <v>84</v>
      </c>
      <c r="D71" s="46">
        <v>562459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562459</v>
      </c>
      <c r="O71" s="47">
        <f t="shared" si="18"/>
        <v>1.3254444981206772</v>
      </c>
      <c r="P71" s="9"/>
    </row>
    <row r="72" spans="1:119">
      <c r="A72" s="12"/>
      <c r="B72" s="44">
        <v>744</v>
      </c>
      <c r="C72" s="20" t="s">
        <v>86</v>
      </c>
      <c r="D72" s="46">
        <v>0</v>
      </c>
      <c r="E72" s="46">
        <v>960536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960536</v>
      </c>
      <c r="O72" s="47">
        <f t="shared" si="18"/>
        <v>2.2635199302470808</v>
      </c>
      <c r="P72" s="9"/>
    </row>
    <row r="73" spans="1:119" ht="15.75" thickBot="1">
      <c r="A73" s="12"/>
      <c r="B73" s="44">
        <v>764</v>
      </c>
      <c r="C73" s="20" t="s">
        <v>87</v>
      </c>
      <c r="D73" s="46">
        <v>0</v>
      </c>
      <c r="E73" s="46">
        <v>2075450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2075450</v>
      </c>
      <c r="O73" s="47">
        <f t="shared" si="18"/>
        <v>4.8908343250344641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SUM(D5,D13,D22,D30,D34,D38,D42,D45,D50)</f>
        <v>185209674</v>
      </c>
      <c r="E74" s="15">
        <f t="shared" si="19"/>
        <v>193954206</v>
      </c>
      <c r="F74" s="15">
        <f t="shared" si="19"/>
        <v>32506103</v>
      </c>
      <c r="G74" s="15">
        <f t="shared" si="19"/>
        <v>33835086</v>
      </c>
      <c r="H74" s="15">
        <f t="shared" si="19"/>
        <v>0</v>
      </c>
      <c r="I74" s="15">
        <f t="shared" si="19"/>
        <v>95262880</v>
      </c>
      <c r="J74" s="15">
        <f t="shared" si="19"/>
        <v>23434497</v>
      </c>
      <c r="K74" s="15">
        <f t="shared" si="19"/>
        <v>0</v>
      </c>
      <c r="L74" s="15">
        <f t="shared" si="19"/>
        <v>0</v>
      </c>
      <c r="M74" s="15">
        <f t="shared" si="19"/>
        <v>35557</v>
      </c>
      <c r="N74" s="15">
        <f>SUM(D74:M74)</f>
        <v>564238003</v>
      </c>
      <c r="O74" s="37">
        <f t="shared" si="18"/>
        <v>1329.636749891011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124</v>
      </c>
      <c r="M76" s="48"/>
      <c r="N76" s="48"/>
      <c r="O76" s="41">
        <v>424355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92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51704008</v>
      </c>
      <c r="E5" s="26">
        <f t="shared" si="0"/>
        <v>22737767</v>
      </c>
      <c r="F5" s="26">
        <f t="shared" si="0"/>
        <v>9805847</v>
      </c>
      <c r="G5" s="26">
        <f t="shared" si="0"/>
        <v>196785</v>
      </c>
      <c r="H5" s="26">
        <f t="shared" si="0"/>
        <v>0</v>
      </c>
      <c r="I5" s="26">
        <f t="shared" si="0"/>
        <v>0</v>
      </c>
      <c r="J5" s="26">
        <f t="shared" si="0"/>
        <v>23261906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107706313</v>
      </c>
      <c r="O5" s="32">
        <f t="shared" ref="O5:O36" si="1">(N5/O$80)</f>
        <v>264.70101352181626</v>
      </c>
      <c r="P5" s="6"/>
    </row>
    <row r="6" spans="1:133">
      <c r="A6" s="12"/>
      <c r="B6" s="44">
        <v>511</v>
      </c>
      <c r="C6" s="20" t="s">
        <v>20</v>
      </c>
      <c r="D6" s="46">
        <v>731561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731561</v>
      </c>
      <c r="O6" s="47">
        <f t="shared" si="1"/>
        <v>1.7978977532452851</v>
      </c>
      <c r="P6" s="9"/>
    </row>
    <row r="7" spans="1:133">
      <c r="A7" s="12"/>
      <c r="B7" s="44">
        <v>512</v>
      </c>
      <c r="C7" s="20" t="s">
        <v>21</v>
      </c>
      <c r="D7" s="46">
        <v>1297216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1297216</v>
      </c>
      <c r="O7" s="47">
        <f t="shared" si="1"/>
        <v>3.1880618730001129</v>
      </c>
      <c r="P7" s="9"/>
    </row>
    <row r="8" spans="1:133">
      <c r="A8" s="12"/>
      <c r="B8" s="44">
        <v>513</v>
      </c>
      <c r="C8" s="20" t="s">
        <v>22</v>
      </c>
      <c r="D8" s="46">
        <v>23168609</v>
      </c>
      <c r="E8" s="46">
        <v>617771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23786380</v>
      </c>
      <c r="O8" s="47">
        <f t="shared" si="1"/>
        <v>58.457844472078996</v>
      </c>
      <c r="P8" s="9"/>
    </row>
    <row r="9" spans="1:133">
      <c r="A9" s="12"/>
      <c r="B9" s="44">
        <v>514</v>
      </c>
      <c r="C9" s="20" t="s">
        <v>23</v>
      </c>
      <c r="D9" s="46">
        <v>1217927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1217927</v>
      </c>
      <c r="O9" s="47">
        <f t="shared" si="1"/>
        <v>2.9931997699669206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4295727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4295727</v>
      </c>
      <c r="O10" s="47">
        <f t="shared" si="1"/>
        <v>10.557257592811958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9805847</v>
      </c>
      <c r="G11" s="46">
        <v>181285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9987132</v>
      </c>
      <c r="O11" s="47">
        <f t="shared" si="1"/>
        <v>24.544559078688025</v>
      </c>
      <c r="P11" s="9"/>
    </row>
    <row r="12" spans="1:133">
      <c r="A12" s="12"/>
      <c r="B12" s="44">
        <v>519</v>
      </c>
      <c r="C12" s="20" t="s">
        <v>27</v>
      </c>
      <c r="D12" s="46">
        <v>25288695</v>
      </c>
      <c r="E12" s="46">
        <v>17824269</v>
      </c>
      <c r="F12" s="46">
        <v>0</v>
      </c>
      <c r="G12" s="46">
        <v>15500</v>
      </c>
      <c r="H12" s="46">
        <v>0</v>
      </c>
      <c r="I12" s="46">
        <v>0</v>
      </c>
      <c r="J12" s="46">
        <v>23261906</v>
      </c>
      <c r="K12" s="46">
        <v>0</v>
      </c>
      <c r="L12" s="46">
        <v>0</v>
      </c>
      <c r="M12" s="46">
        <v>0</v>
      </c>
      <c r="N12" s="46">
        <f t="shared" si="2"/>
        <v>66390370</v>
      </c>
      <c r="O12" s="47">
        <f t="shared" si="1"/>
        <v>163.16219298202498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78969350</v>
      </c>
      <c r="E13" s="31">
        <f t="shared" si="3"/>
        <v>40011722</v>
      </c>
      <c r="F13" s="31">
        <f t="shared" si="3"/>
        <v>0</v>
      </c>
      <c r="G13" s="31">
        <f t="shared" si="3"/>
        <v>1782360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120763432</v>
      </c>
      <c r="O13" s="43">
        <f t="shared" si="1"/>
        <v>296.79042905101522</v>
      </c>
      <c r="P13" s="10"/>
    </row>
    <row r="14" spans="1:133">
      <c r="A14" s="12"/>
      <c r="B14" s="44">
        <v>521</v>
      </c>
      <c r="C14" s="20" t="s">
        <v>29</v>
      </c>
      <c r="D14" s="46">
        <v>40523591</v>
      </c>
      <c r="E14" s="46">
        <v>10720132</v>
      </c>
      <c r="F14" s="46">
        <v>0</v>
      </c>
      <c r="G14" s="46">
        <v>1701988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52945711</v>
      </c>
      <c r="O14" s="47">
        <f t="shared" si="1"/>
        <v>130.12035202925549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18736436</v>
      </c>
      <c r="F15" s="46">
        <v>0</v>
      </c>
      <c r="G15" s="46">
        <v>80372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18816808</v>
      </c>
      <c r="O15" s="47">
        <f t="shared" si="1"/>
        <v>46.244533027933294</v>
      </c>
      <c r="P15" s="9"/>
    </row>
    <row r="16" spans="1:133">
      <c r="A16" s="12"/>
      <c r="B16" s="44">
        <v>523</v>
      </c>
      <c r="C16" s="20" t="s">
        <v>31</v>
      </c>
      <c r="D16" s="46">
        <v>23607138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23607138</v>
      </c>
      <c r="O16" s="47">
        <f t="shared" si="1"/>
        <v>58.017336039990369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5492074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5492074</v>
      </c>
      <c r="O17" s="47">
        <f t="shared" si="1"/>
        <v>13.497421958328623</v>
      </c>
      <c r="P17" s="9"/>
    </row>
    <row r="18" spans="1:16">
      <c r="A18" s="12"/>
      <c r="B18" s="44">
        <v>525</v>
      </c>
      <c r="C18" s="20" t="s">
        <v>33</v>
      </c>
      <c r="D18" s="46">
        <v>3148579</v>
      </c>
      <c r="E18" s="46">
        <v>2354920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5503499</v>
      </c>
      <c r="O18" s="47">
        <f t="shared" si="1"/>
        <v>13.525500248219455</v>
      </c>
      <c r="P18" s="9"/>
    </row>
    <row r="19" spans="1:16">
      <c r="A19" s="12"/>
      <c r="B19" s="44">
        <v>526</v>
      </c>
      <c r="C19" s="20" t="s">
        <v>34</v>
      </c>
      <c r="D19" s="46">
        <v>10589594</v>
      </c>
      <c r="E19" s="46">
        <v>93488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10683082</v>
      </c>
      <c r="O19" s="47">
        <f t="shared" si="1"/>
        <v>26.254938584116903</v>
      </c>
      <c r="P19" s="9"/>
    </row>
    <row r="20" spans="1:16">
      <c r="A20" s="12"/>
      <c r="B20" s="44">
        <v>527</v>
      </c>
      <c r="C20" s="20" t="s">
        <v>35</v>
      </c>
      <c r="D20" s="46">
        <v>999937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999937</v>
      </c>
      <c r="O20" s="47">
        <f t="shared" si="1"/>
        <v>2.4574635412314634</v>
      </c>
      <c r="P20" s="9"/>
    </row>
    <row r="21" spans="1:16">
      <c r="A21" s="12"/>
      <c r="B21" s="44">
        <v>529</v>
      </c>
      <c r="C21" s="20" t="s">
        <v>36</v>
      </c>
      <c r="D21" s="46">
        <v>100511</v>
      </c>
      <c r="E21" s="46">
        <v>2614672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2715183</v>
      </c>
      <c r="O21" s="47">
        <f t="shared" si="1"/>
        <v>6.6728836219396506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SUM(D23:D29)</f>
        <v>466309</v>
      </c>
      <c r="E22" s="31">
        <f t="shared" si="5"/>
        <v>1082128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77886888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79435325</v>
      </c>
      <c r="O22" s="43">
        <f t="shared" si="1"/>
        <v>195.22171404135679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20193497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20193497</v>
      </c>
      <c r="O23" s="47">
        <f t="shared" si="1"/>
        <v>49.627909205746896</v>
      </c>
      <c r="P23" s="9"/>
    </row>
    <row r="24" spans="1:16">
      <c r="A24" s="12"/>
      <c r="B24" s="44">
        <v>534</v>
      </c>
      <c r="C24" s="20" t="s">
        <v>39</v>
      </c>
      <c r="D24" s="46">
        <v>8208</v>
      </c>
      <c r="E24" s="46">
        <v>0</v>
      </c>
      <c r="F24" s="46">
        <v>0</v>
      </c>
      <c r="G24" s="46">
        <v>0</v>
      </c>
      <c r="H24" s="46">
        <v>0</v>
      </c>
      <c r="I24" s="46">
        <v>23012886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23021094</v>
      </c>
      <c r="O24" s="47">
        <f t="shared" si="1"/>
        <v>56.577063539265367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15493958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15493958</v>
      </c>
      <c r="O25" s="47">
        <f t="shared" si="1"/>
        <v>38.078235823228425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19045689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19045689</v>
      </c>
      <c r="O26" s="47">
        <f t="shared" si="1"/>
        <v>46.807035178349366</v>
      </c>
      <c r="P26" s="9"/>
    </row>
    <row r="27" spans="1:16">
      <c r="A27" s="12"/>
      <c r="B27" s="44">
        <v>537</v>
      </c>
      <c r="C27" s="20" t="s">
        <v>42</v>
      </c>
      <c r="D27" s="46">
        <v>398101</v>
      </c>
      <c r="E27" s="46">
        <v>0</v>
      </c>
      <c r="F27" s="46">
        <v>0</v>
      </c>
      <c r="G27" s="46">
        <v>0</v>
      </c>
      <c r="H27" s="46">
        <v>0</v>
      </c>
      <c r="I27" s="46">
        <v>140858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538959</v>
      </c>
      <c r="O27" s="47">
        <f t="shared" si="1"/>
        <v>1.3245555397175706</v>
      </c>
      <c r="P27" s="9"/>
    </row>
    <row r="28" spans="1:16">
      <c r="A28" s="12"/>
      <c r="B28" s="44">
        <v>538</v>
      </c>
      <c r="C28" s="20" t="s">
        <v>97</v>
      </c>
      <c r="D28" s="46">
        <v>0</v>
      </c>
      <c r="E28" s="46">
        <v>945062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945062</v>
      </c>
      <c r="O28" s="47">
        <f t="shared" si="1"/>
        <v>2.3226017331124753</v>
      </c>
      <c r="P28" s="9"/>
    </row>
    <row r="29" spans="1:16">
      <c r="A29" s="12"/>
      <c r="B29" s="44">
        <v>539</v>
      </c>
      <c r="C29" s="20" t="s">
        <v>43</v>
      </c>
      <c r="D29" s="46">
        <v>60000</v>
      </c>
      <c r="E29" s="46">
        <v>137066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197066</v>
      </c>
      <c r="O29" s="47">
        <f t="shared" si="1"/>
        <v>0.48431302193670156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50131154</v>
      </c>
      <c r="F30" s="31">
        <f t="shared" si="7"/>
        <v>0</v>
      </c>
      <c r="G30" s="31">
        <f t="shared" si="7"/>
        <v>3622316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53753470</v>
      </c>
      <c r="O30" s="43">
        <f t="shared" si="1"/>
        <v>132.10551538714861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44199612</v>
      </c>
      <c r="F31" s="46">
        <v>0</v>
      </c>
      <c r="G31" s="46">
        <v>2896953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47096565</v>
      </c>
      <c r="O31" s="47">
        <f t="shared" si="1"/>
        <v>115.74538336388972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1120000</v>
      </c>
      <c r="F32" s="46">
        <v>0</v>
      </c>
      <c r="G32" s="46">
        <v>725363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1845363</v>
      </c>
      <c r="O32" s="47">
        <f t="shared" si="1"/>
        <v>4.5351980103121665</v>
      </c>
      <c r="P32" s="9"/>
    </row>
    <row r="33" spans="1:16">
      <c r="A33" s="12"/>
      <c r="B33" s="44">
        <v>544</v>
      </c>
      <c r="C33" s="20" t="s">
        <v>47</v>
      </c>
      <c r="D33" s="46">
        <v>0</v>
      </c>
      <c r="E33" s="46">
        <v>4811542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4811542</v>
      </c>
      <c r="O33" s="47">
        <f t="shared" si="1"/>
        <v>11.824934012946734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SUM(D35:D37)</f>
        <v>191219</v>
      </c>
      <c r="E34" s="31">
        <f t="shared" si="9"/>
        <v>11633157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21907</v>
      </c>
      <c r="N34" s="31">
        <f t="shared" si="8"/>
        <v>11846283</v>
      </c>
      <c r="O34" s="43">
        <f t="shared" si="1"/>
        <v>29.113642731102143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468223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468223</v>
      </c>
      <c r="O35" s="47">
        <f t="shared" si="1"/>
        <v>1.1507134466131561</v>
      </c>
      <c r="P35" s="9"/>
    </row>
    <row r="36" spans="1:16">
      <c r="A36" s="13"/>
      <c r="B36" s="45">
        <v>553</v>
      </c>
      <c r="C36" s="21" t="s">
        <v>50</v>
      </c>
      <c r="D36" s="46">
        <v>191219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191219</v>
      </c>
      <c r="O36" s="47">
        <f t="shared" si="1"/>
        <v>0.46994332732036037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11164934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21907</v>
      </c>
      <c r="N37" s="46">
        <f t="shared" si="8"/>
        <v>11186841</v>
      </c>
      <c r="O37" s="47">
        <f t="shared" ref="O37:O68" si="10">(N37/O$80)</f>
        <v>27.492985957168628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9008440</v>
      </c>
      <c r="E38" s="31">
        <f t="shared" si="11"/>
        <v>3110953</v>
      </c>
      <c r="F38" s="31">
        <f t="shared" si="11"/>
        <v>0</v>
      </c>
      <c r="G38" s="31">
        <f t="shared" si="11"/>
        <v>145487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12264880</v>
      </c>
      <c r="O38" s="43">
        <f t="shared" si="10"/>
        <v>30.142394408426682</v>
      </c>
      <c r="P38" s="10"/>
    </row>
    <row r="39" spans="1:16">
      <c r="A39" s="12"/>
      <c r="B39" s="44">
        <v>562</v>
      </c>
      <c r="C39" s="20" t="s">
        <v>53</v>
      </c>
      <c r="D39" s="46">
        <v>2723895</v>
      </c>
      <c r="E39" s="46">
        <v>1845213</v>
      </c>
      <c r="F39" s="46">
        <v>0</v>
      </c>
      <c r="G39" s="46">
        <v>145487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4714595</v>
      </c>
      <c r="O39" s="47">
        <f t="shared" si="10"/>
        <v>11.586675284715088</v>
      </c>
      <c r="P39" s="9"/>
    </row>
    <row r="40" spans="1:16">
      <c r="A40" s="12"/>
      <c r="B40" s="44">
        <v>564</v>
      </c>
      <c r="C40" s="20" t="s">
        <v>54</v>
      </c>
      <c r="D40" s="46">
        <v>5440376</v>
      </c>
      <c r="E40" s="46">
        <v>119927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5560303</v>
      </c>
      <c r="O40" s="47">
        <f t="shared" si="10"/>
        <v>13.665102802176467</v>
      </c>
      <c r="P40" s="9"/>
    </row>
    <row r="41" spans="1:16">
      <c r="A41" s="12"/>
      <c r="B41" s="44">
        <v>569</v>
      </c>
      <c r="C41" s="20" t="s">
        <v>55</v>
      </c>
      <c r="D41" s="46">
        <v>844169</v>
      </c>
      <c r="E41" s="46">
        <v>1145813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1989982</v>
      </c>
      <c r="O41" s="47">
        <f t="shared" si="10"/>
        <v>4.890616321535127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14181271</v>
      </c>
      <c r="E42" s="31">
        <f t="shared" si="13"/>
        <v>1234320</v>
      </c>
      <c r="F42" s="31">
        <f t="shared" si="13"/>
        <v>0</v>
      </c>
      <c r="G42" s="31">
        <f t="shared" si="13"/>
        <v>1604597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17020188</v>
      </c>
      <c r="O42" s="43">
        <f t="shared" si="10"/>
        <v>41.82912670988798</v>
      </c>
      <c r="P42" s="9"/>
    </row>
    <row r="43" spans="1:16">
      <c r="A43" s="12"/>
      <c r="B43" s="44">
        <v>571</v>
      </c>
      <c r="C43" s="20" t="s">
        <v>57</v>
      </c>
      <c r="D43" s="46">
        <v>6428897</v>
      </c>
      <c r="E43" s="46">
        <v>109733</v>
      </c>
      <c r="F43" s="46">
        <v>0</v>
      </c>
      <c r="G43" s="46">
        <v>103224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6641854</v>
      </c>
      <c r="O43" s="47">
        <f t="shared" si="10"/>
        <v>16.323142409154137</v>
      </c>
      <c r="P43" s="9"/>
    </row>
    <row r="44" spans="1:16">
      <c r="A44" s="12"/>
      <c r="B44" s="44">
        <v>572</v>
      </c>
      <c r="C44" s="20" t="s">
        <v>58</v>
      </c>
      <c r="D44" s="46">
        <v>7752374</v>
      </c>
      <c r="E44" s="46">
        <v>1124587</v>
      </c>
      <c r="F44" s="46">
        <v>0</v>
      </c>
      <c r="G44" s="46">
        <v>1501373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10378334</v>
      </c>
      <c r="O44" s="47">
        <f t="shared" si="10"/>
        <v>25.505984300733846</v>
      </c>
      <c r="P44" s="9"/>
    </row>
    <row r="45" spans="1:16" ht="15.75">
      <c r="A45" s="28" t="s">
        <v>85</v>
      </c>
      <c r="B45" s="29"/>
      <c r="C45" s="30"/>
      <c r="D45" s="31">
        <f t="shared" ref="D45:M45" si="14">SUM(D46:D49)</f>
        <v>8284809</v>
      </c>
      <c r="E45" s="31">
        <f t="shared" si="14"/>
        <v>19941783</v>
      </c>
      <c r="F45" s="31">
        <f t="shared" si="14"/>
        <v>8795166</v>
      </c>
      <c r="G45" s="31">
        <f t="shared" si="14"/>
        <v>0</v>
      </c>
      <c r="H45" s="31">
        <f t="shared" si="14"/>
        <v>0</v>
      </c>
      <c r="I45" s="31">
        <f t="shared" si="14"/>
        <v>7310756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44332514</v>
      </c>
      <c r="O45" s="43">
        <f t="shared" si="10"/>
        <v>108.95240084738681</v>
      </c>
      <c r="P45" s="9"/>
    </row>
    <row r="46" spans="1:16">
      <c r="A46" s="12"/>
      <c r="B46" s="44">
        <v>581</v>
      </c>
      <c r="C46" s="20" t="s">
        <v>59</v>
      </c>
      <c r="D46" s="46">
        <v>8284809</v>
      </c>
      <c r="E46" s="46">
        <v>19641470</v>
      </c>
      <c r="F46" s="46">
        <v>8795166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36721445</v>
      </c>
      <c r="O46" s="47">
        <f t="shared" si="10"/>
        <v>90.24729784860088</v>
      </c>
      <c r="P46" s="9"/>
    </row>
    <row r="47" spans="1:16">
      <c r="A47" s="12"/>
      <c r="B47" s="44">
        <v>587</v>
      </c>
      <c r="C47" s="20" t="s">
        <v>60</v>
      </c>
      <c r="D47" s="46">
        <v>0</v>
      </c>
      <c r="E47" s="46">
        <v>300313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5">SUM(D47:M47)</f>
        <v>300313</v>
      </c>
      <c r="O47" s="47">
        <f t="shared" si="10"/>
        <v>0.73805474590683662</v>
      </c>
      <c r="P47" s="9"/>
    </row>
    <row r="48" spans="1:16">
      <c r="A48" s="12"/>
      <c r="B48" s="44">
        <v>590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9199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9199</v>
      </c>
      <c r="O48" s="47">
        <f t="shared" si="10"/>
        <v>2.2607631396566217E-2</v>
      </c>
      <c r="P48" s="9"/>
    </row>
    <row r="49" spans="1:16">
      <c r="A49" s="12"/>
      <c r="B49" s="44">
        <v>591</v>
      </c>
      <c r="C49" s="20" t="s">
        <v>101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7301557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7301557</v>
      </c>
      <c r="O49" s="47">
        <f t="shared" si="10"/>
        <v>17.944440621482535</v>
      </c>
      <c r="P49" s="9"/>
    </row>
    <row r="50" spans="1:16" ht="15.75">
      <c r="A50" s="28" t="s">
        <v>61</v>
      </c>
      <c r="B50" s="29"/>
      <c r="C50" s="30"/>
      <c r="D50" s="31">
        <f t="shared" ref="D50:M50" si="16">SUM(D51:D77)</f>
        <v>3050288</v>
      </c>
      <c r="E50" s="31">
        <f t="shared" si="16"/>
        <v>13667084</v>
      </c>
      <c r="F50" s="31">
        <f t="shared" si="16"/>
        <v>0</v>
      </c>
      <c r="G50" s="31">
        <f t="shared" si="16"/>
        <v>2599940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19317312</v>
      </c>
      <c r="O50" s="43">
        <f t="shared" si="10"/>
        <v>47.474580853186794</v>
      </c>
      <c r="P50" s="9"/>
    </row>
    <row r="51" spans="1:16">
      <c r="A51" s="12"/>
      <c r="B51" s="44">
        <v>601</v>
      </c>
      <c r="C51" s="20" t="s">
        <v>62</v>
      </c>
      <c r="D51" s="46">
        <v>215846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215846</v>
      </c>
      <c r="O51" s="47">
        <f t="shared" si="10"/>
        <v>0.53046709494762811</v>
      </c>
      <c r="P51" s="9"/>
    </row>
    <row r="52" spans="1:16">
      <c r="A52" s="12"/>
      <c r="B52" s="44">
        <v>602</v>
      </c>
      <c r="C52" s="20" t="s">
        <v>63</v>
      </c>
      <c r="D52" s="46">
        <v>44998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44998</v>
      </c>
      <c r="O52" s="47">
        <f t="shared" si="10"/>
        <v>0.1105879114667558</v>
      </c>
      <c r="P52" s="9"/>
    </row>
    <row r="53" spans="1:16">
      <c r="A53" s="12"/>
      <c r="B53" s="44">
        <v>603</v>
      </c>
      <c r="C53" s="20" t="s">
        <v>64</v>
      </c>
      <c r="D53" s="46">
        <v>56166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56166</v>
      </c>
      <c r="O53" s="47">
        <f t="shared" si="10"/>
        <v>0.13803459343619284</v>
      </c>
      <c r="P53" s="9"/>
    </row>
    <row r="54" spans="1:16">
      <c r="A54" s="12"/>
      <c r="B54" s="44">
        <v>604</v>
      </c>
      <c r="C54" s="20" t="s">
        <v>65</v>
      </c>
      <c r="D54" s="46">
        <v>0</v>
      </c>
      <c r="E54" s="46">
        <v>408681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408681</v>
      </c>
      <c r="O54" s="47">
        <f t="shared" si="10"/>
        <v>1.0043819335558297</v>
      </c>
      <c r="P54" s="9"/>
    </row>
    <row r="55" spans="1:16">
      <c r="A55" s="12"/>
      <c r="B55" s="44">
        <v>607</v>
      </c>
      <c r="C55" s="20" t="s">
        <v>67</v>
      </c>
      <c r="D55" s="46">
        <v>0</v>
      </c>
      <c r="E55" s="46">
        <v>104183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104183</v>
      </c>
      <c r="O55" s="47">
        <f t="shared" si="10"/>
        <v>0.25604205476556779</v>
      </c>
      <c r="P55" s="9"/>
    </row>
    <row r="56" spans="1:16">
      <c r="A56" s="12"/>
      <c r="B56" s="44">
        <v>608</v>
      </c>
      <c r="C56" s="20" t="s">
        <v>68</v>
      </c>
      <c r="D56" s="46">
        <v>0</v>
      </c>
      <c r="E56" s="46">
        <v>129672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129672</v>
      </c>
      <c r="O56" s="47">
        <f t="shared" si="10"/>
        <v>0.31868428942880034</v>
      </c>
      <c r="P56" s="9"/>
    </row>
    <row r="57" spans="1:16">
      <c r="A57" s="12"/>
      <c r="B57" s="44">
        <v>614</v>
      </c>
      <c r="C57" s="20" t="s">
        <v>69</v>
      </c>
      <c r="D57" s="46">
        <v>8367</v>
      </c>
      <c r="E57" s="46">
        <v>1880473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1888840</v>
      </c>
      <c r="O57" s="47">
        <f t="shared" si="10"/>
        <v>4.6420478842363444</v>
      </c>
      <c r="P57" s="9"/>
    </row>
    <row r="58" spans="1:16">
      <c r="A58" s="12"/>
      <c r="B58" s="44">
        <v>617</v>
      </c>
      <c r="C58" s="20" t="s">
        <v>147</v>
      </c>
      <c r="D58" s="46">
        <v>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28</v>
      </c>
      <c r="O58" s="47">
        <f t="shared" si="10"/>
        <v>6.881331439328775E-5</v>
      </c>
      <c r="P58" s="9"/>
    </row>
    <row r="59" spans="1:16">
      <c r="A59" s="12"/>
      <c r="B59" s="44">
        <v>619</v>
      </c>
      <c r="C59" s="20" t="s">
        <v>148</v>
      </c>
      <c r="D59" s="46">
        <v>197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197</v>
      </c>
      <c r="O59" s="47">
        <f t="shared" si="10"/>
        <v>4.8415081912420312E-4</v>
      </c>
      <c r="P59" s="9"/>
    </row>
    <row r="60" spans="1:16">
      <c r="A60" s="12"/>
      <c r="B60" s="44">
        <v>634</v>
      </c>
      <c r="C60" s="20" t="s">
        <v>70</v>
      </c>
      <c r="D60" s="46">
        <v>0</v>
      </c>
      <c r="E60" s="46">
        <v>501017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501017</v>
      </c>
      <c r="O60" s="47">
        <f t="shared" si="10"/>
        <v>1.2313085834779232</v>
      </c>
      <c r="P60" s="9"/>
    </row>
    <row r="61" spans="1:16">
      <c r="A61" s="12"/>
      <c r="B61" s="44">
        <v>654</v>
      </c>
      <c r="C61" s="20" t="s">
        <v>71</v>
      </c>
      <c r="D61" s="46">
        <v>0</v>
      </c>
      <c r="E61" s="46">
        <v>1567386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1567386</v>
      </c>
      <c r="O61" s="47">
        <f t="shared" si="10"/>
        <v>3.8520366283442042</v>
      </c>
      <c r="P61" s="9"/>
    </row>
    <row r="62" spans="1:16">
      <c r="A62" s="12"/>
      <c r="B62" s="44">
        <v>674</v>
      </c>
      <c r="C62" s="20" t="s">
        <v>73</v>
      </c>
      <c r="D62" s="46">
        <v>3425</v>
      </c>
      <c r="E62" s="46">
        <v>582704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586129</v>
      </c>
      <c r="O62" s="47">
        <f t="shared" si="10"/>
        <v>1.4404813982865485</v>
      </c>
      <c r="P62" s="9"/>
    </row>
    <row r="63" spans="1:16">
      <c r="A63" s="12"/>
      <c r="B63" s="44">
        <v>676</v>
      </c>
      <c r="C63" s="20" t="s">
        <v>151</v>
      </c>
      <c r="D63" s="46">
        <v>1637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1637</v>
      </c>
      <c r="O63" s="47">
        <f t="shared" si="10"/>
        <v>4.0231212736361443E-3</v>
      </c>
      <c r="P63" s="9"/>
    </row>
    <row r="64" spans="1:16">
      <c r="A64" s="12"/>
      <c r="B64" s="44">
        <v>689</v>
      </c>
      <c r="C64" s="20" t="s">
        <v>75</v>
      </c>
      <c r="D64" s="46">
        <v>0</v>
      </c>
      <c r="E64" s="46">
        <v>125730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125730</v>
      </c>
      <c r="O64" s="47">
        <f t="shared" si="10"/>
        <v>0.30899635780957391</v>
      </c>
      <c r="P64" s="9"/>
    </row>
    <row r="65" spans="1:119">
      <c r="A65" s="12"/>
      <c r="B65" s="44">
        <v>694</v>
      </c>
      <c r="C65" s="20" t="s">
        <v>76</v>
      </c>
      <c r="D65" s="46">
        <v>0</v>
      </c>
      <c r="E65" s="46">
        <v>1390035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1390035</v>
      </c>
      <c r="O65" s="47">
        <f t="shared" si="10"/>
        <v>3.4161755525954907</v>
      </c>
      <c r="P65" s="9"/>
    </row>
    <row r="66" spans="1:119">
      <c r="A66" s="12"/>
      <c r="B66" s="44">
        <v>709</v>
      </c>
      <c r="C66" s="20" t="s">
        <v>77</v>
      </c>
      <c r="D66" s="46">
        <v>85373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85373</v>
      </c>
      <c r="O66" s="47">
        <f t="shared" si="10"/>
        <v>0.20981425320350555</v>
      </c>
      <c r="P66" s="9"/>
    </row>
    <row r="67" spans="1:119">
      <c r="A67" s="12"/>
      <c r="B67" s="44">
        <v>711</v>
      </c>
      <c r="C67" s="20" t="s">
        <v>78</v>
      </c>
      <c r="D67" s="46">
        <v>1884865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1884865</v>
      </c>
      <c r="O67" s="47">
        <f t="shared" si="10"/>
        <v>4.6322788512108684</v>
      </c>
      <c r="P67" s="9"/>
    </row>
    <row r="68" spans="1:119">
      <c r="A68" s="12"/>
      <c r="B68" s="44">
        <v>712</v>
      </c>
      <c r="C68" s="20" t="s">
        <v>79</v>
      </c>
      <c r="D68" s="46">
        <v>0</v>
      </c>
      <c r="E68" s="46">
        <v>0</v>
      </c>
      <c r="F68" s="46">
        <v>0</v>
      </c>
      <c r="G68" s="46">
        <v>2599940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2599940</v>
      </c>
      <c r="O68" s="47">
        <f t="shared" si="10"/>
        <v>6.3896603079887342</v>
      </c>
      <c r="P68" s="9"/>
    </row>
    <row r="69" spans="1:119">
      <c r="A69" s="12"/>
      <c r="B69" s="44">
        <v>713</v>
      </c>
      <c r="C69" s="20" t="s">
        <v>80</v>
      </c>
      <c r="D69" s="46">
        <v>7705</v>
      </c>
      <c r="E69" s="46">
        <v>3298690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3306395</v>
      </c>
      <c r="O69" s="47">
        <f t="shared" ref="O69:O78" si="18">(N69/O$80)</f>
        <v>8.1258570944069515</v>
      </c>
      <c r="P69" s="9"/>
    </row>
    <row r="70" spans="1:119">
      <c r="A70" s="12"/>
      <c r="B70" s="44">
        <v>714</v>
      </c>
      <c r="C70" s="20" t="s">
        <v>81</v>
      </c>
      <c r="D70" s="46">
        <v>0</v>
      </c>
      <c r="E70" s="46">
        <v>171942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171942</v>
      </c>
      <c r="O70" s="47">
        <f t="shared" si="18"/>
        <v>0.42256781797895293</v>
      </c>
      <c r="P70" s="9"/>
    </row>
    <row r="71" spans="1:119">
      <c r="A71" s="12"/>
      <c r="B71" s="44">
        <v>719</v>
      </c>
      <c r="C71" s="20" t="s">
        <v>104</v>
      </c>
      <c r="D71" s="46">
        <v>264202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264202</v>
      </c>
      <c r="O71" s="47">
        <f t="shared" si="18"/>
        <v>0.64930768890483614</v>
      </c>
      <c r="P71" s="9"/>
    </row>
    <row r="72" spans="1:119">
      <c r="A72" s="12"/>
      <c r="B72" s="44">
        <v>723</v>
      </c>
      <c r="C72" s="20" t="s">
        <v>160</v>
      </c>
      <c r="D72" s="46">
        <v>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8</v>
      </c>
      <c r="O72" s="47">
        <f t="shared" si="18"/>
        <v>1.9660946969510787E-5</v>
      </c>
      <c r="P72" s="9"/>
    </row>
    <row r="73" spans="1:119">
      <c r="A73" s="12"/>
      <c r="B73" s="44">
        <v>724</v>
      </c>
      <c r="C73" s="20" t="s">
        <v>83</v>
      </c>
      <c r="D73" s="46">
        <v>12498</v>
      </c>
      <c r="E73" s="46">
        <v>743806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756304</v>
      </c>
      <c r="O73" s="47">
        <f t="shared" si="18"/>
        <v>1.8587066046036107</v>
      </c>
      <c r="P73" s="9"/>
    </row>
    <row r="74" spans="1:119">
      <c r="A74" s="12"/>
      <c r="B74" s="44">
        <v>727</v>
      </c>
      <c r="C74" s="20" t="s">
        <v>155</v>
      </c>
      <c r="D74" s="46">
        <v>220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220</v>
      </c>
      <c r="O74" s="47">
        <f t="shared" si="18"/>
        <v>5.4067604166154663E-4</v>
      </c>
      <c r="P74" s="9"/>
    </row>
    <row r="75" spans="1:119">
      <c r="A75" s="12"/>
      <c r="B75" s="44">
        <v>732</v>
      </c>
      <c r="C75" s="20" t="s">
        <v>84</v>
      </c>
      <c r="D75" s="46">
        <v>453738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453738</v>
      </c>
      <c r="O75" s="47">
        <f t="shared" si="18"/>
        <v>1.1151148445064856</v>
      </c>
      <c r="P75" s="9"/>
    </row>
    <row r="76" spans="1:119">
      <c r="A76" s="12"/>
      <c r="B76" s="44">
        <v>744</v>
      </c>
      <c r="C76" s="20" t="s">
        <v>86</v>
      </c>
      <c r="D76" s="46">
        <v>0</v>
      </c>
      <c r="E76" s="46">
        <v>883482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883482</v>
      </c>
      <c r="O76" s="47">
        <f t="shared" si="18"/>
        <v>2.1712615938146662</v>
      </c>
      <c r="P76" s="9"/>
    </row>
    <row r="77" spans="1:119" ht="15.75" thickBot="1">
      <c r="A77" s="12"/>
      <c r="B77" s="44">
        <v>764</v>
      </c>
      <c r="C77" s="20" t="s">
        <v>87</v>
      </c>
      <c r="D77" s="46">
        <v>11015</v>
      </c>
      <c r="E77" s="46">
        <v>1879283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1890298</v>
      </c>
      <c r="O77" s="47">
        <f t="shared" si="18"/>
        <v>4.6456310918215378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SUM(D5,D13,D22,D30,D34,D38,D42,D45,D50)</f>
        <v>165855694</v>
      </c>
      <c r="E78" s="15">
        <f t="shared" si="19"/>
        <v>163550068</v>
      </c>
      <c r="F78" s="15">
        <f t="shared" si="19"/>
        <v>18601013</v>
      </c>
      <c r="G78" s="15">
        <f t="shared" si="19"/>
        <v>9951485</v>
      </c>
      <c r="H78" s="15">
        <f t="shared" si="19"/>
        <v>0</v>
      </c>
      <c r="I78" s="15">
        <f t="shared" si="19"/>
        <v>85197644</v>
      </c>
      <c r="J78" s="15">
        <f t="shared" si="19"/>
        <v>23261906</v>
      </c>
      <c r="K78" s="15">
        <f t="shared" si="19"/>
        <v>0</v>
      </c>
      <c r="L78" s="15">
        <f t="shared" si="19"/>
        <v>0</v>
      </c>
      <c r="M78" s="15">
        <f t="shared" si="19"/>
        <v>21907</v>
      </c>
      <c r="N78" s="15">
        <f>SUM(D78:M78)</f>
        <v>466439717</v>
      </c>
      <c r="O78" s="37">
        <f t="shared" si="18"/>
        <v>1146.3308175513273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161</v>
      </c>
      <c r="M80" s="48"/>
      <c r="N80" s="48"/>
      <c r="O80" s="41">
        <v>406898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92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95190725</v>
      </c>
      <c r="E5" s="26">
        <f t="shared" si="0"/>
        <v>99787702</v>
      </c>
      <c r="F5" s="26">
        <f t="shared" si="0"/>
        <v>27694169</v>
      </c>
      <c r="G5" s="26">
        <f t="shared" si="0"/>
        <v>6527445</v>
      </c>
      <c r="H5" s="26">
        <f t="shared" si="0"/>
        <v>0</v>
      </c>
      <c r="I5" s="26">
        <f t="shared" si="0"/>
        <v>7770498</v>
      </c>
      <c r="J5" s="26">
        <f t="shared" si="0"/>
        <v>88734119</v>
      </c>
      <c r="K5" s="26">
        <f t="shared" si="0"/>
        <v>0</v>
      </c>
      <c r="L5" s="26">
        <f t="shared" si="0"/>
        <v>0</v>
      </c>
      <c r="M5" s="26">
        <f t="shared" si="0"/>
        <v>1146186645</v>
      </c>
      <c r="N5" s="26">
        <f t="shared" si="0"/>
        <v>0</v>
      </c>
      <c r="O5" s="27">
        <f>SUM(D5:N5)</f>
        <v>1471891303</v>
      </c>
      <c r="P5" s="32">
        <f t="shared" ref="P5:P36" si="1">(O5/P$69)</f>
        <v>2483.4963580008402</v>
      </c>
      <c r="Q5" s="6"/>
    </row>
    <row r="6" spans="1:134">
      <c r="A6" s="12"/>
      <c r="B6" s="44">
        <v>511</v>
      </c>
      <c r="C6" s="20" t="s">
        <v>20</v>
      </c>
      <c r="D6" s="46">
        <v>1802891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1802891</v>
      </c>
      <c r="P6" s="47">
        <f t="shared" si="1"/>
        <v>3.0419863363867523</v>
      </c>
      <c r="Q6" s="9"/>
    </row>
    <row r="7" spans="1:134">
      <c r="A7" s="12"/>
      <c r="B7" s="44">
        <v>512</v>
      </c>
      <c r="C7" s="20" t="s">
        <v>21</v>
      </c>
      <c r="D7" s="46">
        <v>1796951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1796951</v>
      </c>
      <c r="P7" s="47">
        <f t="shared" si="1"/>
        <v>3.0319638786573955</v>
      </c>
      <c r="Q7" s="9"/>
    </row>
    <row r="8" spans="1:134">
      <c r="A8" s="12"/>
      <c r="B8" s="44">
        <v>513</v>
      </c>
      <c r="C8" s="20" t="s">
        <v>22</v>
      </c>
      <c r="D8" s="46">
        <v>36048399</v>
      </c>
      <c r="E8" s="46">
        <v>8882530</v>
      </c>
      <c r="F8" s="46">
        <v>73246</v>
      </c>
      <c r="G8" s="46">
        <v>0</v>
      </c>
      <c r="H8" s="46">
        <v>0</v>
      </c>
      <c r="I8" s="46">
        <v>0</v>
      </c>
      <c r="J8" s="46">
        <v>58642928</v>
      </c>
      <c r="K8" s="46">
        <v>0</v>
      </c>
      <c r="L8" s="46">
        <v>0</v>
      </c>
      <c r="M8" s="46">
        <v>1146186645</v>
      </c>
      <c r="N8" s="46">
        <v>0</v>
      </c>
      <c r="O8" s="46">
        <f t="shared" si="2"/>
        <v>1249833748</v>
      </c>
      <c r="P8" s="47">
        <f t="shared" si="1"/>
        <v>2108.8225434433048</v>
      </c>
      <c r="Q8" s="9"/>
    </row>
    <row r="9" spans="1:134">
      <c r="A9" s="12"/>
      <c r="B9" s="44">
        <v>514</v>
      </c>
      <c r="C9" s="20" t="s">
        <v>23</v>
      </c>
      <c r="D9" s="46">
        <v>3243872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3243872</v>
      </c>
      <c r="P9" s="47">
        <f t="shared" si="1"/>
        <v>5.4733282827345446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11603379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11603379</v>
      </c>
      <c r="P10" s="47">
        <f t="shared" si="1"/>
        <v>19.578177701212649</v>
      </c>
      <c r="Q10" s="9"/>
    </row>
    <row r="11" spans="1:134">
      <c r="A11" s="12"/>
      <c r="B11" s="44">
        <v>516</v>
      </c>
      <c r="C11" s="20" t="s">
        <v>25</v>
      </c>
      <c r="D11" s="46">
        <v>13317301</v>
      </c>
      <c r="E11" s="46">
        <v>0</v>
      </c>
      <c r="F11" s="46">
        <v>0</v>
      </c>
      <c r="G11" s="46">
        <v>31247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13348548</v>
      </c>
      <c r="P11" s="47">
        <f t="shared" si="1"/>
        <v>22.522770720250257</v>
      </c>
      <c r="Q11" s="9"/>
    </row>
    <row r="12" spans="1:134">
      <c r="A12" s="12"/>
      <c r="B12" s="44">
        <v>517</v>
      </c>
      <c r="C12" s="20" t="s">
        <v>26</v>
      </c>
      <c r="D12" s="46">
        <v>265000</v>
      </c>
      <c r="E12" s="46">
        <v>0</v>
      </c>
      <c r="F12" s="46">
        <v>27620923</v>
      </c>
      <c r="G12" s="46">
        <v>1050</v>
      </c>
      <c r="H12" s="46">
        <v>0</v>
      </c>
      <c r="I12" s="46">
        <v>7770498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35657471</v>
      </c>
      <c r="P12" s="47">
        <f t="shared" si="1"/>
        <v>60.164224887753534</v>
      </c>
      <c r="Q12" s="9"/>
    </row>
    <row r="13" spans="1:134">
      <c r="A13" s="12"/>
      <c r="B13" s="44">
        <v>519</v>
      </c>
      <c r="C13" s="20" t="s">
        <v>27</v>
      </c>
      <c r="D13" s="46">
        <v>38716311</v>
      </c>
      <c r="E13" s="46">
        <v>79301793</v>
      </c>
      <c r="F13" s="46">
        <v>0</v>
      </c>
      <c r="G13" s="46">
        <v>6495148</v>
      </c>
      <c r="H13" s="46">
        <v>0</v>
      </c>
      <c r="I13" s="46">
        <v>0</v>
      </c>
      <c r="J13" s="46">
        <v>30091191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154604443</v>
      </c>
      <c r="P13" s="47">
        <f t="shared" si="1"/>
        <v>260.86136275054037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200894405</v>
      </c>
      <c r="E14" s="31">
        <f t="shared" si="3"/>
        <v>108883497</v>
      </c>
      <c r="F14" s="31">
        <f t="shared" si="3"/>
        <v>58955</v>
      </c>
      <c r="G14" s="31">
        <f t="shared" si="3"/>
        <v>30361225</v>
      </c>
      <c r="H14" s="31">
        <f t="shared" si="3"/>
        <v>0</v>
      </c>
      <c r="I14" s="31">
        <f t="shared" si="3"/>
        <v>0</v>
      </c>
      <c r="J14" s="31">
        <f t="shared" si="3"/>
        <v>20005084</v>
      </c>
      <c r="K14" s="31">
        <f t="shared" si="3"/>
        <v>0</v>
      </c>
      <c r="L14" s="31">
        <f t="shared" si="3"/>
        <v>0</v>
      </c>
      <c r="M14" s="31">
        <f t="shared" si="3"/>
        <v>2669974</v>
      </c>
      <c r="N14" s="31">
        <f t="shared" si="3"/>
        <v>0</v>
      </c>
      <c r="O14" s="42">
        <f>SUM(D14:N14)</f>
        <v>362873140</v>
      </c>
      <c r="P14" s="43">
        <f t="shared" si="1"/>
        <v>612.26947925401873</v>
      </c>
      <c r="Q14" s="10"/>
    </row>
    <row r="15" spans="1:134">
      <c r="A15" s="12"/>
      <c r="B15" s="44">
        <v>521</v>
      </c>
      <c r="C15" s="20" t="s">
        <v>29</v>
      </c>
      <c r="D15" s="46">
        <v>158308393</v>
      </c>
      <c r="E15" s="46">
        <v>16124823</v>
      </c>
      <c r="F15" s="46">
        <v>58674</v>
      </c>
      <c r="G15" s="46">
        <v>12225352</v>
      </c>
      <c r="H15" s="46">
        <v>0</v>
      </c>
      <c r="I15" s="46">
        <v>0</v>
      </c>
      <c r="J15" s="46">
        <v>20005084</v>
      </c>
      <c r="K15" s="46">
        <v>0</v>
      </c>
      <c r="L15" s="46">
        <v>0</v>
      </c>
      <c r="M15" s="46">
        <v>2669974</v>
      </c>
      <c r="N15" s="46">
        <v>0</v>
      </c>
      <c r="O15" s="46">
        <f>SUM(D15:N15)</f>
        <v>209392300</v>
      </c>
      <c r="P15" s="47">
        <f t="shared" si="1"/>
        <v>353.30395212167332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65811013</v>
      </c>
      <c r="F16" s="46">
        <v>0</v>
      </c>
      <c r="G16" s="46">
        <v>7508235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73319248</v>
      </c>
      <c r="P16" s="47">
        <f t="shared" si="1"/>
        <v>123.71028010575887</v>
      </c>
      <c r="Q16" s="9"/>
    </row>
    <row r="17" spans="1:17">
      <c r="A17" s="12"/>
      <c r="B17" s="44">
        <v>523</v>
      </c>
      <c r="C17" s="20" t="s">
        <v>31</v>
      </c>
      <c r="D17" s="46">
        <v>380363</v>
      </c>
      <c r="E17" s="46">
        <v>0</v>
      </c>
      <c r="F17" s="46">
        <v>0</v>
      </c>
      <c r="G17" s="46">
        <v>333251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713614</v>
      </c>
      <c r="P17" s="47">
        <f t="shared" si="1"/>
        <v>1.2040683754338426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11707205</v>
      </c>
      <c r="F18" s="46">
        <v>0</v>
      </c>
      <c r="G18" s="46">
        <v>609750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12316955</v>
      </c>
      <c r="P18" s="47">
        <f t="shared" si="1"/>
        <v>20.782181959913544</v>
      </c>
      <c r="Q18" s="9"/>
    </row>
    <row r="19" spans="1:17">
      <c r="A19" s="12"/>
      <c r="B19" s="44">
        <v>525</v>
      </c>
      <c r="C19" s="20" t="s">
        <v>33</v>
      </c>
      <c r="D19" s="46">
        <v>1781632</v>
      </c>
      <c r="E19" s="46">
        <v>11407298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13188930</v>
      </c>
      <c r="P19" s="47">
        <f t="shared" si="1"/>
        <v>22.253450070781497</v>
      </c>
      <c r="Q19" s="9"/>
    </row>
    <row r="20" spans="1:17">
      <c r="A20" s="12"/>
      <c r="B20" s="44">
        <v>526</v>
      </c>
      <c r="C20" s="20" t="s">
        <v>34</v>
      </c>
      <c r="D20" s="46">
        <v>32101923</v>
      </c>
      <c r="E20" s="46">
        <v>879312</v>
      </c>
      <c r="F20" s="46">
        <v>0</v>
      </c>
      <c r="G20" s="46">
        <v>2123422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35104657</v>
      </c>
      <c r="P20" s="47">
        <f t="shared" si="1"/>
        <v>59.231471529639649</v>
      </c>
      <c r="Q20" s="9"/>
    </row>
    <row r="21" spans="1:17">
      <c r="A21" s="12"/>
      <c r="B21" s="44">
        <v>527</v>
      </c>
      <c r="C21" s="20" t="s">
        <v>35</v>
      </c>
      <c r="D21" s="46">
        <v>2066713</v>
      </c>
      <c r="E21" s="46">
        <v>228135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2294848</v>
      </c>
      <c r="P21" s="47">
        <f t="shared" si="1"/>
        <v>3.8720567466832247</v>
      </c>
      <c r="Q21" s="9"/>
    </row>
    <row r="22" spans="1:17">
      <c r="A22" s="12"/>
      <c r="B22" s="44">
        <v>529</v>
      </c>
      <c r="C22" s="20" t="s">
        <v>36</v>
      </c>
      <c r="D22" s="46">
        <v>6255381</v>
      </c>
      <c r="E22" s="46">
        <v>2725711</v>
      </c>
      <c r="F22" s="46">
        <v>281</v>
      </c>
      <c r="G22" s="46">
        <v>7561215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16542588</v>
      </c>
      <c r="P22" s="47">
        <f t="shared" si="1"/>
        <v>27.912018344134754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SUM(D24:D30)</f>
        <v>1548684</v>
      </c>
      <c r="E23" s="31">
        <f t="shared" si="5"/>
        <v>43583522</v>
      </c>
      <c r="F23" s="31">
        <f t="shared" si="5"/>
        <v>25875</v>
      </c>
      <c r="G23" s="31">
        <f t="shared" si="5"/>
        <v>9318761</v>
      </c>
      <c r="H23" s="31">
        <f t="shared" si="5"/>
        <v>0</v>
      </c>
      <c r="I23" s="31">
        <f t="shared" si="5"/>
        <v>141212527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195689369</v>
      </c>
      <c r="P23" s="43">
        <f t="shared" si="1"/>
        <v>330.18323718635526</v>
      </c>
      <c r="Q23" s="10"/>
    </row>
    <row r="24" spans="1:17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43352146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6" si="6">SUM(D24:N24)</f>
        <v>43352146</v>
      </c>
      <c r="P24" s="47">
        <f t="shared" si="1"/>
        <v>73.147314943079522</v>
      </c>
      <c r="Q24" s="9"/>
    </row>
    <row r="25" spans="1:17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37320523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37320523</v>
      </c>
      <c r="P25" s="47">
        <f t="shared" si="1"/>
        <v>62.970263334171349</v>
      </c>
      <c r="Q25" s="9"/>
    </row>
    <row r="26" spans="1:17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36215393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36215393</v>
      </c>
      <c r="P26" s="47">
        <f t="shared" si="1"/>
        <v>61.105596884601688</v>
      </c>
      <c r="Q26" s="9"/>
    </row>
    <row r="27" spans="1:17">
      <c r="A27" s="12"/>
      <c r="B27" s="44">
        <v>536</v>
      </c>
      <c r="C27" s="20" t="s">
        <v>41</v>
      </c>
      <c r="D27" s="46">
        <v>0</v>
      </c>
      <c r="E27" s="46">
        <v>2102287</v>
      </c>
      <c r="F27" s="46">
        <v>0</v>
      </c>
      <c r="G27" s="46">
        <v>0</v>
      </c>
      <c r="H27" s="46">
        <v>0</v>
      </c>
      <c r="I27" s="46">
        <v>24323021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26425308</v>
      </c>
      <c r="P27" s="47">
        <f t="shared" si="1"/>
        <v>44.586958319061736</v>
      </c>
      <c r="Q27" s="9"/>
    </row>
    <row r="28" spans="1:17">
      <c r="A28" s="12"/>
      <c r="B28" s="44">
        <v>537</v>
      </c>
      <c r="C28" s="20" t="s">
        <v>42</v>
      </c>
      <c r="D28" s="46">
        <v>1542744</v>
      </c>
      <c r="E28" s="46">
        <v>400321</v>
      </c>
      <c r="F28" s="46">
        <v>0</v>
      </c>
      <c r="G28" s="46">
        <v>1356199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3299264</v>
      </c>
      <c r="P28" s="47">
        <f t="shared" si="1"/>
        <v>5.5667902319844638</v>
      </c>
      <c r="Q28" s="9"/>
    </row>
    <row r="29" spans="1:17">
      <c r="A29" s="12"/>
      <c r="B29" s="44">
        <v>538</v>
      </c>
      <c r="C29" s="20" t="s">
        <v>97</v>
      </c>
      <c r="D29" s="46">
        <v>5940</v>
      </c>
      <c r="E29" s="46">
        <v>19371814</v>
      </c>
      <c r="F29" s="46">
        <v>0</v>
      </c>
      <c r="G29" s="46">
        <v>7754164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27131918</v>
      </c>
      <c r="P29" s="47">
        <f t="shared" si="1"/>
        <v>45.779208968243658</v>
      </c>
      <c r="Q29" s="9"/>
    </row>
    <row r="30" spans="1:17">
      <c r="A30" s="12"/>
      <c r="B30" s="44">
        <v>539</v>
      </c>
      <c r="C30" s="20" t="s">
        <v>43</v>
      </c>
      <c r="D30" s="46">
        <v>0</v>
      </c>
      <c r="E30" s="46">
        <v>21709100</v>
      </c>
      <c r="F30" s="46">
        <v>25875</v>
      </c>
      <c r="G30" s="46">
        <v>208398</v>
      </c>
      <c r="H30" s="46">
        <v>0</v>
      </c>
      <c r="I30" s="46">
        <v>1444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21944817</v>
      </c>
      <c r="P30" s="47">
        <f t="shared" si="1"/>
        <v>37.027104505212861</v>
      </c>
      <c r="Q30" s="9"/>
    </row>
    <row r="31" spans="1:17" ht="15.75">
      <c r="A31" s="28" t="s">
        <v>44</v>
      </c>
      <c r="B31" s="29"/>
      <c r="C31" s="30"/>
      <c r="D31" s="31">
        <f t="shared" ref="D31:N31" si="7">SUM(D32:D34)</f>
        <v>0</v>
      </c>
      <c r="E31" s="31">
        <f t="shared" si="7"/>
        <v>60997900</v>
      </c>
      <c r="F31" s="31">
        <f t="shared" si="7"/>
        <v>0</v>
      </c>
      <c r="G31" s="31">
        <f t="shared" si="7"/>
        <v>113629440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si="6"/>
        <v>174627340</v>
      </c>
      <c r="P31" s="43">
        <f t="shared" si="1"/>
        <v>294.64564537709919</v>
      </c>
      <c r="Q31" s="10"/>
    </row>
    <row r="32" spans="1:17">
      <c r="A32" s="12"/>
      <c r="B32" s="44">
        <v>541</v>
      </c>
      <c r="C32" s="20" t="s">
        <v>45</v>
      </c>
      <c r="D32" s="46">
        <v>0</v>
      </c>
      <c r="E32" s="46">
        <v>41064018</v>
      </c>
      <c r="F32" s="46">
        <v>0</v>
      </c>
      <c r="G32" s="46">
        <v>113066130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154130148</v>
      </c>
      <c r="P32" s="47">
        <f t="shared" si="1"/>
        <v>260.06109312280546</v>
      </c>
      <c r="Q32" s="9"/>
    </row>
    <row r="33" spans="1:17">
      <c r="A33" s="12"/>
      <c r="B33" s="44">
        <v>544</v>
      </c>
      <c r="C33" s="20" t="s">
        <v>47</v>
      </c>
      <c r="D33" s="46">
        <v>0</v>
      </c>
      <c r="E33" s="46">
        <v>19883952</v>
      </c>
      <c r="F33" s="46">
        <v>0</v>
      </c>
      <c r="G33" s="46">
        <v>262447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20146399</v>
      </c>
      <c r="P33" s="47">
        <f t="shared" si="1"/>
        <v>33.992665383207154</v>
      </c>
      <c r="Q33" s="9"/>
    </row>
    <row r="34" spans="1:17">
      <c r="A34" s="12"/>
      <c r="B34" s="44">
        <v>549</v>
      </c>
      <c r="C34" s="20" t="s">
        <v>107</v>
      </c>
      <c r="D34" s="46">
        <v>0</v>
      </c>
      <c r="E34" s="46">
        <v>49930</v>
      </c>
      <c r="F34" s="46">
        <v>0</v>
      </c>
      <c r="G34" s="46">
        <v>300863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350793</v>
      </c>
      <c r="P34" s="47">
        <f t="shared" si="1"/>
        <v>0.59188687108655924</v>
      </c>
      <c r="Q34" s="9"/>
    </row>
    <row r="35" spans="1:17" ht="15.75">
      <c r="A35" s="28" t="s">
        <v>48</v>
      </c>
      <c r="B35" s="29"/>
      <c r="C35" s="30"/>
      <c r="D35" s="31">
        <f t="shared" ref="D35:N35" si="8">SUM(D36:D39)</f>
        <v>3443744</v>
      </c>
      <c r="E35" s="31">
        <f t="shared" si="8"/>
        <v>12674566</v>
      </c>
      <c r="F35" s="31">
        <f t="shared" si="8"/>
        <v>0</v>
      </c>
      <c r="G35" s="31">
        <f t="shared" si="8"/>
        <v>5821902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8"/>
        <v>30386</v>
      </c>
      <c r="O35" s="31">
        <f t="shared" si="6"/>
        <v>21970598</v>
      </c>
      <c r="P35" s="43">
        <f t="shared" si="1"/>
        <v>37.070604333953689</v>
      </c>
      <c r="Q35" s="10"/>
    </row>
    <row r="36" spans="1:17">
      <c r="A36" s="13"/>
      <c r="B36" s="45">
        <v>552</v>
      </c>
      <c r="C36" s="21" t="s">
        <v>49</v>
      </c>
      <c r="D36" s="46">
        <v>0</v>
      </c>
      <c r="E36" s="46">
        <v>2420551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2420551</v>
      </c>
      <c r="P36" s="47">
        <f t="shared" si="1"/>
        <v>4.0841532119952282</v>
      </c>
      <c r="Q36" s="9"/>
    </row>
    <row r="37" spans="1:17">
      <c r="A37" s="13"/>
      <c r="B37" s="45">
        <v>553</v>
      </c>
      <c r="C37" s="21" t="s">
        <v>50</v>
      </c>
      <c r="D37" s="46">
        <v>534494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534494</v>
      </c>
      <c r="P37" s="47">
        <f t="shared" ref="P37:P67" si="9">(O37/P$69)</f>
        <v>0.9018423437028088</v>
      </c>
      <c r="Q37" s="9"/>
    </row>
    <row r="38" spans="1:17">
      <c r="A38" s="13"/>
      <c r="B38" s="45">
        <v>554</v>
      </c>
      <c r="C38" s="21" t="s">
        <v>51</v>
      </c>
      <c r="D38" s="46">
        <v>2339853</v>
      </c>
      <c r="E38" s="46">
        <v>7669735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30386</v>
      </c>
      <c r="O38" s="46">
        <f t="shared" si="6"/>
        <v>10039974</v>
      </c>
      <c r="P38" s="47">
        <f t="shared" si="9"/>
        <v>16.940271888693353</v>
      </c>
      <c r="Q38" s="9"/>
    </row>
    <row r="39" spans="1:17">
      <c r="A39" s="13"/>
      <c r="B39" s="45">
        <v>559</v>
      </c>
      <c r="C39" s="21" t="s">
        <v>135</v>
      </c>
      <c r="D39" s="46">
        <v>569397</v>
      </c>
      <c r="E39" s="46">
        <v>2584280</v>
      </c>
      <c r="F39" s="46">
        <v>0</v>
      </c>
      <c r="G39" s="46">
        <v>5821902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8975579</v>
      </c>
      <c r="P39" s="47">
        <f t="shared" si="9"/>
        <v>15.144336889562302</v>
      </c>
      <c r="Q39" s="9"/>
    </row>
    <row r="40" spans="1:17" ht="15.75">
      <c r="A40" s="28" t="s">
        <v>52</v>
      </c>
      <c r="B40" s="29"/>
      <c r="C40" s="30"/>
      <c r="D40" s="31">
        <f t="shared" ref="D40:N40" si="10">SUM(D41:D43)</f>
        <v>11916862</v>
      </c>
      <c r="E40" s="31">
        <f t="shared" si="10"/>
        <v>17194254</v>
      </c>
      <c r="F40" s="31">
        <f t="shared" si="10"/>
        <v>0</v>
      </c>
      <c r="G40" s="31">
        <f t="shared" si="10"/>
        <v>140302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0</v>
      </c>
      <c r="O40" s="31">
        <f t="shared" si="6"/>
        <v>29251418</v>
      </c>
      <c r="P40" s="43">
        <f t="shared" si="9"/>
        <v>49.355404112582235</v>
      </c>
      <c r="Q40" s="10"/>
    </row>
    <row r="41" spans="1:17">
      <c r="A41" s="12"/>
      <c r="B41" s="44">
        <v>562</v>
      </c>
      <c r="C41" s="20" t="s">
        <v>53</v>
      </c>
      <c r="D41" s="46">
        <v>7552012</v>
      </c>
      <c r="E41" s="46">
        <v>5282491</v>
      </c>
      <c r="F41" s="46">
        <v>0</v>
      </c>
      <c r="G41" s="46">
        <v>139557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12974060</v>
      </c>
      <c r="P41" s="47">
        <f t="shared" si="9"/>
        <v>21.890903691605264</v>
      </c>
      <c r="Q41" s="9"/>
    </row>
    <row r="42" spans="1:17">
      <c r="A42" s="12"/>
      <c r="B42" s="44">
        <v>564</v>
      </c>
      <c r="C42" s="20" t="s">
        <v>54</v>
      </c>
      <c r="D42" s="46">
        <v>2912809</v>
      </c>
      <c r="E42" s="46">
        <v>11695114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14607923</v>
      </c>
      <c r="P42" s="47">
        <f t="shared" si="9"/>
        <v>24.647692050706212</v>
      </c>
      <c r="Q42" s="9"/>
    </row>
    <row r="43" spans="1:17">
      <c r="A43" s="12"/>
      <c r="B43" s="44">
        <v>569</v>
      </c>
      <c r="C43" s="20" t="s">
        <v>55</v>
      </c>
      <c r="D43" s="46">
        <v>1452041</v>
      </c>
      <c r="E43" s="46">
        <v>216649</v>
      </c>
      <c r="F43" s="46">
        <v>0</v>
      </c>
      <c r="G43" s="46">
        <v>745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1669435</v>
      </c>
      <c r="P43" s="47">
        <f t="shared" si="9"/>
        <v>2.816808370270758</v>
      </c>
      <c r="Q43" s="9"/>
    </row>
    <row r="44" spans="1:17" ht="15.75">
      <c r="A44" s="28" t="s">
        <v>56</v>
      </c>
      <c r="B44" s="29"/>
      <c r="C44" s="30"/>
      <c r="D44" s="31">
        <f t="shared" ref="D44:N44" si="11">SUM(D45:D46)</f>
        <v>23453632</v>
      </c>
      <c r="E44" s="31">
        <f t="shared" si="11"/>
        <v>1072413</v>
      </c>
      <c r="F44" s="31">
        <f t="shared" si="11"/>
        <v>3972</v>
      </c>
      <c r="G44" s="31">
        <f t="shared" si="11"/>
        <v>16857090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41387107</v>
      </c>
      <c r="P44" s="43">
        <f t="shared" si="9"/>
        <v>69.83173913263559</v>
      </c>
      <c r="Q44" s="9"/>
    </row>
    <row r="45" spans="1:17">
      <c r="A45" s="12"/>
      <c r="B45" s="44">
        <v>571</v>
      </c>
      <c r="C45" s="20" t="s">
        <v>57</v>
      </c>
      <c r="D45" s="46">
        <v>8212353</v>
      </c>
      <c r="E45" s="46">
        <v>183460</v>
      </c>
      <c r="F45" s="46">
        <v>3893</v>
      </c>
      <c r="G45" s="46">
        <v>9036505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17436211</v>
      </c>
      <c r="P45" s="47">
        <f t="shared" si="9"/>
        <v>29.41981274539414</v>
      </c>
      <c r="Q45" s="9"/>
    </row>
    <row r="46" spans="1:17">
      <c r="A46" s="12"/>
      <c r="B46" s="44">
        <v>572</v>
      </c>
      <c r="C46" s="20" t="s">
        <v>58</v>
      </c>
      <c r="D46" s="46">
        <v>15241279</v>
      </c>
      <c r="E46" s="46">
        <v>888953</v>
      </c>
      <c r="F46" s="46">
        <v>79</v>
      </c>
      <c r="G46" s="46">
        <v>7820585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23950896</v>
      </c>
      <c r="P46" s="47">
        <f t="shared" si="9"/>
        <v>40.411926387241444</v>
      </c>
      <c r="Q46" s="9"/>
    </row>
    <row r="47" spans="1:17" ht="15.75">
      <c r="A47" s="28" t="s">
        <v>85</v>
      </c>
      <c r="B47" s="29"/>
      <c r="C47" s="30"/>
      <c r="D47" s="31">
        <f t="shared" ref="D47:N47" si="12">SUM(D48:D50)</f>
        <v>75602826</v>
      </c>
      <c r="E47" s="31">
        <f t="shared" si="12"/>
        <v>63972936</v>
      </c>
      <c r="F47" s="31">
        <f t="shared" si="12"/>
        <v>20904884</v>
      </c>
      <c r="G47" s="31">
        <f t="shared" si="12"/>
        <v>42132709</v>
      </c>
      <c r="H47" s="31">
        <f t="shared" si="12"/>
        <v>0</v>
      </c>
      <c r="I47" s="31">
        <f t="shared" si="12"/>
        <v>35321291</v>
      </c>
      <c r="J47" s="31">
        <f t="shared" si="12"/>
        <v>5624822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0</v>
      </c>
      <c r="O47" s="31">
        <f>SUM(D47:N47)</f>
        <v>243559468</v>
      </c>
      <c r="P47" s="43">
        <f t="shared" si="9"/>
        <v>410.95361491827646</v>
      </c>
      <c r="Q47" s="9"/>
    </row>
    <row r="48" spans="1:17">
      <c r="A48" s="12"/>
      <c r="B48" s="44">
        <v>581</v>
      </c>
      <c r="C48" s="20" t="s">
        <v>191</v>
      </c>
      <c r="D48" s="46">
        <v>75602826</v>
      </c>
      <c r="E48" s="46">
        <v>63972936</v>
      </c>
      <c r="F48" s="46">
        <v>24884</v>
      </c>
      <c r="G48" s="46">
        <v>42132709</v>
      </c>
      <c r="H48" s="46">
        <v>0</v>
      </c>
      <c r="I48" s="46">
        <v>0</v>
      </c>
      <c r="J48" s="46">
        <v>5624822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187358177</v>
      </c>
      <c r="P48" s="47">
        <f t="shared" si="9"/>
        <v>316.12616317033621</v>
      </c>
      <c r="Q48" s="9"/>
    </row>
    <row r="49" spans="1:17">
      <c r="A49" s="12"/>
      <c r="B49" s="44">
        <v>585</v>
      </c>
      <c r="C49" s="20" t="s">
        <v>186</v>
      </c>
      <c r="D49" s="46">
        <v>0</v>
      </c>
      <c r="E49" s="46">
        <v>0</v>
      </c>
      <c r="F49" s="46">
        <v>20880000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5" si="13">SUM(D49:N49)</f>
        <v>20880000</v>
      </c>
      <c r="P49" s="47">
        <f t="shared" si="9"/>
        <v>35.23045747288959</v>
      </c>
      <c r="Q49" s="9"/>
    </row>
    <row r="50" spans="1:17">
      <c r="A50" s="12"/>
      <c r="B50" s="44">
        <v>590</v>
      </c>
      <c r="C50" s="20" t="s">
        <v>100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35321291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35321291</v>
      </c>
      <c r="P50" s="47">
        <f t="shared" si="9"/>
        <v>59.596994275050662</v>
      </c>
      <c r="Q50" s="9"/>
    </row>
    <row r="51" spans="1:17" ht="15.75">
      <c r="A51" s="28" t="s">
        <v>61</v>
      </c>
      <c r="B51" s="29"/>
      <c r="C51" s="30"/>
      <c r="D51" s="31">
        <f t="shared" ref="D51:N51" si="14">SUM(D52:D66)</f>
        <v>3104603</v>
      </c>
      <c r="E51" s="31">
        <f t="shared" si="14"/>
        <v>858877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43245400</v>
      </c>
      <c r="N51" s="31">
        <f t="shared" si="14"/>
        <v>0</v>
      </c>
      <c r="O51" s="31">
        <f>SUM(D51:N51)</f>
        <v>47208880</v>
      </c>
      <c r="P51" s="43">
        <f t="shared" si="9"/>
        <v>79.654714520246543</v>
      </c>
      <c r="Q51" s="9"/>
    </row>
    <row r="52" spans="1:17">
      <c r="A52" s="12"/>
      <c r="B52" s="44">
        <v>601</v>
      </c>
      <c r="C52" s="20" t="s">
        <v>62</v>
      </c>
      <c r="D52" s="46">
        <v>77324</v>
      </c>
      <c r="E52" s="46">
        <v>207567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284891</v>
      </c>
      <c r="P52" s="47">
        <f t="shared" si="9"/>
        <v>0.48069158332897455</v>
      </c>
      <c r="Q52" s="9"/>
    </row>
    <row r="53" spans="1:17">
      <c r="A53" s="12"/>
      <c r="B53" s="44">
        <v>602</v>
      </c>
      <c r="C53" s="20" t="s">
        <v>63</v>
      </c>
      <c r="D53" s="46">
        <v>37423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37423</v>
      </c>
      <c r="P53" s="47">
        <f t="shared" si="9"/>
        <v>6.3143170977392096E-2</v>
      </c>
      <c r="Q53" s="9"/>
    </row>
    <row r="54" spans="1:17">
      <c r="A54" s="12"/>
      <c r="B54" s="44">
        <v>603</v>
      </c>
      <c r="C54" s="20" t="s">
        <v>64</v>
      </c>
      <c r="D54" s="46">
        <v>260745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260745</v>
      </c>
      <c r="P54" s="47">
        <f t="shared" si="9"/>
        <v>0.43995046138738486</v>
      </c>
      <c r="Q54" s="9"/>
    </row>
    <row r="55" spans="1:17">
      <c r="A55" s="12"/>
      <c r="B55" s="44">
        <v>608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31034</v>
      </c>
      <c r="N55" s="46">
        <v>0</v>
      </c>
      <c r="O55" s="46">
        <f t="shared" si="13"/>
        <v>31034</v>
      </c>
      <c r="P55" s="47">
        <f t="shared" si="9"/>
        <v>5.236312342977277E-2</v>
      </c>
      <c r="Q55" s="9"/>
    </row>
    <row r="56" spans="1:17">
      <c r="A56" s="12"/>
      <c r="B56" s="44">
        <v>634</v>
      </c>
      <c r="C56" s="20" t="s">
        <v>70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36022641</v>
      </c>
      <c r="N56" s="46">
        <v>0</v>
      </c>
      <c r="O56" s="46">
        <f t="shared" ref="O56:O60" si="15">SUM(D56:N56)</f>
        <v>36022641</v>
      </c>
      <c r="P56" s="47">
        <f t="shared" si="9"/>
        <v>60.78036981856652</v>
      </c>
      <c r="Q56" s="9"/>
    </row>
    <row r="57" spans="1:17">
      <c r="A57" s="12"/>
      <c r="B57" s="44">
        <v>654</v>
      </c>
      <c r="C57" s="20" t="s">
        <v>115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722319</v>
      </c>
      <c r="N57" s="46">
        <v>0</v>
      </c>
      <c r="O57" s="46">
        <f t="shared" si="15"/>
        <v>722319</v>
      </c>
      <c r="P57" s="47">
        <f t="shared" si="9"/>
        <v>1.2187561691264432</v>
      </c>
      <c r="Q57" s="9"/>
    </row>
    <row r="58" spans="1:17">
      <c r="A58" s="12"/>
      <c r="B58" s="44">
        <v>674</v>
      </c>
      <c r="C58" s="20" t="s">
        <v>73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1552</v>
      </c>
      <c r="N58" s="46">
        <v>0</v>
      </c>
      <c r="O58" s="46">
        <f t="shared" si="15"/>
        <v>1552</v>
      </c>
      <c r="P58" s="47">
        <f t="shared" si="9"/>
        <v>2.6186623562224447E-3</v>
      </c>
      <c r="Q58" s="9"/>
    </row>
    <row r="59" spans="1:17">
      <c r="A59" s="12"/>
      <c r="B59" s="44">
        <v>685</v>
      </c>
      <c r="C59" s="20" t="s">
        <v>74</v>
      </c>
      <c r="D59" s="46">
        <v>18915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18915</v>
      </c>
      <c r="P59" s="47">
        <f t="shared" si="9"/>
        <v>3.1914947466461042E-2</v>
      </c>
      <c r="Q59" s="9"/>
    </row>
    <row r="60" spans="1:17">
      <c r="A60" s="12"/>
      <c r="B60" s="44">
        <v>713</v>
      </c>
      <c r="C60" s="20" t="s">
        <v>80</v>
      </c>
      <c r="D60" s="46">
        <v>1410954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1410954</v>
      </c>
      <c r="P60" s="47">
        <f t="shared" si="9"/>
        <v>2.3806779163411615</v>
      </c>
      <c r="Q60" s="9"/>
    </row>
    <row r="61" spans="1:17">
      <c r="A61" s="12"/>
      <c r="B61" s="44">
        <v>715</v>
      </c>
      <c r="C61" s="20" t="s">
        <v>82</v>
      </c>
      <c r="D61" s="46">
        <v>218942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6" si="16">SUM(D61:N61)</f>
        <v>218942</v>
      </c>
      <c r="P61" s="47">
        <f t="shared" si="9"/>
        <v>0.36941699329642685</v>
      </c>
      <c r="Q61" s="9"/>
    </row>
    <row r="62" spans="1:17">
      <c r="A62" s="12"/>
      <c r="B62" s="44">
        <v>724</v>
      </c>
      <c r="C62" s="20" t="s">
        <v>83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826592</v>
      </c>
      <c r="N62" s="46">
        <v>0</v>
      </c>
      <c r="O62" s="46">
        <f t="shared" si="16"/>
        <v>826592</v>
      </c>
      <c r="P62" s="47">
        <f t="shared" si="9"/>
        <v>1.3946941716202468</v>
      </c>
      <c r="Q62" s="9"/>
    </row>
    <row r="63" spans="1:17">
      <c r="A63" s="12"/>
      <c r="B63" s="44">
        <v>733</v>
      </c>
      <c r="C63" s="20" t="s">
        <v>171</v>
      </c>
      <c r="D63" s="46">
        <v>937167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937167</v>
      </c>
      <c r="P63" s="47">
        <f t="shared" si="9"/>
        <v>1.5812654280888658</v>
      </c>
      <c r="Q63" s="9"/>
    </row>
    <row r="64" spans="1:17">
      <c r="A64" s="12"/>
      <c r="B64" s="44">
        <v>734</v>
      </c>
      <c r="C64" s="20" t="s">
        <v>94</v>
      </c>
      <c r="D64" s="46">
        <v>143133</v>
      </c>
      <c r="E64" s="46">
        <v>651310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794443</v>
      </c>
      <c r="P64" s="47">
        <f t="shared" si="9"/>
        <v>1.340449728263162</v>
      </c>
      <c r="Q64" s="9"/>
    </row>
    <row r="65" spans="1:120">
      <c r="A65" s="12"/>
      <c r="B65" s="44">
        <v>744</v>
      </c>
      <c r="C65" s="20" t="s">
        <v>86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1558615</v>
      </c>
      <c r="N65" s="46">
        <v>0</v>
      </c>
      <c r="O65" s="46">
        <f t="shared" si="16"/>
        <v>1558615</v>
      </c>
      <c r="P65" s="47">
        <f t="shared" si="9"/>
        <v>2.6298237296028644</v>
      </c>
      <c r="Q65" s="9"/>
    </row>
    <row r="66" spans="1:120" ht="15.75" thickBot="1">
      <c r="A66" s="12"/>
      <c r="B66" s="44">
        <v>764</v>
      </c>
      <c r="C66" s="20" t="s">
        <v>87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4082647</v>
      </c>
      <c r="N66" s="46">
        <v>0</v>
      </c>
      <c r="O66" s="46">
        <f t="shared" si="16"/>
        <v>4082647</v>
      </c>
      <c r="P66" s="47">
        <f t="shared" si="9"/>
        <v>6.888578616394649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7">SUM(D5,D14,D23,D31,D35,D40,D44,D47,D51)</f>
        <v>415155481</v>
      </c>
      <c r="E67" s="15">
        <f t="shared" si="17"/>
        <v>409025667</v>
      </c>
      <c r="F67" s="15">
        <f t="shared" si="17"/>
        <v>48687855</v>
      </c>
      <c r="G67" s="15">
        <f t="shared" si="17"/>
        <v>224788874</v>
      </c>
      <c r="H67" s="15">
        <f t="shared" si="17"/>
        <v>0</v>
      </c>
      <c r="I67" s="15">
        <f t="shared" si="17"/>
        <v>184304316</v>
      </c>
      <c r="J67" s="15">
        <f t="shared" si="17"/>
        <v>114364025</v>
      </c>
      <c r="K67" s="15">
        <f t="shared" si="17"/>
        <v>0</v>
      </c>
      <c r="L67" s="15">
        <f t="shared" si="17"/>
        <v>0</v>
      </c>
      <c r="M67" s="15">
        <f t="shared" si="17"/>
        <v>1192102019</v>
      </c>
      <c r="N67" s="15">
        <f t="shared" si="17"/>
        <v>30386</v>
      </c>
      <c r="O67" s="15">
        <f>SUM(D67:N67)</f>
        <v>2588458623</v>
      </c>
      <c r="P67" s="37">
        <f t="shared" si="9"/>
        <v>4367.4607968360078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8" t="s">
        <v>194</v>
      </c>
      <c r="N69" s="48"/>
      <c r="O69" s="48"/>
      <c r="P69" s="41">
        <v>592669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92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189</v>
      </c>
      <c r="N4" s="34" t="s">
        <v>5</v>
      </c>
      <c r="O4" s="34" t="s">
        <v>190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90326454</v>
      </c>
      <c r="E5" s="26">
        <f t="shared" si="0"/>
        <v>126847807</v>
      </c>
      <c r="F5" s="26">
        <f t="shared" si="0"/>
        <v>15816856</v>
      </c>
      <c r="G5" s="26">
        <f t="shared" si="0"/>
        <v>18089454</v>
      </c>
      <c r="H5" s="26">
        <f t="shared" si="0"/>
        <v>0</v>
      </c>
      <c r="I5" s="26">
        <f t="shared" si="0"/>
        <v>8153323</v>
      </c>
      <c r="J5" s="26">
        <f t="shared" si="0"/>
        <v>85841943</v>
      </c>
      <c r="K5" s="26">
        <f t="shared" si="0"/>
        <v>0</v>
      </c>
      <c r="L5" s="26">
        <f t="shared" si="0"/>
        <v>0</v>
      </c>
      <c r="M5" s="26">
        <f t="shared" si="0"/>
        <v>1055</v>
      </c>
      <c r="N5" s="26">
        <f t="shared" si="0"/>
        <v>0</v>
      </c>
      <c r="O5" s="27">
        <f>SUM(D5:N5)</f>
        <v>345076892</v>
      </c>
      <c r="P5" s="32">
        <f t="shared" ref="P5:P36" si="1">(O5/P$65)</f>
        <v>599.20521765403521</v>
      </c>
      <c r="Q5" s="6"/>
    </row>
    <row r="6" spans="1:134">
      <c r="A6" s="12"/>
      <c r="B6" s="44">
        <v>511</v>
      </c>
      <c r="C6" s="20" t="s">
        <v>20</v>
      </c>
      <c r="D6" s="46">
        <v>1747880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1747880</v>
      </c>
      <c r="P6" s="47">
        <f t="shared" si="1"/>
        <v>3.0350882371837726</v>
      </c>
      <c r="Q6" s="9"/>
    </row>
    <row r="7" spans="1:134">
      <c r="A7" s="12"/>
      <c r="B7" s="44">
        <v>512</v>
      </c>
      <c r="C7" s="20" t="s">
        <v>21</v>
      </c>
      <c r="D7" s="46">
        <v>1052993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1052993</v>
      </c>
      <c r="P7" s="47">
        <f t="shared" si="1"/>
        <v>1.8284588576657737</v>
      </c>
      <c r="Q7" s="9"/>
    </row>
    <row r="8" spans="1:134">
      <c r="A8" s="12"/>
      <c r="B8" s="44">
        <v>513</v>
      </c>
      <c r="C8" s="20" t="s">
        <v>22</v>
      </c>
      <c r="D8" s="46">
        <v>47449528</v>
      </c>
      <c r="E8" s="46">
        <v>40275497</v>
      </c>
      <c r="F8" s="46">
        <v>53838</v>
      </c>
      <c r="G8" s="46">
        <v>0</v>
      </c>
      <c r="H8" s="46">
        <v>0</v>
      </c>
      <c r="I8" s="46">
        <v>0</v>
      </c>
      <c r="J8" s="46">
        <v>61493902</v>
      </c>
      <c r="K8" s="46">
        <v>0</v>
      </c>
      <c r="L8" s="46">
        <v>0</v>
      </c>
      <c r="M8" s="46">
        <v>1055</v>
      </c>
      <c r="N8" s="46">
        <v>0</v>
      </c>
      <c r="O8" s="46">
        <f t="shared" si="2"/>
        <v>149273820</v>
      </c>
      <c r="P8" s="47">
        <f t="shared" si="1"/>
        <v>259.20498844399373</v>
      </c>
      <c r="Q8" s="9"/>
    </row>
    <row r="9" spans="1:134">
      <c r="A9" s="12"/>
      <c r="B9" s="44">
        <v>514</v>
      </c>
      <c r="C9" s="20" t="s">
        <v>23</v>
      </c>
      <c r="D9" s="46">
        <v>2828804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2828804</v>
      </c>
      <c r="P9" s="47">
        <f t="shared" si="1"/>
        <v>4.9120475923395226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10327388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10327388</v>
      </c>
      <c r="P10" s="47">
        <f t="shared" si="1"/>
        <v>17.932886605277734</v>
      </c>
      <c r="Q10" s="9"/>
    </row>
    <row r="11" spans="1:134">
      <c r="A11" s="12"/>
      <c r="B11" s="44">
        <v>516</v>
      </c>
      <c r="C11" s="20" t="s">
        <v>25</v>
      </c>
      <c r="D11" s="46">
        <v>12022206</v>
      </c>
      <c r="E11" s="46">
        <v>0</v>
      </c>
      <c r="F11" s="46">
        <v>0</v>
      </c>
      <c r="G11" s="46">
        <v>6800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12029006</v>
      </c>
      <c r="P11" s="47">
        <f t="shared" si="1"/>
        <v>20.887643668680358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22969632</v>
      </c>
      <c r="F12" s="46">
        <v>15759232</v>
      </c>
      <c r="G12" s="46">
        <v>0</v>
      </c>
      <c r="H12" s="46">
        <v>0</v>
      </c>
      <c r="I12" s="46">
        <v>8153323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46882187</v>
      </c>
      <c r="P12" s="47">
        <f t="shared" si="1"/>
        <v>81.408091114464369</v>
      </c>
      <c r="Q12" s="9"/>
    </row>
    <row r="13" spans="1:134">
      <c r="A13" s="12"/>
      <c r="B13" s="44">
        <v>519</v>
      </c>
      <c r="C13" s="20" t="s">
        <v>27</v>
      </c>
      <c r="D13" s="46">
        <v>25225043</v>
      </c>
      <c r="E13" s="46">
        <v>53275290</v>
      </c>
      <c r="F13" s="46">
        <v>3786</v>
      </c>
      <c r="G13" s="46">
        <v>18082654</v>
      </c>
      <c r="H13" s="46">
        <v>0</v>
      </c>
      <c r="I13" s="46">
        <v>0</v>
      </c>
      <c r="J13" s="46">
        <v>24348041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120934814</v>
      </c>
      <c r="P13" s="47">
        <f t="shared" si="1"/>
        <v>209.99601313442994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167057108</v>
      </c>
      <c r="E14" s="31">
        <f t="shared" si="3"/>
        <v>105923096</v>
      </c>
      <c r="F14" s="31">
        <f t="shared" si="3"/>
        <v>402</v>
      </c>
      <c r="G14" s="31">
        <f t="shared" si="3"/>
        <v>16641671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289622277</v>
      </c>
      <c r="P14" s="43">
        <f t="shared" si="1"/>
        <v>502.911622164611</v>
      </c>
      <c r="Q14" s="10"/>
    </row>
    <row r="15" spans="1:134">
      <c r="A15" s="12"/>
      <c r="B15" s="44">
        <v>521</v>
      </c>
      <c r="C15" s="20" t="s">
        <v>29</v>
      </c>
      <c r="D15" s="46">
        <v>142684180</v>
      </c>
      <c r="E15" s="46">
        <v>17214262</v>
      </c>
      <c r="F15" s="46">
        <v>220</v>
      </c>
      <c r="G15" s="46">
        <v>5766381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165665043</v>
      </c>
      <c r="P15" s="47">
        <f t="shared" si="1"/>
        <v>287.66735892729702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58654316</v>
      </c>
      <c r="F16" s="46">
        <v>0</v>
      </c>
      <c r="G16" s="46">
        <v>2731049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61385365</v>
      </c>
      <c r="P16" s="47">
        <f t="shared" si="1"/>
        <v>106.5919852888828</v>
      </c>
      <c r="Q16" s="9"/>
    </row>
    <row r="17" spans="1:17">
      <c r="A17" s="12"/>
      <c r="B17" s="44">
        <v>524</v>
      </c>
      <c r="C17" s="20" t="s">
        <v>32</v>
      </c>
      <c r="D17" s="46">
        <v>0</v>
      </c>
      <c r="E17" s="46">
        <v>11773795</v>
      </c>
      <c r="F17" s="46">
        <v>0</v>
      </c>
      <c r="G17" s="46">
        <v>26519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11800314</v>
      </c>
      <c r="P17" s="47">
        <f t="shared" si="1"/>
        <v>20.490533798930702</v>
      </c>
      <c r="Q17" s="9"/>
    </row>
    <row r="18" spans="1:17">
      <c r="A18" s="12"/>
      <c r="B18" s="44">
        <v>525</v>
      </c>
      <c r="C18" s="20" t="s">
        <v>33</v>
      </c>
      <c r="D18" s="46">
        <v>1698274</v>
      </c>
      <c r="E18" s="46">
        <v>15739420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17437694</v>
      </c>
      <c r="P18" s="47">
        <f t="shared" si="1"/>
        <v>30.2795042811921</v>
      </c>
      <c r="Q18" s="9"/>
    </row>
    <row r="19" spans="1:17">
      <c r="A19" s="12"/>
      <c r="B19" s="44">
        <v>526</v>
      </c>
      <c r="C19" s="20" t="s">
        <v>34</v>
      </c>
      <c r="D19" s="46">
        <v>19110336</v>
      </c>
      <c r="E19" s="46">
        <v>492038</v>
      </c>
      <c r="F19" s="46">
        <v>0</v>
      </c>
      <c r="G19" s="46">
        <v>3036544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22638918</v>
      </c>
      <c r="P19" s="47">
        <f t="shared" si="1"/>
        <v>39.311116166080041</v>
      </c>
      <c r="Q19" s="9"/>
    </row>
    <row r="20" spans="1:17">
      <c r="A20" s="12"/>
      <c r="B20" s="44">
        <v>527</v>
      </c>
      <c r="C20" s="20" t="s">
        <v>35</v>
      </c>
      <c r="D20" s="46">
        <v>2065335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2065335</v>
      </c>
      <c r="P20" s="47">
        <f t="shared" si="1"/>
        <v>3.5863297047531564</v>
      </c>
      <c r="Q20" s="9"/>
    </row>
    <row r="21" spans="1:17">
      <c r="A21" s="12"/>
      <c r="B21" s="44">
        <v>528</v>
      </c>
      <c r="C21" s="20" t="s">
        <v>174</v>
      </c>
      <c r="D21" s="46">
        <v>0</v>
      </c>
      <c r="E21" s="46">
        <v>312069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312069</v>
      </c>
      <c r="P21" s="47">
        <f t="shared" si="1"/>
        <v>0.54188900330097189</v>
      </c>
      <c r="Q21" s="9"/>
    </row>
    <row r="22" spans="1:17">
      <c r="A22" s="12"/>
      <c r="B22" s="44">
        <v>529</v>
      </c>
      <c r="C22" s="20" t="s">
        <v>36</v>
      </c>
      <c r="D22" s="46">
        <v>1498983</v>
      </c>
      <c r="E22" s="46">
        <v>1737196</v>
      </c>
      <c r="F22" s="46">
        <v>182</v>
      </c>
      <c r="G22" s="46">
        <v>5081178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8317539</v>
      </c>
      <c r="P22" s="47">
        <f t="shared" si="1"/>
        <v>14.442904994174246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1137593</v>
      </c>
      <c r="E23" s="31">
        <f t="shared" si="5"/>
        <v>19250101</v>
      </c>
      <c r="F23" s="31">
        <f t="shared" si="5"/>
        <v>814</v>
      </c>
      <c r="G23" s="31">
        <f t="shared" si="5"/>
        <v>12095691</v>
      </c>
      <c r="H23" s="31">
        <f t="shared" si="5"/>
        <v>0</v>
      </c>
      <c r="I23" s="31">
        <f t="shared" si="5"/>
        <v>131958351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164442550</v>
      </c>
      <c r="P23" s="43">
        <f t="shared" si="1"/>
        <v>285.54457353908987</v>
      </c>
      <c r="Q23" s="10"/>
    </row>
    <row r="24" spans="1:17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60595565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60595565</v>
      </c>
      <c r="P24" s="47">
        <f t="shared" si="1"/>
        <v>105.22054520733958</v>
      </c>
      <c r="Q24" s="9"/>
    </row>
    <row r="25" spans="1:17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8247035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8247035</v>
      </c>
      <c r="P25" s="47">
        <f t="shared" si="1"/>
        <v>14.3204790489867</v>
      </c>
      <c r="Q25" s="9"/>
    </row>
    <row r="26" spans="1:17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34645321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34645321</v>
      </c>
      <c r="P26" s="47">
        <f t="shared" si="1"/>
        <v>60.159511088035757</v>
      </c>
      <c r="Q26" s="9"/>
    </row>
    <row r="27" spans="1:17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28470430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28470430</v>
      </c>
      <c r="P27" s="47">
        <f t="shared" si="1"/>
        <v>49.437185161775403</v>
      </c>
      <c r="Q27" s="9"/>
    </row>
    <row r="28" spans="1:17">
      <c r="A28" s="12"/>
      <c r="B28" s="44">
        <v>537</v>
      </c>
      <c r="C28" s="20" t="s">
        <v>42</v>
      </c>
      <c r="D28" s="46">
        <v>1120132</v>
      </c>
      <c r="E28" s="46">
        <v>389148</v>
      </c>
      <c r="F28" s="46">
        <v>814</v>
      </c>
      <c r="G28" s="46">
        <v>7290797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8800891</v>
      </c>
      <c r="P28" s="47">
        <f t="shared" si="1"/>
        <v>15.282216600016323</v>
      </c>
      <c r="Q28" s="9"/>
    </row>
    <row r="29" spans="1:17">
      <c r="A29" s="12"/>
      <c r="B29" s="44">
        <v>538</v>
      </c>
      <c r="C29" s="20" t="s">
        <v>97</v>
      </c>
      <c r="D29" s="46">
        <v>17461</v>
      </c>
      <c r="E29" s="46">
        <v>18860953</v>
      </c>
      <c r="F29" s="46">
        <v>0</v>
      </c>
      <c r="G29" s="46">
        <v>4804894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23683308</v>
      </c>
      <c r="P29" s="47">
        <f t="shared" si="1"/>
        <v>41.124636432936093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SUM(D31:D33)</f>
        <v>0</v>
      </c>
      <c r="E30" s="31">
        <f t="shared" si="7"/>
        <v>57742666</v>
      </c>
      <c r="F30" s="31">
        <f t="shared" si="7"/>
        <v>0</v>
      </c>
      <c r="G30" s="31">
        <f t="shared" si="7"/>
        <v>122870634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9" si="8">SUM(D30:N30)</f>
        <v>180613300</v>
      </c>
      <c r="P30" s="43">
        <f t="shared" si="1"/>
        <v>313.62410595060521</v>
      </c>
      <c r="Q30" s="10"/>
    </row>
    <row r="31" spans="1:17">
      <c r="A31" s="12"/>
      <c r="B31" s="44">
        <v>541</v>
      </c>
      <c r="C31" s="20" t="s">
        <v>45</v>
      </c>
      <c r="D31" s="46">
        <v>0</v>
      </c>
      <c r="E31" s="46">
        <v>40390459</v>
      </c>
      <c r="F31" s="46">
        <v>0</v>
      </c>
      <c r="G31" s="46">
        <v>122776354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163166813</v>
      </c>
      <c r="P31" s="47">
        <f t="shared" si="1"/>
        <v>283.32933315505886</v>
      </c>
      <c r="Q31" s="9"/>
    </row>
    <row r="32" spans="1:17">
      <c r="A32" s="12"/>
      <c r="B32" s="44">
        <v>544</v>
      </c>
      <c r="C32" s="20" t="s">
        <v>47</v>
      </c>
      <c r="D32" s="46">
        <v>0</v>
      </c>
      <c r="E32" s="46">
        <v>17265030</v>
      </c>
      <c r="F32" s="46">
        <v>0</v>
      </c>
      <c r="G32" s="46">
        <v>94280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17359310</v>
      </c>
      <c r="P32" s="47">
        <f t="shared" si="1"/>
        <v>30.14339519110387</v>
      </c>
      <c r="Q32" s="9"/>
    </row>
    <row r="33" spans="1:17">
      <c r="A33" s="12"/>
      <c r="B33" s="44">
        <v>549</v>
      </c>
      <c r="C33" s="20" t="s">
        <v>107</v>
      </c>
      <c r="D33" s="46">
        <v>0</v>
      </c>
      <c r="E33" s="46">
        <v>87177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87177</v>
      </c>
      <c r="P33" s="47">
        <f t="shared" si="1"/>
        <v>0.15137760444250736</v>
      </c>
      <c r="Q33" s="9"/>
    </row>
    <row r="34" spans="1:17" ht="15.75">
      <c r="A34" s="28" t="s">
        <v>48</v>
      </c>
      <c r="B34" s="29"/>
      <c r="C34" s="30"/>
      <c r="D34" s="31">
        <f t="shared" ref="D34:N34" si="9">SUM(D35:D38)</f>
        <v>2639128</v>
      </c>
      <c r="E34" s="31">
        <f t="shared" si="9"/>
        <v>13193907</v>
      </c>
      <c r="F34" s="31">
        <f t="shared" si="9"/>
        <v>0</v>
      </c>
      <c r="G34" s="31">
        <f t="shared" si="9"/>
        <v>2794959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29279</v>
      </c>
      <c r="O34" s="31">
        <f t="shared" si="8"/>
        <v>18657273</v>
      </c>
      <c r="P34" s="43">
        <f t="shared" si="1"/>
        <v>32.397229684089524</v>
      </c>
      <c r="Q34" s="10"/>
    </row>
    <row r="35" spans="1:17">
      <c r="A35" s="13"/>
      <c r="B35" s="45">
        <v>552</v>
      </c>
      <c r="C35" s="21" t="s">
        <v>49</v>
      </c>
      <c r="D35" s="46">
        <v>0</v>
      </c>
      <c r="E35" s="46">
        <v>1922893</v>
      </c>
      <c r="F35" s="46">
        <v>0</v>
      </c>
      <c r="G35" s="46">
        <v>326934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2249827</v>
      </c>
      <c r="P35" s="47">
        <f t="shared" si="1"/>
        <v>3.9066889393999906</v>
      </c>
      <c r="Q35" s="9"/>
    </row>
    <row r="36" spans="1:17">
      <c r="A36" s="13"/>
      <c r="B36" s="45">
        <v>553</v>
      </c>
      <c r="C36" s="21" t="s">
        <v>50</v>
      </c>
      <c r="D36" s="46">
        <v>375133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375133</v>
      </c>
      <c r="P36" s="47">
        <f t="shared" si="1"/>
        <v>0.65139583705944359</v>
      </c>
      <c r="Q36" s="9"/>
    </row>
    <row r="37" spans="1:17">
      <c r="A37" s="13"/>
      <c r="B37" s="45">
        <v>554</v>
      </c>
      <c r="C37" s="21" t="s">
        <v>51</v>
      </c>
      <c r="D37" s="46">
        <v>2263995</v>
      </c>
      <c r="E37" s="46">
        <v>7282614</v>
      </c>
      <c r="F37" s="46">
        <v>0</v>
      </c>
      <c r="G37" s="46">
        <v>25231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29279</v>
      </c>
      <c r="O37" s="46">
        <f t="shared" si="8"/>
        <v>9601119</v>
      </c>
      <c r="P37" s="47">
        <f t="shared" ref="P37:P63" si="10">(O37/P$65)</f>
        <v>16.671764274836733</v>
      </c>
      <c r="Q37" s="9"/>
    </row>
    <row r="38" spans="1:17">
      <c r="A38" s="13"/>
      <c r="B38" s="45">
        <v>559</v>
      </c>
      <c r="C38" s="21" t="s">
        <v>135</v>
      </c>
      <c r="D38" s="46">
        <v>0</v>
      </c>
      <c r="E38" s="46">
        <v>3988400</v>
      </c>
      <c r="F38" s="46">
        <v>0</v>
      </c>
      <c r="G38" s="46">
        <v>2442794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6431194</v>
      </c>
      <c r="P38" s="47">
        <f t="shared" si="10"/>
        <v>11.167380632793359</v>
      </c>
      <c r="Q38" s="9"/>
    </row>
    <row r="39" spans="1:17" ht="15.75">
      <c r="A39" s="28" t="s">
        <v>52</v>
      </c>
      <c r="B39" s="29"/>
      <c r="C39" s="30"/>
      <c r="D39" s="31">
        <f t="shared" ref="D39:N39" si="11">SUM(D40:D42)</f>
        <v>13129486</v>
      </c>
      <c r="E39" s="31">
        <f t="shared" si="11"/>
        <v>20960462</v>
      </c>
      <c r="F39" s="31">
        <f t="shared" si="11"/>
        <v>0</v>
      </c>
      <c r="G39" s="31">
        <f t="shared" si="11"/>
        <v>2936645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8"/>
        <v>37026593</v>
      </c>
      <c r="P39" s="43">
        <f t="shared" si="10"/>
        <v>64.294446344881237</v>
      </c>
      <c r="Q39" s="10"/>
    </row>
    <row r="40" spans="1:17">
      <c r="A40" s="12"/>
      <c r="B40" s="44">
        <v>562</v>
      </c>
      <c r="C40" s="20" t="s">
        <v>53</v>
      </c>
      <c r="D40" s="46">
        <v>8998321</v>
      </c>
      <c r="E40" s="46">
        <v>4588030</v>
      </c>
      <c r="F40" s="46">
        <v>0</v>
      </c>
      <c r="G40" s="46">
        <v>2935951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12">SUM(D40:N40)</f>
        <v>16522302</v>
      </c>
      <c r="P40" s="47">
        <f t="shared" si="10"/>
        <v>28.689981263815547</v>
      </c>
      <c r="Q40" s="9"/>
    </row>
    <row r="41" spans="1:17">
      <c r="A41" s="12"/>
      <c r="B41" s="44">
        <v>564</v>
      </c>
      <c r="C41" s="20" t="s">
        <v>54</v>
      </c>
      <c r="D41" s="46">
        <v>2059484</v>
      </c>
      <c r="E41" s="46">
        <v>16011344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18070828</v>
      </c>
      <c r="P41" s="47">
        <f t="shared" si="10"/>
        <v>31.378903299409089</v>
      </c>
      <c r="Q41" s="9"/>
    </row>
    <row r="42" spans="1:17">
      <c r="A42" s="12"/>
      <c r="B42" s="44">
        <v>569</v>
      </c>
      <c r="C42" s="20" t="s">
        <v>55</v>
      </c>
      <c r="D42" s="46">
        <v>2071681</v>
      </c>
      <c r="E42" s="46">
        <v>361088</v>
      </c>
      <c r="F42" s="46">
        <v>0</v>
      </c>
      <c r="G42" s="46">
        <v>694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2433463</v>
      </c>
      <c r="P42" s="47">
        <f t="shared" si="10"/>
        <v>4.225561781656598</v>
      </c>
      <c r="Q42" s="9"/>
    </row>
    <row r="43" spans="1:17" ht="15.75">
      <c r="A43" s="28" t="s">
        <v>56</v>
      </c>
      <c r="B43" s="29"/>
      <c r="C43" s="30"/>
      <c r="D43" s="31">
        <f t="shared" ref="D43:N43" si="13">SUM(D44:D46)</f>
        <v>19807900</v>
      </c>
      <c r="E43" s="31">
        <f t="shared" si="13"/>
        <v>892676</v>
      </c>
      <c r="F43" s="31">
        <f t="shared" si="13"/>
        <v>234</v>
      </c>
      <c r="G43" s="31">
        <f t="shared" si="13"/>
        <v>13257739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>SUM(D43:N43)</f>
        <v>33958549</v>
      </c>
      <c r="P43" s="43">
        <f t="shared" si="10"/>
        <v>58.966972916749874</v>
      </c>
      <c r="Q43" s="9"/>
    </row>
    <row r="44" spans="1:17">
      <c r="A44" s="12"/>
      <c r="B44" s="44">
        <v>571</v>
      </c>
      <c r="C44" s="20" t="s">
        <v>57</v>
      </c>
      <c r="D44" s="46">
        <v>7732943</v>
      </c>
      <c r="E44" s="46">
        <v>760515</v>
      </c>
      <c r="F44" s="46">
        <v>94</v>
      </c>
      <c r="G44" s="46">
        <v>4699483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13193035</v>
      </c>
      <c r="P44" s="47">
        <f t="shared" si="10"/>
        <v>22.908909845786791</v>
      </c>
      <c r="Q44" s="9"/>
    </row>
    <row r="45" spans="1:17">
      <c r="A45" s="12"/>
      <c r="B45" s="44">
        <v>572</v>
      </c>
      <c r="C45" s="20" t="s">
        <v>58</v>
      </c>
      <c r="D45" s="46">
        <v>12074957</v>
      </c>
      <c r="E45" s="46">
        <v>126079</v>
      </c>
      <c r="F45" s="46">
        <v>140</v>
      </c>
      <c r="G45" s="46">
        <v>8558256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20759432</v>
      </c>
      <c r="P45" s="47">
        <f t="shared" si="10"/>
        <v>36.047502044657755</v>
      </c>
      <c r="Q45" s="9"/>
    </row>
    <row r="46" spans="1:17">
      <c r="A46" s="12"/>
      <c r="B46" s="44">
        <v>579</v>
      </c>
      <c r="C46" s="20" t="s">
        <v>185</v>
      </c>
      <c r="D46" s="46">
        <v>0</v>
      </c>
      <c r="E46" s="46">
        <v>6082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6082</v>
      </c>
      <c r="P46" s="47">
        <f t="shared" si="10"/>
        <v>1.056102630532514E-2</v>
      </c>
      <c r="Q46" s="9"/>
    </row>
    <row r="47" spans="1:17" ht="15.75">
      <c r="A47" s="28" t="s">
        <v>85</v>
      </c>
      <c r="B47" s="29"/>
      <c r="C47" s="30"/>
      <c r="D47" s="31">
        <f t="shared" ref="D47:N47" si="14">SUM(D48:D50)</f>
        <v>57998518</v>
      </c>
      <c r="E47" s="31">
        <f t="shared" si="14"/>
        <v>70123170</v>
      </c>
      <c r="F47" s="31">
        <f t="shared" si="14"/>
        <v>39648381</v>
      </c>
      <c r="G47" s="31">
        <f t="shared" si="14"/>
        <v>26384379</v>
      </c>
      <c r="H47" s="31">
        <f t="shared" si="14"/>
        <v>0</v>
      </c>
      <c r="I47" s="31">
        <f t="shared" si="14"/>
        <v>31226006</v>
      </c>
      <c r="J47" s="31">
        <f t="shared" si="14"/>
        <v>506544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4"/>
        <v>0</v>
      </c>
      <c r="O47" s="31">
        <f>SUM(D47:N47)</f>
        <v>225886998</v>
      </c>
      <c r="P47" s="43">
        <f t="shared" si="10"/>
        <v>392.23915289525274</v>
      </c>
      <c r="Q47" s="9"/>
    </row>
    <row r="48" spans="1:17">
      <c r="A48" s="12"/>
      <c r="B48" s="44">
        <v>581</v>
      </c>
      <c r="C48" s="20" t="s">
        <v>191</v>
      </c>
      <c r="D48" s="46">
        <v>57998518</v>
      </c>
      <c r="E48" s="46">
        <v>70123170</v>
      </c>
      <c r="F48" s="46">
        <v>38801</v>
      </c>
      <c r="G48" s="46">
        <v>26384379</v>
      </c>
      <c r="H48" s="46">
        <v>0</v>
      </c>
      <c r="I48" s="46">
        <v>0</v>
      </c>
      <c r="J48" s="46">
        <v>506544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155051412</v>
      </c>
      <c r="P48" s="47">
        <f t="shared" si="10"/>
        <v>269.23742861062249</v>
      </c>
      <c r="Q48" s="9"/>
    </row>
    <row r="49" spans="1:120">
      <c r="A49" s="12"/>
      <c r="B49" s="44">
        <v>585</v>
      </c>
      <c r="C49" s="20" t="s">
        <v>186</v>
      </c>
      <c r="D49" s="46">
        <v>0</v>
      </c>
      <c r="E49" s="46">
        <v>0</v>
      </c>
      <c r="F49" s="46">
        <v>39609580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4" si="15">SUM(D49:N49)</f>
        <v>39609580</v>
      </c>
      <c r="P49" s="47">
        <f t="shared" si="10"/>
        <v>68.779647537468023</v>
      </c>
      <c r="Q49" s="9"/>
    </row>
    <row r="50" spans="1:120">
      <c r="A50" s="12"/>
      <c r="B50" s="44">
        <v>590</v>
      </c>
      <c r="C50" s="20" t="s">
        <v>100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31226006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31226006</v>
      </c>
      <c r="P50" s="47">
        <f t="shared" si="10"/>
        <v>54.222076747162227</v>
      </c>
      <c r="Q50" s="9"/>
    </row>
    <row r="51" spans="1:120" ht="15.75">
      <c r="A51" s="28" t="s">
        <v>61</v>
      </c>
      <c r="B51" s="29"/>
      <c r="C51" s="30"/>
      <c r="D51" s="31">
        <f t="shared" ref="D51:N51" si="16">SUM(D52:D62)</f>
        <v>2704134</v>
      </c>
      <c r="E51" s="31">
        <f t="shared" si="16"/>
        <v>1114456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6"/>
        <v>0</v>
      </c>
      <c r="O51" s="31">
        <f>SUM(D51:N51)</f>
        <v>3818590</v>
      </c>
      <c r="P51" s="43">
        <f t="shared" si="10"/>
        <v>6.630751305368551</v>
      </c>
      <c r="Q51" s="9"/>
    </row>
    <row r="52" spans="1:120">
      <c r="A52" s="12"/>
      <c r="B52" s="44">
        <v>601</v>
      </c>
      <c r="C52" s="20" t="s">
        <v>62</v>
      </c>
      <c r="D52" s="46">
        <v>74451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74451</v>
      </c>
      <c r="P52" s="47">
        <f t="shared" si="10"/>
        <v>0.12927967271584379</v>
      </c>
      <c r="Q52" s="9"/>
    </row>
    <row r="53" spans="1:120">
      <c r="A53" s="12"/>
      <c r="B53" s="44">
        <v>602</v>
      </c>
      <c r="C53" s="20" t="s">
        <v>63</v>
      </c>
      <c r="D53" s="46">
        <v>33007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33007</v>
      </c>
      <c r="P53" s="47">
        <f t="shared" si="10"/>
        <v>5.7314665448843616E-2</v>
      </c>
      <c r="Q53" s="9"/>
    </row>
    <row r="54" spans="1:120">
      <c r="A54" s="12"/>
      <c r="B54" s="44">
        <v>603</v>
      </c>
      <c r="C54" s="20" t="s">
        <v>64</v>
      </c>
      <c r="D54" s="46">
        <v>218819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218819</v>
      </c>
      <c r="P54" s="47">
        <f t="shared" si="10"/>
        <v>0.37996600051051327</v>
      </c>
      <c r="Q54" s="9"/>
    </row>
    <row r="55" spans="1:120">
      <c r="A55" s="12"/>
      <c r="B55" s="44">
        <v>682</v>
      </c>
      <c r="C55" s="20" t="s">
        <v>192</v>
      </c>
      <c r="D55" s="46">
        <v>0</v>
      </c>
      <c r="E55" s="46">
        <v>72908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3" si="17">SUM(D55:N55)</f>
        <v>72908</v>
      </c>
      <c r="P55" s="47">
        <f t="shared" si="10"/>
        <v>0.12660034624607783</v>
      </c>
      <c r="Q55" s="9"/>
    </row>
    <row r="56" spans="1:120">
      <c r="A56" s="12"/>
      <c r="B56" s="44">
        <v>684</v>
      </c>
      <c r="C56" s="20" t="s">
        <v>116</v>
      </c>
      <c r="D56" s="46">
        <v>0</v>
      </c>
      <c r="E56" s="46">
        <v>117396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117396</v>
      </c>
      <c r="P56" s="47">
        <f t="shared" si="10"/>
        <v>0.20385107598486518</v>
      </c>
      <c r="Q56" s="9"/>
    </row>
    <row r="57" spans="1:120">
      <c r="A57" s="12"/>
      <c r="B57" s="44">
        <v>685</v>
      </c>
      <c r="C57" s="20" t="s">
        <v>74</v>
      </c>
      <c r="D57" s="46">
        <v>20991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20991</v>
      </c>
      <c r="P57" s="47">
        <f t="shared" si="10"/>
        <v>3.6449605915008225E-2</v>
      </c>
      <c r="Q57" s="9"/>
    </row>
    <row r="58" spans="1:120">
      <c r="A58" s="12"/>
      <c r="B58" s="44">
        <v>689</v>
      </c>
      <c r="C58" s="20" t="s">
        <v>117</v>
      </c>
      <c r="D58" s="46">
        <v>0</v>
      </c>
      <c r="E58" s="46">
        <v>115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115</v>
      </c>
      <c r="P58" s="47">
        <f t="shared" si="10"/>
        <v>1.9969056644399721E-4</v>
      </c>
      <c r="Q58" s="9"/>
    </row>
    <row r="59" spans="1:120">
      <c r="A59" s="12"/>
      <c r="B59" s="44">
        <v>713</v>
      </c>
      <c r="C59" s="20" t="s">
        <v>80</v>
      </c>
      <c r="D59" s="46">
        <v>1060488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1060488</v>
      </c>
      <c r="P59" s="47">
        <f t="shared" si="10"/>
        <v>1.8414734732787976</v>
      </c>
      <c r="Q59" s="9"/>
    </row>
    <row r="60" spans="1:120">
      <c r="A60" s="12"/>
      <c r="B60" s="44">
        <v>715</v>
      </c>
      <c r="C60" s="20" t="s">
        <v>82</v>
      </c>
      <c r="D60" s="46">
        <v>218942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218942</v>
      </c>
      <c r="P60" s="47">
        <f t="shared" si="10"/>
        <v>0.38017958259462292</v>
      </c>
      <c r="Q60" s="9"/>
    </row>
    <row r="61" spans="1:120">
      <c r="A61" s="12"/>
      <c r="B61" s="44">
        <v>733</v>
      </c>
      <c r="C61" s="20" t="s">
        <v>171</v>
      </c>
      <c r="D61" s="46">
        <v>730155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730155</v>
      </c>
      <c r="P61" s="47">
        <f t="shared" si="10"/>
        <v>1.2678701351471025</v>
      </c>
      <c r="Q61" s="9"/>
    </row>
    <row r="62" spans="1:120" ht="15.75" thickBot="1">
      <c r="A62" s="12"/>
      <c r="B62" s="44">
        <v>734</v>
      </c>
      <c r="C62" s="20" t="s">
        <v>94</v>
      </c>
      <c r="D62" s="46">
        <v>347281</v>
      </c>
      <c r="E62" s="46">
        <v>924037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1271318</v>
      </c>
      <c r="P62" s="47">
        <f t="shared" si="10"/>
        <v>2.2075670569604315</v>
      </c>
      <c r="Q62" s="9"/>
    </row>
    <row r="63" spans="1:120" ht="16.5" thickBot="1">
      <c r="A63" s="14" t="s">
        <v>10</v>
      </c>
      <c r="B63" s="23"/>
      <c r="C63" s="22"/>
      <c r="D63" s="15">
        <f t="shared" ref="D63:N63" si="18">SUM(D5,D14,D23,D30,D34,D39,D43,D47,D51)</f>
        <v>354800321</v>
      </c>
      <c r="E63" s="15">
        <f t="shared" si="18"/>
        <v>416048341</v>
      </c>
      <c r="F63" s="15">
        <f t="shared" si="18"/>
        <v>55466687</v>
      </c>
      <c r="G63" s="15">
        <f t="shared" si="18"/>
        <v>215071172</v>
      </c>
      <c r="H63" s="15">
        <f t="shared" si="18"/>
        <v>0</v>
      </c>
      <c r="I63" s="15">
        <f t="shared" si="18"/>
        <v>171337680</v>
      </c>
      <c r="J63" s="15">
        <f t="shared" si="18"/>
        <v>86348487</v>
      </c>
      <c r="K63" s="15">
        <f t="shared" si="18"/>
        <v>0</v>
      </c>
      <c r="L63" s="15">
        <f t="shared" si="18"/>
        <v>0</v>
      </c>
      <c r="M63" s="15">
        <f t="shared" si="18"/>
        <v>1055</v>
      </c>
      <c r="N63" s="15">
        <f t="shared" si="18"/>
        <v>29279</v>
      </c>
      <c r="O63" s="15">
        <f t="shared" si="17"/>
        <v>1299103022</v>
      </c>
      <c r="P63" s="37">
        <f t="shared" si="10"/>
        <v>2255.8140724546834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8" t="s">
        <v>187</v>
      </c>
      <c r="N65" s="48"/>
      <c r="O65" s="48"/>
      <c r="P65" s="41">
        <v>575891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92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57264840</v>
      </c>
      <c r="E5" s="26">
        <f t="shared" si="0"/>
        <v>43094988</v>
      </c>
      <c r="F5" s="26">
        <f t="shared" si="0"/>
        <v>10964931</v>
      </c>
      <c r="G5" s="26">
        <f t="shared" si="0"/>
        <v>514872</v>
      </c>
      <c r="H5" s="26">
        <f t="shared" si="0"/>
        <v>0</v>
      </c>
      <c r="I5" s="26">
        <f t="shared" si="0"/>
        <v>9635408</v>
      </c>
      <c r="J5" s="26">
        <f t="shared" si="0"/>
        <v>61967110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183442149</v>
      </c>
      <c r="O5" s="32">
        <f t="shared" ref="O5:O36" si="1">(N5/O$62)</f>
        <v>338.05621611461049</v>
      </c>
      <c r="P5" s="6"/>
    </row>
    <row r="6" spans="1:133">
      <c r="A6" s="12"/>
      <c r="B6" s="44">
        <v>511</v>
      </c>
      <c r="C6" s="20" t="s">
        <v>20</v>
      </c>
      <c r="D6" s="46">
        <v>1910387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1910387</v>
      </c>
      <c r="O6" s="47">
        <f t="shared" si="1"/>
        <v>3.520555139890682</v>
      </c>
      <c r="P6" s="9"/>
    </row>
    <row r="7" spans="1:133">
      <c r="A7" s="12"/>
      <c r="B7" s="44">
        <v>512</v>
      </c>
      <c r="C7" s="20" t="s">
        <v>21</v>
      </c>
      <c r="D7" s="46">
        <v>1378197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1378197</v>
      </c>
      <c r="O7" s="47">
        <f t="shared" si="1"/>
        <v>2.5398092282516154</v>
      </c>
      <c r="P7" s="9"/>
    </row>
    <row r="8" spans="1:133">
      <c r="A8" s="12"/>
      <c r="B8" s="44">
        <v>513</v>
      </c>
      <c r="C8" s="20" t="s">
        <v>22</v>
      </c>
      <c r="D8" s="46">
        <v>17057909</v>
      </c>
      <c r="E8" s="46">
        <v>40748133</v>
      </c>
      <c r="F8" s="46">
        <v>32504</v>
      </c>
      <c r="G8" s="46">
        <v>394734</v>
      </c>
      <c r="H8" s="46">
        <v>0</v>
      </c>
      <c r="I8" s="46">
        <v>0</v>
      </c>
      <c r="J8" s="46">
        <v>50061398</v>
      </c>
      <c r="K8" s="46">
        <v>0</v>
      </c>
      <c r="L8" s="46">
        <v>0</v>
      </c>
      <c r="M8" s="46">
        <v>0</v>
      </c>
      <c r="N8" s="46">
        <f t="shared" si="2"/>
        <v>108294678</v>
      </c>
      <c r="O8" s="47">
        <f t="shared" si="1"/>
        <v>199.57075988043596</v>
      </c>
      <c r="P8" s="9"/>
    </row>
    <row r="9" spans="1:133">
      <c r="A9" s="12"/>
      <c r="B9" s="44">
        <v>514</v>
      </c>
      <c r="C9" s="20" t="s">
        <v>23</v>
      </c>
      <c r="D9" s="46">
        <v>2641756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2641756</v>
      </c>
      <c r="O9" s="47">
        <f t="shared" si="1"/>
        <v>4.8683579107987276</v>
      </c>
      <c r="P9" s="9"/>
    </row>
    <row r="10" spans="1:133">
      <c r="A10" s="12"/>
      <c r="B10" s="44">
        <v>516</v>
      </c>
      <c r="C10" s="20" t="s">
        <v>25</v>
      </c>
      <c r="D10" s="46">
        <v>10557962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10557962</v>
      </c>
      <c r="O10" s="47">
        <f t="shared" si="1"/>
        <v>19.456731743814476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2346855</v>
      </c>
      <c r="F11" s="46">
        <v>10932427</v>
      </c>
      <c r="G11" s="46">
        <v>0</v>
      </c>
      <c r="H11" s="46">
        <v>0</v>
      </c>
      <c r="I11" s="46">
        <v>9635408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22914690</v>
      </c>
      <c r="O11" s="47">
        <f t="shared" si="1"/>
        <v>42.228317957828239</v>
      </c>
      <c r="P11" s="9"/>
    </row>
    <row r="12" spans="1:133">
      <c r="A12" s="12"/>
      <c r="B12" s="44">
        <v>519</v>
      </c>
      <c r="C12" s="20" t="s">
        <v>126</v>
      </c>
      <c r="D12" s="46">
        <v>23718629</v>
      </c>
      <c r="E12" s="46">
        <v>0</v>
      </c>
      <c r="F12" s="46">
        <v>0</v>
      </c>
      <c r="G12" s="46">
        <v>120138</v>
      </c>
      <c r="H12" s="46">
        <v>0</v>
      </c>
      <c r="I12" s="46">
        <v>0</v>
      </c>
      <c r="J12" s="46">
        <v>11905712</v>
      </c>
      <c r="K12" s="46">
        <v>0</v>
      </c>
      <c r="L12" s="46">
        <v>0</v>
      </c>
      <c r="M12" s="46">
        <v>0</v>
      </c>
      <c r="N12" s="46">
        <f t="shared" si="2"/>
        <v>35744479</v>
      </c>
      <c r="O12" s="47">
        <f t="shared" si="1"/>
        <v>65.871684253590786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167354894</v>
      </c>
      <c r="E13" s="31">
        <f t="shared" si="3"/>
        <v>125118292</v>
      </c>
      <c r="F13" s="31">
        <f t="shared" si="3"/>
        <v>297</v>
      </c>
      <c r="G13" s="31">
        <f t="shared" si="3"/>
        <v>7651900</v>
      </c>
      <c r="H13" s="31">
        <f t="shared" si="3"/>
        <v>0</v>
      </c>
      <c r="I13" s="31">
        <f t="shared" si="3"/>
        <v>0</v>
      </c>
      <c r="J13" s="31">
        <f t="shared" si="3"/>
        <v>16326875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316452258</v>
      </c>
      <c r="O13" s="43">
        <f t="shared" si="1"/>
        <v>583.17378805022872</v>
      </c>
      <c r="P13" s="10"/>
    </row>
    <row r="14" spans="1:133">
      <c r="A14" s="12"/>
      <c r="B14" s="44">
        <v>521</v>
      </c>
      <c r="C14" s="20" t="s">
        <v>29</v>
      </c>
      <c r="D14" s="46">
        <v>146426941</v>
      </c>
      <c r="E14" s="46">
        <v>72735382</v>
      </c>
      <c r="F14" s="46">
        <v>138</v>
      </c>
      <c r="G14" s="46">
        <v>6373946</v>
      </c>
      <c r="H14" s="46">
        <v>0</v>
      </c>
      <c r="I14" s="46">
        <v>0</v>
      </c>
      <c r="J14" s="46">
        <v>16326875</v>
      </c>
      <c r="K14" s="46">
        <v>0</v>
      </c>
      <c r="L14" s="46">
        <v>0</v>
      </c>
      <c r="M14" s="46">
        <v>0</v>
      </c>
      <c r="N14" s="46">
        <f>SUM(D14:M14)</f>
        <v>241863282</v>
      </c>
      <c r="O14" s="47">
        <f t="shared" si="1"/>
        <v>445.71755387569613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28373112</v>
      </c>
      <c r="F15" s="46">
        <v>0</v>
      </c>
      <c r="G15" s="46">
        <v>409309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28782421</v>
      </c>
      <c r="O15" s="47">
        <f t="shared" si="1"/>
        <v>53.041661291689856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10961560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10961560</v>
      </c>
      <c r="O16" s="47">
        <f t="shared" si="1"/>
        <v>20.200501992119978</v>
      </c>
      <c r="P16" s="9"/>
    </row>
    <row r="17" spans="1:16">
      <c r="A17" s="12"/>
      <c r="B17" s="44">
        <v>525</v>
      </c>
      <c r="C17" s="20" t="s">
        <v>33</v>
      </c>
      <c r="D17" s="46">
        <v>1270532</v>
      </c>
      <c r="E17" s="46">
        <v>11566086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12836618</v>
      </c>
      <c r="O17" s="47">
        <f t="shared" si="1"/>
        <v>23.655951112896627</v>
      </c>
      <c r="P17" s="9"/>
    </row>
    <row r="18" spans="1:16">
      <c r="A18" s="12"/>
      <c r="B18" s="44">
        <v>526</v>
      </c>
      <c r="C18" s="20" t="s">
        <v>34</v>
      </c>
      <c r="D18" s="46">
        <v>16306323</v>
      </c>
      <c r="E18" s="46">
        <v>87143</v>
      </c>
      <c r="F18" s="46">
        <v>0</v>
      </c>
      <c r="G18" s="46">
        <v>498253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16891719</v>
      </c>
      <c r="O18" s="47">
        <f t="shared" si="1"/>
        <v>31.128890715357201</v>
      </c>
      <c r="P18" s="9"/>
    </row>
    <row r="19" spans="1:16">
      <c r="A19" s="12"/>
      <c r="B19" s="44">
        <v>527</v>
      </c>
      <c r="C19" s="20" t="s">
        <v>35</v>
      </c>
      <c r="D19" s="46">
        <v>1920716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1920716</v>
      </c>
      <c r="O19" s="47">
        <f t="shared" si="1"/>
        <v>3.5395899291977342</v>
      </c>
      <c r="P19" s="9"/>
    </row>
    <row r="20" spans="1:16">
      <c r="A20" s="12"/>
      <c r="B20" s="44">
        <v>528</v>
      </c>
      <c r="C20" s="20" t="s">
        <v>174</v>
      </c>
      <c r="D20" s="46">
        <v>0</v>
      </c>
      <c r="E20" s="46">
        <v>369116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369116</v>
      </c>
      <c r="O20" s="47">
        <f t="shared" si="1"/>
        <v>0.6802251224573288</v>
      </c>
      <c r="P20" s="9"/>
    </row>
    <row r="21" spans="1:16">
      <c r="A21" s="12"/>
      <c r="B21" s="44">
        <v>529</v>
      </c>
      <c r="C21" s="20" t="s">
        <v>36</v>
      </c>
      <c r="D21" s="46">
        <v>1430382</v>
      </c>
      <c r="E21" s="46">
        <v>1025893</v>
      </c>
      <c r="F21" s="46">
        <v>159</v>
      </c>
      <c r="G21" s="46">
        <v>370392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2826826</v>
      </c>
      <c r="O21" s="47">
        <f t="shared" si="1"/>
        <v>5.2094140108138394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SUM(D23:D28)</f>
        <v>1451916</v>
      </c>
      <c r="E22" s="31">
        <f t="shared" si="5"/>
        <v>17854757</v>
      </c>
      <c r="F22" s="31">
        <f t="shared" si="5"/>
        <v>0</v>
      </c>
      <c r="G22" s="31">
        <f t="shared" si="5"/>
        <v>29797999</v>
      </c>
      <c r="H22" s="31">
        <f t="shared" si="5"/>
        <v>0</v>
      </c>
      <c r="I22" s="31">
        <f t="shared" si="5"/>
        <v>157167334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206272006</v>
      </c>
      <c r="O22" s="43">
        <f t="shared" si="1"/>
        <v>380.1281996469101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44525684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44525684</v>
      </c>
      <c r="O23" s="47">
        <f t="shared" si="1"/>
        <v>82.054120795078859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35925132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35925132</v>
      </c>
      <c r="O24" s="47">
        <f t="shared" si="1"/>
        <v>66.204600488723599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29716631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29716631</v>
      </c>
      <c r="O25" s="47">
        <f t="shared" si="1"/>
        <v>54.763269435609004</v>
      </c>
      <c r="P25" s="9"/>
    </row>
    <row r="26" spans="1:16">
      <c r="A26" s="12"/>
      <c r="B26" s="44">
        <v>536</v>
      </c>
      <c r="C26" s="20" t="s">
        <v>129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46999887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46999887</v>
      </c>
      <c r="O26" s="47">
        <f t="shared" si="1"/>
        <v>86.61370379516363</v>
      </c>
      <c r="P26" s="9"/>
    </row>
    <row r="27" spans="1:16">
      <c r="A27" s="12"/>
      <c r="B27" s="44">
        <v>537</v>
      </c>
      <c r="C27" s="20" t="s">
        <v>130</v>
      </c>
      <c r="D27" s="46">
        <v>1334923</v>
      </c>
      <c r="E27" s="46">
        <v>215047</v>
      </c>
      <c r="F27" s="46">
        <v>0</v>
      </c>
      <c r="G27" s="46">
        <v>22402351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23952321</v>
      </c>
      <c r="O27" s="47">
        <f t="shared" si="1"/>
        <v>44.140515408062093</v>
      </c>
      <c r="P27" s="9"/>
    </row>
    <row r="28" spans="1:16">
      <c r="A28" s="12"/>
      <c r="B28" s="44">
        <v>538</v>
      </c>
      <c r="C28" s="20" t="s">
        <v>131</v>
      </c>
      <c r="D28" s="46">
        <v>116993</v>
      </c>
      <c r="E28" s="46">
        <v>17639710</v>
      </c>
      <c r="F28" s="46">
        <v>0</v>
      </c>
      <c r="G28" s="46">
        <v>7395648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25152351</v>
      </c>
      <c r="O28" s="47">
        <f t="shared" si="1"/>
        <v>46.351989724272904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0</v>
      </c>
      <c r="E29" s="31">
        <f t="shared" si="7"/>
        <v>52904835</v>
      </c>
      <c r="F29" s="31">
        <f t="shared" si="7"/>
        <v>0</v>
      </c>
      <c r="G29" s="31">
        <f t="shared" si="7"/>
        <v>80284350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133189185</v>
      </c>
      <c r="O29" s="43">
        <f t="shared" si="1"/>
        <v>245.44758199757482</v>
      </c>
      <c r="P29" s="10"/>
    </row>
    <row r="30" spans="1:16">
      <c r="A30" s="12"/>
      <c r="B30" s="44">
        <v>541</v>
      </c>
      <c r="C30" s="20" t="s">
        <v>132</v>
      </c>
      <c r="D30" s="46">
        <v>0</v>
      </c>
      <c r="E30" s="46">
        <v>38208431</v>
      </c>
      <c r="F30" s="46">
        <v>0</v>
      </c>
      <c r="G30" s="46">
        <v>76406584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114615015</v>
      </c>
      <c r="O30" s="47">
        <f t="shared" si="1"/>
        <v>211.21818781581828</v>
      </c>
      <c r="P30" s="9"/>
    </row>
    <row r="31" spans="1:16">
      <c r="A31" s="12"/>
      <c r="B31" s="44">
        <v>544</v>
      </c>
      <c r="C31" s="20" t="s">
        <v>133</v>
      </c>
      <c r="D31" s="46">
        <v>0</v>
      </c>
      <c r="E31" s="46">
        <v>14609227</v>
      </c>
      <c r="F31" s="46">
        <v>0</v>
      </c>
      <c r="G31" s="46">
        <v>3877766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18486993</v>
      </c>
      <c r="O31" s="47">
        <f t="shared" si="1"/>
        <v>34.068740117721205</v>
      </c>
      <c r="P31" s="9"/>
    </row>
    <row r="32" spans="1:16">
      <c r="A32" s="12"/>
      <c r="B32" s="44">
        <v>549</v>
      </c>
      <c r="C32" s="20" t="s">
        <v>163</v>
      </c>
      <c r="D32" s="46">
        <v>0</v>
      </c>
      <c r="E32" s="46">
        <v>87177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87177</v>
      </c>
      <c r="O32" s="47">
        <f t="shared" si="1"/>
        <v>0.16065406403532373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1676716</v>
      </c>
      <c r="E33" s="31">
        <f t="shared" si="9"/>
        <v>11136149</v>
      </c>
      <c r="F33" s="31">
        <f t="shared" si="9"/>
        <v>0</v>
      </c>
      <c r="G33" s="31">
        <f t="shared" si="9"/>
        <v>12763143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14061</v>
      </c>
      <c r="N33" s="31">
        <f t="shared" si="8"/>
        <v>25590069</v>
      </c>
      <c r="O33" s="43">
        <f t="shared" si="1"/>
        <v>47.15863798701897</v>
      </c>
      <c r="P33" s="10"/>
    </row>
    <row r="34" spans="1:16">
      <c r="A34" s="13"/>
      <c r="B34" s="45">
        <v>552</v>
      </c>
      <c r="C34" s="21" t="s">
        <v>49</v>
      </c>
      <c r="D34" s="46">
        <v>0</v>
      </c>
      <c r="E34" s="46">
        <v>2209405</v>
      </c>
      <c r="F34" s="46">
        <v>0</v>
      </c>
      <c r="G34" s="46">
        <v>335935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2545340</v>
      </c>
      <c r="O34" s="47">
        <f t="shared" si="1"/>
        <v>4.6906777630759366</v>
      </c>
      <c r="P34" s="9"/>
    </row>
    <row r="35" spans="1:16">
      <c r="A35" s="13"/>
      <c r="B35" s="45">
        <v>553</v>
      </c>
      <c r="C35" s="21" t="s">
        <v>134</v>
      </c>
      <c r="D35" s="46">
        <v>365765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365765</v>
      </c>
      <c r="O35" s="47">
        <f t="shared" si="1"/>
        <v>0.67404973481400121</v>
      </c>
      <c r="P35" s="9"/>
    </row>
    <row r="36" spans="1:16">
      <c r="A36" s="13"/>
      <c r="B36" s="45">
        <v>554</v>
      </c>
      <c r="C36" s="21" t="s">
        <v>51</v>
      </c>
      <c r="D36" s="46">
        <v>1310951</v>
      </c>
      <c r="E36" s="46">
        <v>5023105</v>
      </c>
      <c r="F36" s="46">
        <v>0</v>
      </c>
      <c r="G36" s="46">
        <v>323362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14061</v>
      </c>
      <c r="N36" s="46">
        <f t="shared" si="8"/>
        <v>6671479</v>
      </c>
      <c r="O36" s="47">
        <f t="shared" si="1"/>
        <v>12.294529686457638</v>
      </c>
      <c r="P36" s="9"/>
    </row>
    <row r="37" spans="1:16">
      <c r="A37" s="13"/>
      <c r="B37" s="45">
        <v>559</v>
      </c>
      <c r="C37" s="21" t="s">
        <v>135</v>
      </c>
      <c r="D37" s="46">
        <v>0</v>
      </c>
      <c r="E37" s="46">
        <v>3903639</v>
      </c>
      <c r="F37" s="46">
        <v>0</v>
      </c>
      <c r="G37" s="46">
        <v>12103846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16007485</v>
      </c>
      <c r="O37" s="47">
        <f t="shared" ref="O37:O60" si="10">(N37/O$62)</f>
        <v>29.499380802671393</v>
      </c>
      <c r="P37" s="9"/>
    </row>
    <row r="38" spans="1:16" ht="15.75">
      <c r="A38" s="28" t="s">
        <v>52</v>
      </c>
      <c r="B38" s="29"/>
      <c r="C38" s="30"/>
      <c r="D38" s="31">
        <f t="shared" ref="D38:M38" si="11">SUM(D39:D41)</f>
        <v>11909446</v>
      </c>
      <c r="E38" s="31">
        <f t="shared" si="11"/>
        <v>5830498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17739944</v>
      </c>
      <c r="O38" s="43">
        <f t="shared" si="10"/>
        <v>32.69204147147822</v>
      </c>
      <c r="P38" s="10"/>
    </row>
    <row r="39" spans="1:16">
      <c r="A39" s="12"/>
      <c r="B39" s="44">
        <v>562</v>
      </c>
      <c r="C39" s="20" t="s">
        <v>136</v>
      </c>
      <c r="D39" s="46">
        <v>7536843</v>
      </c>
      <c r="E39" s="46">
        <v>3552983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11089826</v>
      </c>
      <c r="O39" s="47">
        <f t="shared" si="10"/>
        <v>20.436876886616862</v>
      </c>
      <c r="P39" s="9"/>
    </row>
    <row r="40" spans="1:16">
      <c r="A40" s="12"/>
      <c r="B40" s="44">
        <v>564</v>
      </c>
      <c r="C40" s="20" t="s">
        <v>137</v>
      </c>
      <c r="D40" s="46">
        <v>2549929</v>
      </c>
      <c r="E40" s="46">
        <v>2277515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4827444</v>
      </c>
      <c r="O40" s="47">
        <f t="shared" si="10"/>
        <v>8.8962512761730661</v>
      </c>
      <c r="P40" s="9"/>
    </row>
    <row r="41" spans="1:16">
      <c r="A41" s="12"/>
      <c r="B41" s="44">
        <v>569</v>
      </c>
      <c r="C41" s="20" t="s">
        <v>55</v>
      </c>
      <c r="D41" s="46">
        <v>1822674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1822674</v>
      </c>
      <c r="O41" s="47">
        <f t="shared" si="10"/>
        <v>3.358913308688297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18550271</v>
      </c>
      <c r="E42" s="31">
        <f t="shared" si="13"/>
        <v>276007</v>
      </c>
      <c r="F42" s="31">
        <f t="shared" si="13"/>
        <v>0</v>
      </c>
      <c r="G42" s="31">
        <f t="shared" si="13"/>
        <v>27062727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45889005</v>
      </c>
      <c r="O42" s="43">
        <f t="shared" si="10"/>
        <v>84.566515798746124</v>
      </c>
      <c r="P42" s="9"/>
    </row>
    <row r="43" spans="1:16">
      <c r="A43" s="12"/>
      <c r="B43" s="44">
        <v>571</v>
      </c>
      <c r="C43" s="20" t="s">
        <v>57</v>
      </c>
      <c r="D43" s="46">
        <v>7545012</v>
      </c>
      <c r="E43" s="46">
        <v>39916</v>
      </c>
      <c r="F43" s="46">
        <v>0</v>
      </c>
      <c r="G43" s="46">
        <v>6579684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14164612</v>
      </c>
      <c r="O43" s="47">
        <f t="shared" si="10"/>
        <v>26.103243783148251</v>
      </c>
      <c r="P43" s="9"/>
    </row>
    <row r="44" spans="1:16">
      <c r="A44" s="12"/>
      <c r="B44" s="44">
        <v>572</v>
      </c>
      <c r="C44" s="20" t="s">
        <v>138</v>
      </c>
      <c r="D44" s="46">
        <v>11005259</v>
      </c>
      <c r="E44" s="46">
        <v>236091</v>
      </c>
      <c r="F44" s="46">
        <v>0</v>
      </c>
      <c r="G44" s="46">
        <v>20483043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31724393</v>
      </c>
      <c r="O44" s="47">
        <f t="shared" si="10"/>
        <v>58.463272015597873</v>
      </c>
      <c r="P44" s="9"/>
    </row>
    <row r="45" spans="1:16" ht="15.75">
      <c r="A45" s="28" t="s">
        <v>139</v>
      </c>
      <c r="B45" s="29"/>
      <c r="C45" s="30"/>
      <c r="D45" s="31">
        <f t="shared" ref="D45:M45" si="14">SUM(D46:D46)</f>
        <v>69729729</v>
      </c>
      <c r="E45" s="31">
        <f t="shared" si="14"/>
        <v>166054827</v>
      </c>
      <c r="F45" s="31">
        <f t="shared" si="14"/>
        <v>0</v>
      </c>
      <c r="G45" s="31">
        <f t="shared" si="14"/>
        <v>233741001</v>
      </c>
      <c r="H45" s="31">
        <f t="shared" si="14"/>
        <v>0</v>
      </c>
      <c r="I45" s="31">
        <f t="shared" si="14"/>
        <v>1089190</v>
      </c>
      <c r="J45" s="31">
        <f t="shared" si="14"/>
        <v>3650000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60" si="15">SUM(D45:M45)</f>
        <v>474264747</v>
      </c>
      <c r="O45" s="43">
        <f t="shared" si="10"/>
        <v>873.99840593544866</v>
      </c>
      <c r="P45" s="9"/>
    </row>
    <row r="46" spans="1:16">
      <c r="A46" s="12"/>
      <c r="B46" s="44">
        <v>581</v>
      </c>
      <c r="C46" s="20" t="s">
        <v>140</v>
      </c>
      <c r="D46" s="46">
        <v>69729729</v>
      </c>
      <c r="E46" s="46">
        <v>166054827</v>
      </c>
      <c r="F46" s="46">
        <v>0</v>
      </c>
      <c r="G46" s="46">
        <v>233741001</v>
      </c>
      <c r="H46" s="46">
        <v>0</v>
      </c>
      <c r="I46" s="46">
        <v>1089190</v>
      </c>
      <c r="J46" s="46">
        <v>3650000</v>
      </c>
      <c r="K46" s="46">
        <v>0</v>
      </c>
      <c r="L46" s="46">
        <v>0</v>
      </c>
      <c r="M46" s="46">
        <v>0</v>
      </c>
      <c r="N46" s="46">
        <f t="shared" si="15"/>
        <v>474264747</v>
      </c>
      <c r="O46" s="47">
        <f t="shared" si="10"/>
        <v>873.99840593544866</v>
      </c>
      <c r="P46" s="9"/>
    </row>
    <row r="47" spans="1:16" ht="15.75">
      <c r="A47" s="28" t="s">
        <v>61</v>
      </c>
      <c r="B47" s="29"/>
      <c r="C47" s="30"/>
      <c r="D47" s="31">
        <f t="shared" ref="D47:M47" si="16">SUM(D48:D59)</f>
        <v>2933257</v>
      </c>
      <c r="E47" s="31">
        <f t="shared" si="16"/>
        <v>15041871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5637259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23612387</v>
      </c>
      <c r="O47" s="43">
        <f t="shared" si="10"/>
        <v>43.514068310733862</v>
      </c>
      <c r="P47" s="9"/>
    </row>
    <row r="48" spans="1:16">
      <c r="A48" s="12"/>
      <c r="B48" s="44">
        <v>601</v>
      </c>
      <c r="C48" s="20" t="s">
        <v>141</v>
      </c>
      <c r="D48" s="46">
        <v>73656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73656</v>
      </c>
      <c r="O48" s="47">
        <f t="shared" si="10"/>
        <v>0.13573690010651668</v>
      </c>
      <c r="P48" s="9"/>
    </row>
    <row r="49" spans="1:119">
      <c r="A49" s="12"/>
      <c r="B49" s="44">
        <v>602</v>
      </c>
      <c r="C49" s="20" t="s">
        <v>142</v>
      </c>
      <c r="D49" s="46">
        <v>25134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25134</v>
      </c>
      <c r="O49" s="47">
        <f t="shared" si="10"/>
        <v>4.6318171598745385E-2</v>
      </c>
      <c r="P49" s="9"/>
    </row>
    <row r="50" spans="1:119">
      <c r="A50" s="12"/>
      <c r="B50" s="44">
        <v>603</v>
      </c>
      <c r="C50" s="20" t="s">
        <v>143</v>
      </c>
      <c r="D50" s="46">
        <v>341786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341786</v>
      </c>
      <c r="O50" s="47">
        <f t="shared" si="10"/>
        <v>0.62986005403233836</v>
      </c>
      <c r="P50" s="9"/>
    </row>
    <row r="51" spans="1:119">
      <c r="A51" s="12"/>
      <c r="B51" s="44">
        <v>614</v>
      </c>
      <c r="C51" s="20" t="s">
        <v>146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5637259</v>
      </c>
      <c r="K51" s="46">
        <v>0</v>
      </c>
      <c r="L51" s="46">
        <v>0</v>
      </c>
      <c r="M51" s="46">
        <v>0</v>
      </c>
      <c r="N51" s="46">
        <f t="shared" si="15"/>
        <v>5637259</v>
      </c>
      <c r="O51" s="47">
        <f t="shared" si="10"/>
        <v>10.388618194818646</v>
      </c>
      <c r="P51" s="9"/>
    </row>
    <row r="52" spans="1:119">
      <c r="A52" s="12"/>
      <c r="B52" s="44">
        <v>654</v>
      </c>
      <c r="C52" s="20" t="s">
        <v>149</v>
      </c>
      <c r="D52" s="46">
        <v>0</v>
      </c>
      <c r="E52" s="46">
        <v>14459424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14459424</v>
      </c>
      <c r="O52" s="47">
        <f t="shared" si="10"/>
        <v>26.646537839222464</v>
      </c>
      <c r="P52" s="9"/>
    </row>
    <row r="53" spans="1:119">
      <c r="A53" s="12"/>
      <c r="B53" s="44">
        <v>682</v>
      </c>
      <c r="C53" s="20" t="s">
        <v>176</v>
      </c>
      <c r="D53" s="46">
        <v>0</v>
      </c>
      <c r="E53" s="46">
        <v>68328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68328</v>
      </c>
      <c r="O53" s="47">
        <f t="shared" si="10"/>
        <v>0.1259181996100531</v>
      </c>
      <c r="P53" s="9"/>
    </row>
    <row r="54" spans="1:119">
      <c r="A54" s="12"/>
      <c r="B54" s="44">
        <v>684</v>
      </c>
      <c r="C54" s="20" t="s">
        <v>116</v>
      </c>
      <c r="D54" s="46">
        <v>0</v>
      </c>
      <c r="E54" s="46">
        <v>114892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114892</v>
      </c>
      <c r="O54" s="47">
        <f t="shared" si="10"/>
        <v>0.21172862939934173</v>
      </c>
      <c r="P54" s="9"/>
    </row>
    <row r="55" spans="1:119">
      <c r="A55" s="12"/>
      <c r="B55" s="44">
        <v>685</v>
      </c>
      <c r="C55" s="20" t="s">
        <v>74</v>
      </c>
      <c r="D55" s="46">
        <v>21568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21568</v>
      </c>
      <c r="O55" s="47">
        <f t="shared" si="10"/>
        <v>3.9746571379077764E-2</v>
      </c>
      <c r="P55" s="9"/>
    </row>
    <row r="56" spans="1:119">
      <c r="A56" s="12"/>
      <c r="B56" s="44">
        <v>713</v>
      </c>
      <c r="C56" s="20" t="s">
        <v>153</v>
      </c>
      <c r="D56" s="46">
        <v>1144001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1144001</v>
      </c>
      <c r="O56" s="47">
        <f t="shared" si="10"/>
        <v>2.1082213188165961</v>
      </c>
      <c r="P56" s="9"/>
    </row>
    <row r="57" spans="1:119">
      <c r="A57" s="12"/>
      <c r="B57" s="44">
        <v>715</v>
      </c>
      <c r="C57" s="20" t="s">
        <v>169</v>
      </c>
      <c r="D57" s="46">
        <v>218942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218942</v>
      </c>
      <c r="O57" s="47">
        <f t="shared" si="10"/>
        <v>0.4034770878559924</v>
      </c>
      <c r="P57" s="9"/>
    </row>
    <row r="58" spans="1:119">
      <c r="A58" s="12"/>
      <c r="B58" s="44">
        <v>733</v>
      </c>
      <c r="C58" s="20" t="s">
        <v>171</v>
      </c>
      <c r="D58" s="46">
        <v>729210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729210</v>
      </c>
      <c r="O58" s="47">
        <f t="shared" si="10"/>
        <v>1.3438240595019146</v>
      </c>
      <c r="P58" s="9"/>
    </row>
    <row r="59" spans="1:119" ht="15.75" thickBot="1">
      <c r="A59" s="12"/>
      <c r="B59" s="44">
        <v>734</v>
      </c>
      <c r="C59" s="20" t="s">
        <v>94</v>
      </c>
      <c r="D59" s="46">
        <v>378960</v>
      </c>
      <c r="E59" s="46">
        <v>399227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778187</v>
      </c>
      <c r="O59" s="47">
        <f t="shared" si="10"/>
        <v>1.4340812843921731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SUM(D5,D13,D22,D29,D33,D38,D42,D45,D47)</f>
        <v>330871069</v>
      </c>
      <c r="E60" s="15">
        <f t="shared" si="17"/>
        <v>437312224</v>
      </c>
      <c r="F60" s="15">
        <f t="shared" si="17"/>
        <v>10965228</v>
      </c>
      <c r="G60" s="15">
        <f t="shared" si="17"/>
        <v>391815992</v>
      </c>
      <c r="H60" s="15">
        <f t="shared" si="17"/>
        <v>0</v>
      </c>
      <c r="I60" s="15">
        <f t="shared" si="17"/>
        <v>167891932</v>
      </c>
      <c r="J60" s="15">
        <f t="shared" si="17"/>
        <v>87581244</v>
      </c>
      <c r="K60" s="15">
        <f t="shared" si="17"/>
        <v>0</v>
      </c>
      <c r="L60" s="15">
        <f t="shared" si="17"/>
        <v>0</v>
      </c>
      <c r="M60" s="15">
        <f t="shared" si="17"/>
        <v>14061</v>
      </c>
      <c r="N60" s="15">
        <f t="shared" si="15"/>
        <v>1426451750</v>
      </c>
      <c r="O60" s="37">
        <f t="shared" si="10"/>
        <v>2628.7354553127498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183</v>
      </c>
      <c r="M62" s="48"/>
      <c r="N62" s="48"/>
      <c r="O62" s="41">
        <v>542638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92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67285632</v>
      </c>
      <c r="E5" s="26">
        <f t="shared" si="0"/>
        <v>45368631</v>
      </c>
      <c r="F5" s="26">
        <f t="shared" si="0"/>
        <v>9612479</v>
      </c>
      <c r="G5" s="26">
        <f t="shared" si="0"/>
        <v>3778627</v>
      </c>
      <c r="H5" s="26">
        <f t="shared" si="0"/>
        <v>0</v>
      </c>
      <c r="I5" s="26">
        <f t="shared" si="0"/>
        <v>13298282</v>
      </c>
      <c r="J5" s="26">
        <f t="shared" si="0"/>
        <v>53776014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193119665</v>
      </c>
      <c r="O5" s="32">
        <f t="shared" ref="O5:O36" si="1">(N5/O$64)</f>
        <v>366.3661638102754</v>
      </c>
      <c r="P5" s="6"/>
    </row>
    <row r="6" spans="1:133">
      <c r="A6" s="12"/>
      <c r="B6" s="44">
        <v>511</v>
      </c>
      <c r="C6" s="20" t="s">
        <v>20</v>
      </c>
      <c r="D6" s="46">
        <v>1410874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1410874</v>
      </c>
      <c r="O6" s="47">
        <f t="shared" si="1"/>
        <v>2.6765606444049004</v>
      </c>
      <c r="P6" s="9"/>
    </row>
    <row r="7" spans="1:133">
      <c r="A7" s="12"/>
      <c r="B7" s="44">
        <v>512</v>
      </c>
      <c r="C7" s="20" t="s">
        <v>21</v>
      </c>
      <c r="D7" s="46">
        <v>1717051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1717051</v>
      </c>
      <c r="O7" s="47">
        <f t="shared" si="1"/>
        <v>3.2574072036454558</v>
      </c>
      <c r="P7" s="9"/>
    </row>
    <row r="8" spans="1:133">
      <c r="A8" s="12"/>
      <c r="B8" s="44">
        <v>513</v>
      </c>
      <c r="C8" s="20" t="s">
        <v>22</v>
      </c>
      <c r="D8" s="46">
        <v>26752612</v>
      </c>
      <c r="E8" s="46">
        <v>300357</v>
      </c>
      <c r="F8" s="46">
        <v>0</v>
      </c>
      <c r="G8" s="46">
        <v>2236995</v>
      </c>
      <c r="H8" s="46">
        <v>0</v>
      </c>
      <c r="I8" s="46">
        <v>0</v>
      </c>
      <c r="J8" s="46">
        <v>34033279</v>
      </c>
      <c r="K8" s="46">
        <v>0</v>
      </c>
      <c r="L8" s="46">
        <v>0</v>
      </c>
      <c r="M8" s="46">
        <v>0</v>
      </c>
      <c r="N8" s="46">
        <f t="shared" si="2"/>
        <v>63323243</v>
      </c>
      <c r="O8" s="47">
        <f t="shared" si="1"/>
        <v>120.13014634183358</v>
      </c>
      <c r="P8" s="9"/>
    </row>
    <row r="9" spans="1:133">
      <c r="A9" s="12"/>
      <c r="B9" s="44">
        <v>514</v>
      </c>
      <c r="C9" s="20" t="s">
        <v>23</v>
      </c>
      <c r="D9" s="46">
        <v>2527625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2527625</v>
      </c>
      <c r="O9" s="47">
        <f t="shared" si="1"/>
        <v>4.7951423010232928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9276689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9276689</v>
      </c>
      <c r="O10" s="47">
        <f t="shared" si="1"/>
        <v>17.598751332708556</v>
      </c>
      <c r="P10" s="9"/>
    </row>
    <row r="11" spans="1:133">
      <c r="A11" s="12"/>
      <c r="B11" s="44">
        <v>516</v>
      </c>
      <c r="C11" s="20" t="s">
        <v>25</v>
      </c>
      <c r="D11" s="46">
        <v>10661780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10661780</v>
      </c>
      <c r="O11" s="47">
        <f t="shared" si="1"/>
        <v>20.226399201702833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9612479</v>
      </c>
      <c r="G12" s="46">
        <v>0</v>
      </c>
      <c r="H12" s="46">
        <v>0</v>
      </c>
      <c r="I12" s="46">
        <v>13298282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22910761</v>
      </c>
      <c r="O12" s="47">
        <f t="shared" si="1"/>
        <v>43.463867947078668</v>
      </c>
      <c r="P12" s="9"/>
    </row>
    <row r="13" spans="1:133">
      <c r="A13" s="12"/>
      <c r="B13" s="44">
        <v>519</v>
      </c>
      <c r="C13" s="20" t="s">
        <v>126</v>
      </c>
      <c r="D13" s="46">
        <v>24215690</v>
      </c>
      <c r="E13" s="46">
        <v>35791585</v>
      </c>
      <c r="F13" s="46">
        <v>0</v>
      </c>
      <c r="G13" s="46">
        <v>1541632</v>
      </c>
      <c r="H13" s="46">
        <v>0</v>
      </c>
      <c r="I13" s="46">
        <v>0</v>
      </c>
      <c r="J13" s="46">
        <v>19742735</v>
      </c>
      <c r="K13" s="46">
        <v>0</v>
      </c>
      <c r="L13" s="46">
        <v>0</v>
      </c>
      <c r="M13" s="46">
        <v>0</v>
      </c>
      <c r="N13" s="46">
        <f t="shared" si="2"/>
        <v>81291642</v>
      </c>
      <c r="O13" s="47">
        <f t="shared" si="1"/>
        <v>154.21788883787815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178656199</v>
      </c>
      <c r="E14" s="31">
        <f t="shared" si="3"/>
        <v>107622902</v>
      </c>
      <c r="F14" s="31">
        <f t="shared" si="3"/>
        <v>0</v>
      </c>
      <c r="G14" s="31">
        <f t="shared" si="3"/>
        <v>4896163</v>
      </c>
      <c r="H14" s="31">
        <f t="shared" si="3"/>
        <v>0</v>
      </c>
      <c r="I14" s="31">
        <f t="shared" si="3"/>
        <v>0</v>
      </c>
      <c r="J14" s="31">
        <f t="shared" si="3"/>
        <v>13279707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304454971</v>
      </c>
      <c r="O14" s="43">
        <f t="shared" si="1"/>
        <v>577.5797083028217</v>
      </c>
      <c r="P14" s="10"/>
    </row>
    <row r="15" spans="1:133">
      <c r="A15" s="12"/>
      <c r="B15" s="44">
        <v>521</v>
      </c>
      <c r="C15" s="20" t="s">
        <v>29</v>
      </c>
      <c r="D15" s="46">
        <v>150925331</v>
      </c>
      <c r="E15" s="46">
        <v>449997</v>
      </c>
      <c r="F15" s="46">
        <v>0</v>
      </c>
      <c r="G15" s="46">
        <v>0</v>
      </c>
      <c r="H15" s="46">
        <v>0</v>
      </c>
      <c r="I15" s="46">
        <v>0</v>
      </c>
      <c r="J15" s="46">
        <v>13279707</v>
      </c>
      <c r="K15" s="46">
        <v>0</v>
      </c>
      <c r="L15" s="46">
        <v>0</v>
      </c>
      <c r="M15" s="46">
        <v>0</v>
      </c>
      <c r="N15" s="46">
        <f>SUM(D15:M15)</f>
        <v>164655035</v>
      </c>
      <c r="O15" s="47">
        <f t="shared" si="1"/>
        <v>312.36608413232608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86591620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86591620</v>
      </c>
      <c r="O16" s="47">
        <f t="shared" si="1"/>
        <v>164.27244546803206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7683331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7683331</v>
      </c>
      <c r="O17" s="47">
        <f t="shared" si="1"/>
        <v>14.576001381084454</v>
      </c>
      <c r="P17" s="9"/>
    </row>
    <row r="18" spans="1:16">
      <c r="A18" s="12"/>
      <c r="B18" s="44">
        <v>525</v>
      </c>
      <c r="C18" s="20" t="s">
        <v>33</v>
      </c>
      <c r="D18" s="46">
        <v>1074459</v>
      </c>
      <c r="E18" s="46">
        <v>9717124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10791583</v>
      </c>
      <c r="O18" s="47">
        <f t="shared" si="1"/>
        <v>20.472647698255813</v>
      </c>
      <c r="P18" s="9"/>
    </row>
    <row r="19" spans="1:16">
      <c r="A19" s="12"/>
      <c r="B19" s="44">
        <v>526</v>
      </c>
      <c r="C19" s="20" t="s">
        <v>34</v>
      </c>
      <c r="D19" s="46">
        <v>23556195</v>
      </c>
      <c r="E19" s="46">
        <v>691949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24248144</v>
      </c>
      <c r="O19" s="47">
        <f t="shared" si="1"/>
        <v>46.001009254024687</v>
      </c>
      <c r="P19" s="9"/>
    </row>
    <row r="20" spans="1:16">
      <c r="A20" s="12"/>
      <c r="B20" s="44">
        <v>527</v>
      </c>
      <c r="C20" s="20" t="s">
        <v>35</v>
      </c>
      <c r="D20" s="46">
        <v>1878545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1878545</v>
      </c>
      <c r="O20" s="47">
        <f t="shared" si="1"/>
        <v>3.5637765071463532</v>
      </c>
      <c r="P20" s="9"/>
    </row>
    <row r="21" spans="1:16">
      <c r="A21" s="12"/>
      <c r="B21" s="44">
        <v>528</v>
      </c>
      <c r="C21" s="20" t="s">
        <v>174</v>
      </c>
      <c r="D21" s="46">
        <v>0</v>
      </c>
      <c r="E21" s="46">
        <v>298141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298141</v>
      </c>
      <c r="O21" s="47">
        <f t="shared" si="1"/>
        <v>0.56560151160452421</v>
      </c>
      <c r="P21" s="9"/>
    </row>
    <row r="22" spans="1:16">
      <c r="A22" s="12"/>
      <c r="B22" s="44">
        <v>529</v>
      </c>
      <c r="C22" s="20" t="s">
        <v>36</v>
      </c>
      <c r="D22" s="46">
        <v>1221669</v>
      </c>
      <c r="E22" s="46">
        <v>2190740</v>
      </c>
      <c r="F22" s="46">
        <v>0</v>
      </c>
      <c r="G22" s="46">
        <v>4896163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8308572</v>
      </c>
      <c r="O22" s="47">
        <f t="shared" si="1"/>
        <v>15.762142350347737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1172595</v>
      </c>
      <c r="E23" s="31">
        <f t="shared" si="5"/>
        <v>15511713</v>
      </c>
      <c r="F23" s="31">
        <f t="shared" si="5"/>
        <v>0</v>
      </c>
      <c r="G23" s="31">
        <f t="shared" si="5"/>
        <v>12900196</v>
      </c>
      <c r="H23" s="31">
        <f t="shared" si="5"/>
        <v>0</v>
      </c>
      <c r="I23" s="31">
        <f t="shared" si="5"/>
        <v>113269807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142854311</v>
      </c>
      <c r="O23" s="43">
        <f t="shared" si="1"/>
        <v>271.00806075253928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38093703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38093703</v>
      </c>
      <c r="O24" s="47">
        <f t="shared" si="1"/>
        <v>72.267336593805609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32104160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32104160</v>
      </c>
      <c r="O25" s="47">
        <f t="shared" si="1"/>
        <v>60.904610317915015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26810170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26810170</v>
      </c>
      <c r="O26" s="47">
        <f t="shared" si="1"/>
        <v>50.861413486820886</v>
      </c>
      <c r="P26" s="9"/>
    </row>
    <row r="27" spans="1:16">
      <c r="A27" s="12"/>
      <c r="B27" s="44">
        <v>536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16261774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16261774</v>
      </c>
      <c r="O27" s="47">
        <f t="shared" si="1"/>
        <v>30.850114394770092</v>
      </c>
      <c r="P27" s="9"/>
    </row>
    <row r="28" spans="1:16">
      <c r="A28" s="12"/>
      <c r="B28" s="44">
        <v>537</v>
      </c>
      <c r="C28" s="20" t="s">
        <v>130</v>
      </c>
      <c r="D28" s="46">
        <v>1172595</v>
      </c>
      <c r="E28" s="46">
        <v>290429</v>
      </c>
      <c r="F28" s="46">
        <v>0</v>
      </c>
      <c r="G28" s="46">
        <v>4419290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5882314</v>
      </c>
      <c r="O28" s="47">
        <f t="shared" si="1"/>
        <v>11.159302780001594</v>
      </c>
      <c r="P28" s="9"/>
    </row>
    <row r="29" spans="1:16">
      <c r="A29" s="12"/>
      <c r="B29" s="44">
        <v>538</v>
      </c>
      <c r="C29" s="20" t="s">
        <v>131</v>
      </c>
      <c r="D29" s="46">
        <v>0</v>
      </c>
      <c r="E29" s="46">
        <v>15221284</v>
      </c>
      <c r="F29" s="46">
        <v>0</v>
      </c>
      <c r="G29" s="46">
        <v>8480906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23702190</v>
      </c>
      <c r="O29" s="47">
        <f t="shared" si="1"/>
        <v>44.965283179226063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50327819</v>
      </c>
      <c r="F30" s="31">
        <f t="shared" si="7"/>
        <v>0</v>
      </c>
      <c r="G30" s="31">
        <f t="shared" si="7"/>
        <v>79443372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2100057</v>
      </c>
      <c r="N30" s="31">
        <f t="shared" ref="N30:N39" si="8">SUM(D30:M30)</f>
        <v>131871248</v>
      </c>
      <c r="O30" s="43">
        <f t="shared" si="1"/>
        <v>250.17215748915811</v>
      </c>
      <c r="P30" s="10"/>
    </row>
    <row r="31" spans="1:16">
      <c r="A31" s="12"/>
      <c r="B31" s="44">
        <v>541</v>
      </c>
      <c r="C31" s="20" t="s">
        <v>132</v>
      </c>
      <c r="D31" s="46">
        <v>0</v>
      </c>
      <c r="E31" s="46">
        <v>33114544</v>
      </c>
      <c r="F31" s="46">
        <v>0</v>
      </c>
      <c r="G31" s="46">
        <v>66135787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2100057</v>
      </c>
      <c r="N31" s="46">
        <f t="shared" si="8"/>
        <v>101350388</v>
      </c>
      <c r="O31" s="47">
        <f t="shared" si="1"/>
        <v>192.27121615109974</v>
      </c>
      <c r="P31" s="9"/>
    </row>
    <row r="32" spans="1:16">
      <c r="A32" s="12"/>
      <c r="B32" s="44">
        <v>544</v>
      </c>
      <c r="C32" s="20" t="s">
        <v>133</v>
      </c>
      <c r="D32" s="46">
        <v>0</v>
      </c>
      <c r="E32" s="46">
        <v>17009622</v>
      </c>
      <c r="F32" s="46">
        <v>0</v>
      </c>
      <c r="G32" s="46">
        <v>13307585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30317207</v>
      </c>
      <c r="O32" s="47">
        <f t="shared" si="1"/>
        <v>57.514592447289239</v>
      </c>
      <c r="P32" s="9"/>
    </row>
    <row r="33" spans="1:16">
      <c r="A33" s="12"/>
      <c r="B33" s="44">
        <v>549</v>
      </c>
      <c r="C33" s="20" t="s">
        <v>163</v>
      </c>
      <c r="D33" s="46">
        <v>0</v>
      </c>
      <c r="E33" s="46">
        <v>203653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203653</v>
      </c>
      <c r="O33" s="47">
        <f t="shared" si="1"/>
        <v>0.38634889076911988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3167359</v>
      </c>
      <c r="E34" s="31">
        <f t="shared" si="9"/>
        <v>7431951</v>
      </c>
      <c r="F34" s="31">
        <f t="shared" si="9"/>
        <v>0</v>
      </c>
      <c r="G34" s="31">
        <f t="shared" si="9"/>
        <v>4304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175</v>
      </c>
      <c r="N34" s="31">
        <f t="shared" si="8"/>
        <v>10603789</v>
      </c>
      <c r="O34" s="43">
        <f t="shared" si="1"/>
        <v>20.116384821730072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2113439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2113439</v>
      </c>
      <c r="O35" s="47">
        <f t="shared" si="1"/>
        <v>4.0093925125492769</v>
      </c>
      <c r="P35" s="9"/>
    </row>
    <row r="36" spans="1:16">
      <c r="A36" s="13"/>
      <c r="B36" s="45">
        <v>553</v>
      </c>
      <c r="C36" s="21" t="s">
        <v>134</v>
      </c>
      <c r="D36" s="46">
        <v>373626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373626</v>
      </c>
      <c r="O36" s="47">
        <f t="shared" si="1"/>
        <v>0.70880365456194205</v>
      </c>
      <c r="P36" s="9"/>
    </row>
    <row r="37" spans="1:16">
      <c r="A37" s="13"/>
      <c r="B37" s="45">
        <v>554</v>
      </c>
      <c r="C37" s="21" t="s">
        <v>51</v>
      </c>
      <c r="D37" s="46">
        <v>2793733</v>
      </c>
      <c r="E37" s="46">
        <v>4022581</v>
      </c>
      <c r="F37" s="46">
        <v>0</v>
      </c>
      <c r="G37" s="46">
        <v>4304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175</v>
      </c>
      <c r="N37" s="46">
        <f t="shared" si="8"/>
        <v>6820793</v>
      </c>
      <c r="O37" s="47">
        <f t="shared" ref="O37:O62" si="10">(N37/O$64)</f>
        <v>12.939685689460884</v>
      </c>
      <c r="P37" s="9"/>
    </row>
    <row r="38" spans="1:16">
      <c r="A38" s="13"/>
      <c r="B38" s="45">
        <v>559</v>
      </c>
      <c r="C38" s="21" t="s">
        <v>135</v>
      </c>
      <c r="D38" s="46">
        <v>0</v>
      </c>
      <c r="E38" s="46">
        <v>1295931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1295931</v>
      </c>
      <c r="O38" s="47">
        <f t="shared" si="10"/>
        <v>2.4585029651579711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SUM(D40:D42)</f>
        <v>12402758</v>
      </c>
      <c r="E39" s="31">
        <f t="shared" si="11"/>
        <v>5558433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17961191</v>
      </c>
      <c r="O39" s="43">
        <f t="shared" si="10"/>
        <v>34.074068242266499</v>
      </c>
      <c r="P39" s="10"/>
    </row>
    <row r="40" spans="1:16">
      <c r="A40" s="12"/>
      <c r="B40" s="44">
        <v>562</v>
      </c>
      <c r="C40" s="20" t="s">
        <v>136</v>
      </c>
      <c r="D40" s="46">
        <v>8306138</v>
      </c>
      <c r="E40" s="46">
        <v>4397625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2">SUM(D40:M40)</f>
        <v>12703763</v>
      </c>
      <c r="O40" s="47">
        <f t="shared" si="10"/>
        <v>24.10023296314705</v>
      </c>
      <c r="P40" s="9"/>
    </row>
    <row r="41" spans="1:16">
      <c r="A41" s="12"/>
      <c r="B41" s="44">
        <v>564</v>
      </c>
      <c r="C41" s="20" t="s">
        <v>137</v>
      </c>
      <c r="D41" s="46">
        <v>2233625</v>
      </c>
      <c r="E41" s="46">
        <v>114339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2347964</v>
      </c>
      <c r="O41" s="47">
        <f t="shared" si="10"/>
        <v>4.4543084902546282</v>
      </c>
      <c r="P41" s="9"/>
    </row>
    <row r="42" spans="1:16">
      <c r="A42" s="12"/>
      <c r="B42" s="44">
        <v>569</v>
      </c>
      <c r="C42" s="20" t="s">
        <v>55</v>
      </c>
      <c r="D42" s="46">
        <v>1862995</v>
      </c>
      <c r="E42" s="46">
        <v>1046469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2909464</v>
      </c>
      <c r="O42" s="47">
        <f t="shared" si="10"/>
        <v>5.519526788864817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18021730</v>
      </c>
      <c r="E43" s="31">
        <f t="shared" si="13"/>
        <v>420362</v>
      </c>
      <c r="F43" s="31">
        <f t="shared" si="13"/>
        <v>0</v>
      </c>
      <c r="G43" s="31">
        <f t="shared" si="13"/>
        <v>12831832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31273924</v>
      </c>
      <c r="O43" s="43">
        <f t="shared" si="10"/>
        <v>59.329574557692524</v>
      </c>
      <c r="P43" s="9"/>
    </row>
    <row r="44" spans="1:16">
      <c r="A44" s="12"/>
      <c r="B44" s="44">
        <v>571</v>
      </c>
      <c r="C44" s="20" t="s">
        <v>57</v>
      </c>
      <c r="D44" s="46">
        <v>6774503</v>
      </c>
      <c r="E44" s="46">
        <v>148477</v>
      </c>
      <c r="F44" s="46">
        <v>0</v>
      </c>
      <c r="G44" s="46">
        <v>7900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6930880</v>
      </c>
      <c r="O44" s="47">
        <f t="shared" si="10"/>
        <v>13.148531080091516</v>
      </c>
      <c r="P44" s="9"/>
    </row>
    <row r="45" spans="1:16">
      <c r="A45" s="12"/>
      <c r="B45" s="44">
        <v>572</v>
      </c>
      <c r="C45" s="20" t="s">
        <v>138</v>
      </c>
      <c r="D45" s="46">
        <v>11247227</v>
      </c>
      <c r="E45" s="46">
        <v>271885</v>
      </c>
      <c r="F45" s="46">
        <v>0</v>
      </c>
      <c r="G45" s="46">
        <v>12823932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24343044</v>
      </c>
      <c r="O45" s="47">
        <f t="shared" si="10"/>
        <v>46.181043477601008</v>
      </c>
      <c r="P45" s="9"/>
    </row>
    <row r="46" spans="1:16" ht="15.75">
      <c r="A46" s="28" t="s">
        <v>139</v>
      </c>
      <c r="B46" s="29"/>
      <c r="C46" s="30"/>
      <c r="D46" s="31">
        <f t="shared" ref="D46:M46" si="14">SUM(D47:D48)</f>
        <v>51913512</v>
      </c>
      <c r="E46" s="31">
        <f t="shared" si="14"/>
        <v>117017517</v>
      </c>
      <c r="F46" s="31">
        <f t="shared" si="14"/>
        <v>0</v>
      </c>
      <c r="G46" s="31">
        <f t="shared" si="14"/>
        <v>23307244</v>
      </c>
      <c r="H46" s="31">
        <f t="shared" si="14"/>
        <v>0</v>
      </c>
      <c r="I46" s="31">
        <f t="shared" si="14"/>
        <v>200115930</v>
      </c>
      <c r="J46" s="31">
        <f t="shared" si="14"/>
        <v>1957811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62" si="15">SUM(D46:M46)</f>
        <v>394312014</v>
      </c>
      <c r="O46" s="43">
        <f t="shared" si="10"/>
        <v>748.04696825402846</v>
      </c>
      <c r="P46" s="9"/>
    </row>
    <row r="47" spans="1:16">
      <c r="A47" s="12"/>
      <c r="B47" s="44">
        <v>581</v>
      </c>
      <c r="C47" s="20" t="s">
        <v>140</v>
      </c>
      <c r="D47" s="46">
        <v>51913512</v>
      </c>
      <c r="E47" s="46">
        <v>117017517</v>
      </c>
      <c r="F47" s="46">
        <v>0</v>
      </c>
      <c r="G47" s="46">
        <v>23307244</v>
      </c>
      <c r="H47" s="46">
        <v>0</v>
      </c>
      <c r="I47" s="46">
        <v>158857206</v>
      </c>
      <c r="J47" s="46">
        <v>1957811</v>
      </c>
      <c r="K47" s="46">
        <v>0</v>
      </c>
      <c r="L47" s="46">
        <v>0</v>
      </c>
      <c r="M47" s="46">
        <v>0</v>
      </c>
      <c r="N47" s="46">
        <f t="shared" si="15"/>
        <v>353053290</v>
      </c>
      <c r="O47" s="47">
        <f t="shared" si="10"/>
        <v>669.77528921198507</v>
      </c>
      <c r="P47" s="9"/>
    </row>
    <row r="48" spans="1:16">
      <c r="A48" s="12"/>
      <c r="B48" s="44">
        <v>590</v>
      </c>
      <c r="C48" s="20" t="s">
        <v>175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41258724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41258724</v>
      </c>
      <c r="O48" s="47">
        <f t="shared" si="10"/>
        <v>78.271679042043402</v>
      </c>
      <c r="P48" s="9"/>
    </row>
    <row r="49" spans="1:119" ht="15.75">
      <c r="A49" s="28" t="s">
        <v>61</v>
      </c>
      <c r="B49" s="29"/>
      <c r="C49" s="30"/>
      <c r="D49" s="31">
        <f t="shared" ref="D49:M49" si="16">SUM(D50:D61)</f>
        <v>2847310</v>
      </c>
      <c r="E49" s="31">
        <f t="shared" si="16"/>
        <v>890211</v>
      </c>
      <c r="F49" s="31">
        <f t="shared" si="16"/>
        <v>0</v>
      </c>
      <c r="G49" s="31">
        <f t="shared" si="16"/>
        <v>21086</v>
      </c>
      <c r="H49" s="31">
        <f t="shared" si="16"/>
        <v>0</v>
      </c>
      <c r="I49" s="31">
        <f t="shared" si="16"/>
        <v>0</v>
      </c>
      <c r="J49" s="31">
        <f t="shared" si="16"/>
        <v>5170159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8928766</v>
      </c>
      <c r="O49" s="43">
        <f t="shared" si="10"/>
        <v>16.938708686034733</v>
      </c>
      <c r="P49" s="9"/>
    </row>
    <row r="50" spans="1:119">
      <c r="A50" s="12"/>
      <c r="B50" s="44">
        <v>601</v>
      </c>
      <c r="C50" s="20" t="s">
        <v>141</v>
      </c>
      <c r="D50" s="46">
        <v>77270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77270</v>
      </c>
      <c r="O50" s="47">
        <f t="shared" si="10"/>
        <v>0.14658845580340035</v>
      </c>
      <c r="P50" s="9"/>
    </row>
    <row r="51" spans="1:119">
      <c r="A51" s="12"/>
      <c r="B51" s="44">
        <v>602</v>
      </c>
      <c r="C51" s="20" t="s">
        <v>142</v>
      </c>
      <c r="D51" s="46">
        <v>25815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25815</v>
      </c>
      <c r="O51" s="47">
        <f t="shared" si="10"/>
        <v>4.8973482419629615E-2</v>
      </c>
      <c r="P51" s="9"/>
    </row>
    <row r="52" spans="1:119">
      <c r="A52" s="12"/>
      <c r="B52" s="44">
        <v>603</v>
      </c>
      <c r="C52" s="20" t="s">
        <v>143</v>
      </c>
      <c r="D52" s="46">
        <v>373959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373959</v>
      </c>
      <c r="O52" s="47">
        <f t="shared" si="10"/>
        <v>0.70943538687438579</v>
      </c>
      <c r="P52" s="9"/>
    </row>
    <row r="53" spans="1:119">
      <c r="A53" s="12"/>
      <c r="B53" s="44">
        <v>614</v>
      </c>
      <c r="C53" s="20" t="s">
        <v>146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5170159</v>
      </c>
      <c r="K53" s="46">
        <v>0</v>
      </c>
      <c r="L53" s="46">
        <v>0</v>
      </c>
      <c r="M53" s="46">
        <v>0</v>
      </c>
      <c r="N53" s="46">
        <f t="shared" si="15"/>
        <v>5170159</v>
      </c>
      <c r="O53" s="47">
        <f t="shared" si="10"/>
        <v>9.8082777800964482</v>
      </c>
      <c r="P53" s="9"/>
    </row>
    <row r="54" spans="1:119">
      <c r="A54" s="12"/>
      <c r="B54" s="44">
        <v>682</v>
      </c>
      <c r="C54" s="20" t="s">
        <v>176</v>
      </c>
      <c r="D54" s="46">
        <v>0</v>
      </c>
      <c r="E54" s="46">
        <v>70337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70337</v>
      </c>
      <c r="O54" s="47">
        <f t="shared" si="10"/>
        <v>0.13343590288396234</v>
      </c>
      <c r="P54" s="9"/>
    </row>
    <row r="55" spans="1:119">
      <c r="A55" s="12"/>
      <c r="B55" s="44">
        <v>684</v>
      </c>
      <c r="C55" s="20" t="s">
        <v>116</v>
      </c>
      <c r="D55" s="46">
        <v>0</v>
      </c>
      <c r="E55" s="46">
        <v>118178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118178</v>
      </c>
      <c r="O55" s="47">
        <f t="shared" si="10"/>
        <v>0.22419477843838809</v>
      </c>
      <c r="P55" s="9"/>
    </row>
    <row r="56" spans="1:119">
      <c r="A56" s="12"/>
      <c r="B56" s="44">
        <v>685</v>
      </c>
      <c r="C56" s="20" t="s">
        <v>74</v>
      </c>
      <c r="D56" s="46">
        <v>18358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18358</v>
      </c>
      <c r="O56" s="47">
        <f t="shared" si="10"/>
        <v>3.482685222775752E-2</v>
      </c>
      <c r="P56" s="9"/>
    </row>
    <row r="57" spans="1:119">
      <c r="A57" s="12"/>
      <c r="B57" s="44">
        <v>712</v>
      </c>
      <c r="C57" s="20" t="s">
        <v>119</v>
      </c>
      <c r="D57" s="46">
        <v>0</v>
      </c>
      <c r="E57" s="46">
        <v>270747</v>
      </c>
      <c r="F57" s="46">
        <v>0</v>
      </c>
      <c r="G57" s="46">
        <v>21086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291833</v>
      </c>
      <c r="O57" s="47">
        <f t="shared" si="10"/>
        <v>0.55363464245468796</v>
      </c>
      <c r="P57" s="9"/>
    </row>
    <row r="58" spans="1:119">
      <c r="A58" s="12"/>
      <c r="B58" s="44">
        <v>713</v>
      </c>
      <c r="C58" s="20" t="s">
        <v>153</v>
      </c>
      <c r="D58" s="46">
        <v>1103697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1103697</v>
      </c>
      <c r="O58" s="47">
        <f t="shared" si="10"/>
        <v>2.0938169911329827</v>
      </c>
      <c r="P58" s="9"/>
    </row>
    <row r="59" spans="1:119">
      <c r="A59" s="12"/>
      <c r="B59" s="44">
        <v>715</v>
      </c>
      <c r="C59" s="20" t="s">
        <v>169</v>
      </c>
      <c r="D59" s="46">
        <v>218942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218942</v>
      </c>
      <c r="O59" s="47">
        <f t="shared" si="10"/>
        <v>0.41535356141462509</v>
      </c>
      <c r="P59" s="9"/>
    </row>
    <row r="60" spans="1:119">
      <c r="A60" s="12"/>
      <c r="B60" s="44">
        <v>733</v>
      </c>
      <c r="C60" s="20" t="s">
        <v>171</v>
      </c>
      <c r="D60" s="46">
        <v>674783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674783</v>
      </c>
      <c r="O60" s="47">
        <f t="shared" si="10"/>
        <v>1.2801268017650562</v>
      </c>
      <c r="P60" s="9"/>
    </row>
    <row r="61" spans="1:119" ht="15.75" thickBot="1">
      <c r="A61" s="12"/>
      <c r="B61" s="44">
        <v>734</v>
      </c>
      <c r="C61" s="20" t="s">
        <v>94</v>
      </c>
      <c r="D61" s="46">
        <v>354486</v>
      </c>
      <c r="E61" s="46">
        <v>430949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785435</v>
      </c>
      <c r="O61" s="47">
        <f t="shared" si="10"/>
        <v>1.4900440505234083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SUM(D5,D14,D23,D30,D34,D39,D43,D46,D49)</f>
        <v>335467095</v>
      </c>
      <c r="E62" s="15">
        <f t="shared" si="17"/>
        <v>350149539</v>
      </c>
      <c r="F62" s="15">
        <f t="shared" si="17"/>
        <v>9612479</v>
      </c>
      <c r="G62" s="15">
        <f t="shared" si="17"/>
        <v>137182824</v>
      </c>
      <c r="H62" s="15">
        <f t="shared" si="17"/>
        <v>0</v>
      </c>
      <c r="I62" s="15">
        <f t="shared" si="17"/>
        <v>326684019</v>
      </c>
      <c r="J62" s="15">
        <f t="shared" si="17"/>
        <v>74183691</v>
      </c>
      <c r="K62" s="15">
        <f t="shared" si="17"/>
        <v>0</v>
      </c>
      <c r="L62" s="15">
        <f t="shared" si="17"/>
        <v>0</v>
      </c>
      <c r="M62" s="15">
        <f t="shared" si="17"/>
        <v>2100232</v>
      </c>
      <c r="N62" s="15">
        <f t="shared" si="15"/>
        <v>1235379879</v>
      </c>
      <c r="O62" s="37">
        <f t="shared" si="10"/>
        <v>2343.6317949165468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181</v>
      </c>
      <c r="M64" s="48"/>
      <c r="N64" s="48"/>
      <c r="O64" s="41">
        <v>527122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121373437</v>
      </c>
      <c r="E5" s="26">
        <f t="shared" si="0"/>
        <v>45376505</v>
      </c>
      <c r="F5" s="26">
        <f t="shared" si="0"/>
        <v>7811242</v>
      </c>
      <c r="G5" s="26">
        <f t="shared" si="0"/>
        <v>6165723</v>
      </c>
      <c r="H5" s="26">
        <f t="shared" si="0"/>
        <v>0</v>
      </c>
      <c r="I5" s="26">
        <f t="shared" si="0"/>
        <v>10942591</v>
      </c>
      <c r="J5" s="26">
        <f t="shared" si="0"/>
        <v>85653647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277323145</v>
      </c>
      <c r="O5" s="32">
        <f t="shared" ref="O5:O36" si="1">(N5/O$63)</f>
        <v>538.41104339739491</v>
      </c>
      <c r="P5" s="6"/>
    </row>
    <row r="6" spans="1:133">
      <c r="A6" s="12"/>
      <c r="B6" s="44">
        <v>511</v>
      </c>
      <c r="C6" s="20" t="s">
        <v>20</v>
      </c>
      <c r="D6" s="46">
        <v>1283995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1283995</v>
      </c>
      <c r="O6" s="47">
        <f t="shared" si="1"/>
        <v>2.4928214616455402</v>
      </c>
      <c r="P6" s="9"/>
    </row>
    <row r="7" spans="1:133">
      <c r="A7" s="12"/>
      <c r="B7" s="44">
        <v>512</v>
      </c>
      <c r="C7" s="20" t="s">
        <v>21</v>
      </c>
      <c r="D7" s="46">
        <v>2253667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2253667</v>
      </c>
      <c r="O7" s="47">
        <f t="shared" si="1"/>
        <v>4.3753982414279804</v>
      </c>
      <c r="P7" s="9"/>
    </row>
    <row r="8" spans="1:133">
      <c r="A8" s="12"/>
      <c r="B8" s="44">
        <v>513</v>
      </c>
      <c r="C8" s="20" t="s">
        <v>22</v>
      </c>
      <c r="D8" s="46">
        <v>39124272</v>
      </c>
      <c r="E8" s="46">
        <v>447749</v>
      </c>
      <c r="F8" s="46">
        <v>0</v>
      </c>
      <c r="G8" s="46">
        <v>5002889</v>
      </c>
      <c r="H8" s="46">
        <v>0</v>
      </c>
      <c r="I8" s="46">
        <v>0</v>
      </c>
      <c r="J8" s="46">
        <v>67775789</v>
      </c>
      <c r="K8" s="46">
        <v>0</v>
      </c>
      <c r="L8" s="46">
        <v>0</v>
      </c>
      <c r="M8" s="46">
        <v>0</v>
      </c>
      <c r="N8" s="46">
        <f t="shared" si="2"/>
        <v>112350699</v>
      </c>
      <c r="O8" s="47">
        <f t="shared" si="1"/>
        <v>218.12408436020246</v>
      </c>
      <c r="P8" s="9"/>
    </row>
    <row r="9" spans="1:133">
      <c r="A9" s="12"/>
      <c r="B9" s="44">
        <v>514</v>
      </c>
      <c r="C9" s="20" t="s">
        <v>23</v>
      </c>
      <c r="D9" s="46">
        <v>2486795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2486795</v>
      </c>
      <c r="O9" s="47">
        <f t="shared" si="1"/>
        <v>4.8280062980874705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8693138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8693138</v>
      </c>
      <c r="O10" s="47">
        <f t="shared" si="1"/>
        <v>16.877356201111677</v>
      </c>
      <c r="P10" s="9"/>
    </row>
    <row r="11" spans="1:133">
      <c r="A11" s="12"/>
      <c r="B11" s="44">
        <v>516</v>
      </c>
      <c r="C11" s="20" t="s">
        <v>25</v>
      </c>
      <c r="D11" s="46">
        <v>10036572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10036572</v>
      </c>
      <c r="O11" s="47">
        <f t="shared" si="1"/>
        <v>19.485575943014346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892390</v>
      </c>
      <c r="F12" s="46">
        <v>7811242</v>
      </c>
      <c r="G12" s="46">
        <v>0</v>
      </c>
      <c r="H12" s="46">
        <v>0</v>
      </c>
      <c r="I12" s="46">
        <v>10942591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19646223</v>
      </c>
      <c r="O12" s="47">
        <f t="shared" si="1"/>
        <v>38.142302995474466</v>
      </c>
      <c r="P12" s="9"/>
    </row>
    <row r="13" spans="1:133">
      <c r="A13" s="12"/>
      <c r="B13" s="44">
        <v>519</v>
      </c>
      <c r="C13" s="20" t="s">
        <v>126</v>
      </c>
      <c r="D13" s="46">
        <v>66188136</v>
      </c>
      <c r="E13" s="46">
        <v>35343228</v>
      </c>
      <c r="F13" s="46">
        <v>0</v>
      </c>
      <c r="G13" s="46">
        <v>1162834</v>
      </c>
      <c r="H13" s="46">
        <v>0</v>
      </c>
      <c r="I13" s="46">
        <v>0</v>
      </c>
      <c r="J13" s="46">
        <v>17877858</v>
      </c>
      <c r="K13" s="46">
        <v>0</v>
      </c>
      <c r="L13" s="46">
        <v>0</v>
      </c>
      <c r="M13" s="46">
        <v>0</v>
      </c>
      <c r="N13" s="46">
        <f t="shared" si="2"/>
        <v>120572056</v>
      </c>
      <c r="O13" s="47">
        <f t="shared" si="1"/>
        <v>234.08549789643101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118006308</v>
      </c>
      <c r="E14" s="31">
        <f t="shared" si="3"/>
        <v>60326735</v>
      </c>
      <c r="F14" s="31">
        <f t="shared" si="3"/>
        <v>0</v>
      </c>
      <c r="G14" s="31">
        <f t="shared" si="3"/>
        <v>4124738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182457781</v>
      </c>
      <c r="O14" s="43">
        <f t="shared" si="1"/>
        <v>354.23399025776729</v>
      </c>
      <c r="P14" s="10"/>
    </row>
    <row r="15" spans="1:133">
      <c r="A15" s="12"/>
      <c r="B15" s="44">
        <v>521</v>
      </c>
      <c r="C15" s="20" t="s">
        <v>29</v>
      </c>
      <c r="D15" s="46">
        <v>88317606</v>
      </c>
      <c r="E15" s="46">
        <v>2434619</v>
      </c>
      <c r="F15" s="46">
        <v>0</v>
      </c>
      <c r="G15" s="46">
        <v>57901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90810126</v>
      </c>
      <c r="O15" s="47">
        <f t="shared" si="1"/>
        <v>176.30398173476976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41271894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41271894</v>
      </c>
      <c r="O16" s="47">
        <f t="shared" si="1"/>
        <v>80.127619753939697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4456475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4456475</v>
      </c>
      <c r="O17" s="47">
        <f t="shared" si="1"/>
        <v>8.6520559062043159</v>
      </c>
      <c r="P17" s="9"/>
    </row>
    <row r="18" spans="1:16">
      <c r="A18" s="12"/>
      <c r="B18" s="44">
        <v>525</v>
      </c>
      <c r="C18" s="20" t="s">
        <v>33</v>
      </c>
      <c r="D18" s="46">
        <v>3508467</v>
      </c>
      <c r="E18" s="46">
        <v>8476393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11984860</v>
      </c>
      <c r="O18" s="47">
        <f t="shared" si="1"/>
        <v>23.268093896640696</v>
      </c>
      <c r="P18" s="9"/>
    </row>
    <row r="19" spans="1:16">
      <c r="A19" s="12"/>
      <c r="B19" s="44">
        <v>526</v>
      </c>
      <c r="C19" s="20" t="s">
        <v>34</v>
      </c>
      <c r="D19" s="46">
        <v>21312826</v>
      </c>
      <c r="E19" s="46">
        <v>630234</v>
      </c>
      <c r="F19" s="46">
        <v>0</v>
      </c>
      <c r="G19" s="46">
        <v>239414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22182474</v>
      </c>
      <c r="O19" s="47">
        <f t="shared" si="1"/>
        <v>43.066326005626344</v>
      </c>
      <c r="P19" s="9"/>
    </row>
    <row r="20" spans="1:16">
      <c r="A20" s="12"/>
      <c r="B20" s="44">
        <v>527</v>
      </c>
      <c r="C20" s="20" t="s">
        <v>35</v>
      </c>
      <c r="D20" s="46">
        <v>1308427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1308427</v>
      </c>
      <c r="O20" s="47">
        <f t="shared" si="1"/>
        <v>2.540255146317929</v>
      </c>
      <c r="P20" s="9"/>
    </row>
    <row r="21" spans="1:16">
      <c r="A21" s="12"/>
      <c r="B21" s="44">
        <v>528</v>
      </c>
      <c r="C21" s="20" t="s">
        <v>174</v>
      </c>
      <c r="D21" s="46">
        <v>0</v>
      </c>
      <c r="E21" s="46">
        <v>282648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282648</v>
      </c>
      <c r="O21" s="47">
        <f t="shared" si="1"/>
        <v>0.54874902199088682</v>
      </c>
      <c r="P21" s="9"/>
    </row>
    <row r="22" spans="1:16">
      <c r="A22" s="12"/>
      <c r="B22" s="44">
        <v>529</v>
      </c>
      <c r="C22" s="20" t="s">
        <v>36</v>
      </c>
      <c r="D22" s="46">
        <v>3558982</v>
      </c>
      <c r="E22" s="46">
        <v>2774472</v>
      </c>
      <c r="F22" s="46">
        <v>0</v>
      </c>
      <c r="G22" s="46">
        <v>3827423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10160877</v>
      </c>
      <c r="O22" s="47">
        <f t="shared" si="1"/>
        <v>19.726908792277658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802260</v>
      </c>
      <c r="E23" s="31">
        <f t="shared" si="5"/>
        <v>13285316</v>
      </c>
      <c r="F23" s="31">
        <f t="shared" si="5"/>
        <v>0</v>
      </c>
      <c r="G23" s="31">
        <f t="shared" si="5"/>
        <v>10135742</v>
      </c>
      <c r="H23" s="31">
        <f t="shared" si="5"/>
        <v>0</v>
      </c>
      <c r="I23" s="31">
        <f t="shared" si="5"/>
        <v>115251679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139474997</v>
      </c>
      <c r="O23" s="43">
        <f t="shared" si="1"/>
        <v>270.78475062951753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37548696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37548696</v>
      </c>
      <c r="O24" s="47">
        <f t="shared" si="1"/>
        <v>72.899189829870096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29878044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29878044</v>
      </c>
      <c r="O25" s="47">
        <f t="shared" si="1"/>
        <v>58.006946534207508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25120531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25120531</v>
      </c>
      <c r="O26" s="47">
        <f t="shared" si="1"/>
        <v>48.770438206326432</v>
      </c>
      <c r="P26" s="9"/>
    </row>
    <row r="27" spans="1:16">
      <c r="A27" s="12"/>
      <c r="B27" s="44">
        <v>536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22704408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22704408</v>
      </c>
      <c r="O27" s="47">
        <f t="shared" si="1"/>
        <v>44.079638578309648</v>
      </c>
      <c r="P27" s="9"/>
    </row>
    <row r="28" spans="1:16">
      <c r="A28" s="12"/>
      <c r="B28" s="44">
        <v>537</v>
      </c>
      <c r="C28" s="20" t="s">
        <v>130</v>
      </c>
      <c r="D28" s="46">
        <v>802260</v>
      </c>
      <c r="E28" s="46">
        <v>272678</v>
      </c>
      <c r="F28" s="46">
        <v>0</v>
      </c>
      <c r="G28" s="46">
        <v>7475216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8550154</v>
      </c>
      <c r="O28" s="47">
        <f t="shared" si="1"/>
        <v>16.599758871003754</v>
      </c>
      <c r="P28" s="9"/>
    </row>
    <row r="29" spans="1:16">
      <c r="A29" s="12"/>
      <c r="B29" s="44">
        <v>538</v>
      </c>
      <c r="C29" s="20" t="s">
        <v>131</v>
      </c>
      <c r="D29" s="46">
        <v>0</v>
      </c>
      <c r="E29" s="46">
        <v>13012638</v>
      </c>
      <c r="F29" s="46">
        <v>0</v>
      </c>
      <c r="G29" s="46">
        <v>2660526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15673164</v>
      </c>
      <c r="O29" s="47">
        <f t="shared" si="1"/>
        <v>30.428778609800087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46811211</v>
      </c>
      <c r="F30" s="31">
        <f t="shared" si="7"/>
        <v>0</v>
      </c>
      <c r="G30" s="31">
        <f t="shared" si="7"/>
        <v>37915300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84726511</v>
      </c>
      <c r="O30" s="43">
        <f t="shared" si="1"/>
        <v>164.49290300285199</v>
      </c>
      <c r="P30" s="10"/>
    </row>
    <row r="31" spans="1:16">
      <c r="A31" s="12"/>
      <c r="B31" s="44">
        <v>541</v>
      </c>
      <c r="C31" s="20" t="s">
        <v>132</v>
      </c>
      <c r="D31" s="46">
        <v>0</v>
      </c>
      <c r="E31" s="46">
        <v>26886589</v>
      </c>
      <c r="F31" s="46">
        <v>0</v>
      </c>
      <c r="G31" s="46">
        <v>36069260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62955849</v>
      </c>
      <c r="O31" s="47">
        <f t="shared" si="1"/>
        <v>122.22609240948441</v>
      </c>
      <c r="P31" s="9"/>
    </row>
    <row r="32" spans="1:16">
      <c r="A32" s="12"/>
      <c r="B32" s="44">
        <v>544</v>
      </c>
      <c r="C32" s="20" t="s">
        <v>133</v>
      </c>
      <c r="D32" s="46">
        <v>0</v>
      </c>
      <c r="E32" s="46">
        <v>19821581</v>
      </c>
      <c r="F32" s="46">
        <v>0</v>
      </c>
      <c r="G32" s="46">
        <v>1846040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21667621</v>
      </c>
      <c r="O32" s="47">
        <f t="shared" si="1"/>
        <v>42.066760892060799</v>
      </c>
      <c r="P32" s="9"/>
    </row>
    <row r="33" spans="1:16">
      <c r="A33" s="12"/>
      <c r="B33" s="44">
        <v>549</v>
      </c>
      <c r="C33" s="20" t="s">
        <v>163</v>
      </c>
      <c r="D33" s="46">
        <v>0</v>
      </c>
      <c r="E33" s="46">
        <v>103041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103041</v>
      </c>
      <c r="O33" s="47">
        <f t="shared" si="1"/>
        <v>0.20004970130679492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5339381</v>
      </c>
      <c r="E34" s="31">
        <f t="shared" si="9"/>
        <v>15056801</v>
      </c>
      <c r="F34" s="31">
        <f t="shared" si="9"/>
        <v>0</v>
      </c>
      <c r="G34" s="31">
        <f t="shared" si="9"/>
        <v>3750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4782</v>
      </c>
      <c r="N34" s="31">
        <f t="shared" si="8"/>
        <v>20404714</v>
      </c>
      <c r="O34" s="43">
        <f t="shared" si="1"/>
        <v>39.614880881887565</v>
      </c>
      <c r="P34" s="10"/>
    </row>
    <row r="35" spans="1:16">
      <c r="A35" s="13"/>
      <c r="B35" s="45">
        <v>552</v>
      </c>
      <c r="C35" s="21" t="s">
        <v>49</v>
      </c>
      <c r="D35" s="46">
        <v>0</v>
      </c>
      <c r="E35" s="46">
        <v>1340229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1340229</v>
      </c>
      <c r="O35" s="47">
        <f t="shared" si="1"/>
        <v>2.6019973712668203</v>
      </c>
      <c r="P35" s="9"/>
    </row>
    <row r="36" spans="1:16">
      <c r="A36" s="13"/>
      <c r="B36" s="45">
        <v>553</v>
      </c>
      <c r="C36" s="21" t="s">
        <v>134</v>
      </c>
      <c r="D36" s="46">
        <v>327295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327295</v>
      </c>
      <c r="O36" s="47">
        <f t="shared" si="1"/>
        <v>0.63542926591558158</v>
      </c>
      <c r="P36" s="9"/>
    </row>
    <row r="37" spans="1:16">
      <c r="A37" s="13"/>
      <c r="B37" s="45">
        <v>554</v>
      </c>
      <c r="C37" s="21" t="s">
        <v>51</v>
      </c>
      <c r="D37" s="46">
        <v>5012086</v>
      </c>
      <c r="E37" s="46">
        <v>4098851</v>
      </c>
      <c r="F37" s="46">
        <v>0</v>
      </c>
      <c r="G37" s="46">
        <v>3750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4782</v>
      </c>
      <c r="N37" s="46">
        <f t="shared" si="8"/>
        <v>9119469</v>
      </c>
      <c r="O37" s="47">
        <f t="shared" ref="O37:O61" si="10">(N37/O$63)</f>
        <v>17.705059631860866</v>
      </c>
      <c r="P37" s="9"/>
    </row>
    <row r="38" spans="1:16">
      <c r="A38" s="13"/>
      <c r="B38" s="45">
        <v>559</v>
      </c>
      <c r="C38" s="21" t="s">
        <v>135</v>
      </c>
      <c r="D38" s="46">
        <v>0</v>
      </c>
      <c r="E38" s="46">
        <v>9617721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9617721</v>
      </c>
      <c r="O38" s="47">
        <f t="shared" si="10"/>
        <v>18.672394612844293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SUM(D40:D42)</f>
        <v>11210460</v>
      </c>
      <c r="E39" s="31">
        <f t="shared" si="11"/>
        <v>5148839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16359299</v>
      </c>
      <c r="O39" s="43">
        <f t="shared" si="10"/>
        <v>31.760880412054895</v>
      </c>
      <c r="P39" s="10"/>
    </row>
    <row r="40" spans="1:16">
      <c r="A40" s="12"/>
      <c r="B40" s="44">
        <v>562</v>
      </c>
      <c r="C40" s="20" t="s">
        <v>136</v>
      </c>
      <c r="D40" s="46">
        <v>7321157</v>
      </c>
      <c r="E40" s="46">
        <v>3977711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2">SUM(D40:M40)</f>
        <v>11298868</v>
      </c>
      <c r="O40" s="47">
        <f t="shared" si="10"/>
        <v>21.936269722779311</v>
      </c>
      <c r="P40" s="9"/>
    </row>
    <row r="41" spans="1:16">
      <c r="A41" s="12"/>
      <c r="B41" s="44">
        <v>564</v>
      </c>
      <c r="C41" s="20" t="s">
        <v>137</v>
      </c>
      <c r="D41" s="46">
        <v>2125968</v>
      </c>
      <c r="E41" s="46">
        <v>105150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2231118</v>
      </c>
      <c r="O41" s="47">
        <f t="shared" si="10"/>
        <v>4.3316203208452331</v>
      </c>
      <c r="P41" s="9"/>
    </row>
    <row r="42" spans="1:16">
      <c r="A42" s="12"/>
      <c r="B42" s="44">
        <v>569</v>
      </c>
      <c r="C42" s="20" t="s">
        <v>55</v>
      </c>
      <c r="D42" s="46">
        <v>1763335</v>
      </c>
      <c r="E42" s="46">
        <v>1065978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2829313</v>
      </c>
      <c r="O42" s="47">
        <f t="shared" si="10"/>
        <v>5.4929903684303509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SUM(D44:D45)</f>
        <v>23153504</v>
      </c>
      <c r="E43" s="31">
        <f t="shared" si="13"/>
        <v>1830507</v>
      </c>
      <c r="F43" s="31">
        <f t="shared" si="13"/>
        <v>0</v>
      </c>
      <c r="G43" s="31">
        <f t="shared" si="13"/>
        <v>2058893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27042904</v>
      </c>
      <c r="O43" s="43">
        <f t="shared" si="10"/>
        <v>52.502643294109426</v>
      </c>
      <c r="P43" s="9"/>
    </row>
    <row r="44" spans="1:16">
      <c r="A44" s="12"/>
      <c r="B44" s="44">
        <v>571</v>
      </c>
      <c r="C44" s="20" t="s">
        <v>57</v>
      </c>
      <c r="D44" s="46">
        <v>6459270</v>
      </c>
      <c r="E44" s="46">
        <v>194323</v>
      </c>
      <c r="F44" s="46">
        <v>0</v>
      </c>
      <c r="G44" s="46">
        <v>25500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6679093</v>
      </c>
      <c r="O44" s="47">
        <f t="shared" si="10"/>
        <v>12.967173840027801</v>
      </c>
      <c r="P44" s="9"/>
    </row>
    <row r="45" spans="1:16">
      <c r="A45" s="12"/>
      <c r="B45" s="44">
        <v>572</v>
      </c>
      <c r="C45" s="20" t="s">
        <v>138</v>
      </c>
      <c r="D45" s="46">
        <v>16694234</v>
      </c>
      <c r="E45" s="46">
        <v>1636184</v>
      </c>
      <c r="F45" s="46">
        <v>0</v>
      </c>
      <c r="G45" s="46">
        <v>2033393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20363811</v>
      </c>
      <c r="O45" s="47">
        <f t="shared" si="10"/>
        <v>39.535469454081621</v>
      </c>
      <c r="P45" s="9"/>
    </row>
    <row r="46" spans="1:16" ht="15.75">
      <c r="A46" s="28" t="s">
        <v>139</v>
      </c>
      <c r="B46" s="29"/>
      <c r="C46" s="30"/>
      <c r="D46" s="31">
        <f t="shared" ref="D46:M46" si="14">SUM(D47:D48)</f>
        <v>37995348</v>
      </c>
      <c r="E46" s="31">
        <f t="shared" si="14"/>
        <v>212645511</v>
      </c>
      <c r="F46" s="31">
        <f t="shared" si="14"/>
        <v>0</v>
      </c>
      <c r="G46" s="31">
        <f t="shared" si="14"/>
        <v>22983478</v>
      </c>
      <c r="H46" s="31">
        <f t="shared" si="14"/>
        <v>0</v>
      </c>
      <c r="I46" s="31">
        <f t="shared" si="14"/>
        <v>61631099</v>
      </c>
      <c r="J46" s="31">
        <f t="shared" si="14"/>
        <v>7076257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61" si="15">SUM(D46:M46)</f>
        <v>342331693</v>
      </c>
      <c r="O46" s="43">
        <f t="shared" si="10"/>
        <v>664.62236325830895</v>
      </c>
      <c r="P46" s="9"/>
    </row>
    <row r="47" spans="1:16">
      <c r="A47" s="12"/>
      <c r="B47" s="44">
        <v>581</v>
      </c>
      <c r="C47" s="20" t="s">
        <v>140</v>
      </c>
      <c r="D47" s="46">
        <v>37995348</v>
      </c>
      <c r="E47" s="46">
        <v>212645511</v>
      </c>
      <c r="F47" s="46">
        <v>0</v>
      </c>
      <c r="G47" s="46">
        <v>22983478</v>
      </c>
      <c r="H47" s="46">
        <v>0</v>
      </c>
      <c r="I47" s="46">
        <v>39698786</v>
      </c>
      <c r="J47" s="46">
        <v>7076257</v>
      </c>
      <c r="K47" s="46">
        <v>0</v>
      </c>
      <c r="L47" s="46">
        <v>0</v>
      </c>
      <c r="M47" s="46">
        <v>0</v>
      </c>
      <c r="N47" s="46">
        <f t="shared" si="15"/>
        <v>320399380</v>
      </c>
      <c r="O47" s="47">
        <f t="shared" si="10"/>
        <v>622.04171415147641</v>
      </c>
      <c r="P47" s="9"/>
    </row>
    <row r="48" spans="1:16">
      <c r="A48" s="12"/>
      <c r="B48" s="44">
        <v>590</v>
      </c>
      <c r="C48" s="20" t="s">
        <v>175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21932313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21932313</v>
      </c>
      <c r="O48" s="47">
        <f t="shared" si="10"/>
        <v>42.580649106832574</v>
      </c>
      <c r="P48" s="9"/>
    </row>
    <row r="49" spans="1:119" ht="15.75">
      <c r="A49" s="28" t="s">
        <v>61</v>
      </c>
      <c r="B49" s="29"/>
      <c r="C49" s="30"/>
      <c r="D49" s="31">
        <f t="shared" ref="D49:M49" si="16">SUM(D50:D60)</f>
        <v>2616223</v>
      </c>
      <c r="E49" s="31">
        <f t="shared" si="16"/>
        <v>579506</v>
      </c>
      <c r="F49" s="31">
        <f t="shared" si="16"/>
        <v>0</v>
      </c>
      <c r="G49" s="31">
        <f t="shared" si="16"/>
        <v>485078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3680807</v>
      </c>
      <c r="O49" s="43">
        <f t="shared" si="10"/>
        <v>7.1461296078062118</v>
      </c>
      <c r="P49" s="9"/>
    </row>
    <row r="50" spans="1:119">
      <c r="A50" s="12"/>
      <c r="B50" s="44">
        <v>601</v>
      </c>
      <c r="C50" s="20" t="s">
        <v>141</v>
      </c>
      <c r="D50" s="46">
        <v>64706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64706</v>
      </c>
      <c r="O50" s="47">
        <f t="shared" si="10"/>
        <v>0.12562393583871925</v>
      </c>
      <c r="P50" s="9"/>
    </row>
    <row r="51" spans="1:119">
      <c r="A51" s="12"/>
      <c r="B51" s="44">
        <v>602</v>
      </c>
      <c r="C51" s="20" t="s">
        <v>142</v>
      </c>
      <c r="D51" s="46">
        <v>25648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25648</v>
      </c>
      <c r="O51" s="47">
        <f t="shared" si="10"/>
        <v>4.9794496745146841E-2</v>
      </c>
      <c r="P51" s="9"/>
    </row>
    <row r="52" spans="1:119">
      <c r="A52" s="12"/>
      <c r="B52" s="44">
        <v>603</v>
      </c>
      <c r="C52" s="20" t="s">
        <v>143</v>
      </c>
      <c r="D52" s="46">
        <v>388274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388274</v>
      </c>
      <c r="O52" s="47">
        <f t="shared" si="10"/>
        <v>0.75381739040958928</v>
      </c>
      <c r="P52" s="9"/>
    </row>
    <row r="53" spans="1:119">
      <c r="A53" s="12"/>
      <c r="B53" s="44">
        <v>682</v>
      </c>
      <c r="C53" s="20" t="s">
        <v>176</v>
      </c>
      <c r="D53" s="46">
        <v>0</v>
      </c>
      <c r="E53" s="46">
        <v>66944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66944</v>
      </c>
      <c r="O53" s="47">
        <f t="shared" si="10"/>
        <v>0.12996891726868021</v>
      </c>
      <c r="P53" s="9"/>
    </row>
    <row r="54" spans="1:119">
      <c r="A54" s="12"/>
      <c r="B54" s="44">
        <v>684</v>
      </c>
      <c r="C54" s="20" t="s">
        <v>116</v>
      </c>
      <c r="D54" s="46">
        <v>0</v>
      </c>
      <c r="E54" s="46">
        <v>107743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107743</v>
      </c>
      <c r="O54" s="47">
        <f t="shared" si="10"/>
        <v>0.20917843351576559</v>
      </c>
      <c r="P54" s="9"/>
    </row>
    <row r="55" spans="1:119">
      <c r="A55" s="12"/>
      <c r="B55" s="44">
        <v>685</v>
      </c>
      <c r="C55" s="20" t="s">
        <v>74</v>
      </c>
      <c r="D55" s="46">
        <v>16572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16572</v>
      </c>
      <c r="O55" s="47">
        <f t="shared" si="10"/>
        <v>3.2173830320515184E-2</v>
      </c>
      <c r="P55" s="9"/>
    </row>
    <row r="56" spans="1:119">
      <c r="A56" s="12"/>
      <c r="B56" s="44">
        <v>712</v>
      </c>
      <c r="C56" s="20" t="s">
        <v>119</v>
      </c>
      <c r="D56" s="46">
        <v>0</v>
      </c>
      <c r="E56" s="46">
        <v>5931</v>
      </c>
      <c r="F56" s="46">
        <v>0</v>
      </c>
      <c r="G56" s="46">
        <v>485078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491009</v>
      </c>
      <c r="O56" s="47">
        <f t="shared" si="10"/>
        <v>0.9532730057836013</v>
      </c>
      <c r="P56" s="9"/>
    </row>
    <row r="57" spans="1:119">
      <c r="A57" s="12"/>
      <c r="B57" s="44">
        <v>713</v>
      </c>
      <c r="C57" s="20" t="s">
        <v>153</v>
      </c>
      <c r="D57" s="46">
        <v>1013860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1013860</v>
      </c>
      <c r="O57" s="47">
        <f t="shared" si="10"/>
        <v>1.9683658948079608</v>
      </c>
      <c r="P57" s="9"/>
    </row>
    <row r="58" spans="1:119">
      <c r="A58" s="12"/>
      <c r="B58" s="44">
        <v>715</v>
      </c>
      <c r="C58" s="20" t="s">
        <v>169</v>
      </c>
      <c r="D58" s="46">
        <v>218942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218942</v>
      </c>
      <c r="O58" s="47">
        <f t="shared" si="10"/>
        <v>0.42506654344884359</v>
      </c>
      <c r="P58" s="9"/>
    </row>
    <row r="59" spans="1:119">
      <c r="A59" s="12"/>
      <c r="B59" s="44">
        <v>733</v>
      </c>
      <c r="C59" s="20" t="s">
        <v>171</v>
      </c>
      <c r="D59" s="46">
        <v>558143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558143</v>
      </c>
      <c r="O59" s="47">
        <f t="shared" si="10"/>
        <v>1.0836107999386499</v>
      </c>
      <c r="P59" s="9"/>
    </row>
    <row r="60" spans="1:119" ht="15.75" thickBot="1">
      <c r="A60" s="12"/>
      <c r="B60" s="44">
        <v>734</v>
      </c>
      <c r="C60" s="20" t="s">
        <v>94</v>
      </c>
      <c r="D60" s="46">
        <v>330078</v>
      </c>
      <c r="E60" s="46">
        <v>398888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728966</v>
      </c>
      <c r="O60" s="47">
        <f t="shared" si="10"/>
        <v>1.4152563597287395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SUM(D5,D14,D23,D30,D34,D39,D43,D46,D49)</f>
        <v>320496921</v>
      </c>
      <c r="E61" s="15">
        <f t="shared" si="17"/>
        <v>401060931</v>
      </c>
      <c r="F61" s="15">
        <f t="shared" si="17"/>
        <v>7811242</v>
      </c>
      <c r="G61" s="15">
        <f t="shared" si="17"/>
        <v>83872702</v>
      </c>
      <c r="H61" s="15">
        <f t="shared" si="17"/>
        <v>0</v>
      </c>
      <c r="I61" s="15">
        <f t="shared" si="17"/>
        <v>187825369</v>
      </c>
      <c r="J61" s="15">
        <f t="shared" si="17"/>
        <v>92729904</v>
      </c>
      <c r="K61" s="15">
        <f t="shared" si="17"/>
        <v>0</v>
      </c>
      <c r="L61" s="15">
        <f t="shared" si="17"/>
        <v>0</v>
      </c>
      <c r="M61" s="15">
        <f t="shared" si="17"/>
        <v>4782</v>
      </c>
      <c r="N61" s="15">
        <f t="shared" si="15"/>
        <v>1093801851</v>
      </c>
      <c r="O61" s="37">
        <f t="shared" si="10"/>
        <v>2123.5695847416987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179</v>
      </c>
      <c r="M63" s="48"/>
      <c r="N63" s="48"/>
      <c r="O63" s="41">
        <v>515077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71368124</v>
      </c>
      <c r="E5" s="26">
        <f t="shared" si="0"/>
        <v>40696609</v>
      </c>
      <c r="F5" s="26">
        <f t="shared" si="0"/>
        <v>6531736</v>
      </c>
      <c r="G5" s="26">
        <f t="shared" si="0"/>
        <v>30846605</v>
      </c>
      <c r="H5" s="26">
        <f t="shared" si="0"/>
        <v>0</v>
      </c>
      <c r="I5" s="26">
        <f t="shared" si="0"/>
        <v>13381548</v>
      </c>
      <c r="J5" s="26">
        <f t="shared" si="0"/>
        <v>54159202</v>
      </c>
      <c r="K5" s="26">
        <f t="shared" si="0"/>
        <v>0</v>
      </c>
      <c r="L5" s="26">
        <f t="shared" si="0"/>
        <v>0</v>
      </c>
      <c r="M5" s="26">
        <f t="shared" si="0"/>
        <v>22314</v>
      </c>
      <c r="N5" s="27">
        <f>SUM(D5:M5)</f>
        <v>217006138</v>
      </c>
      <c r="O5" s="32">
        <f t="shared" ref="O5:O36" si="1">(N5/O$65)</f>
        <v>429.11266756177957</v>
      </c>
      <c r="P5" s="6"/>
    </row>
    <row r="6" spans="1:133">
      <c r="A6" s="12"/>
      <c r="B6" s="44">
        <v>511</v>
      </c>
      <c r="C6" s="20" t="s">
        <v>20</v>
      </c>
      <c r="D6" s="46">
        <v>1294265</v>
      </c>
      <c r="E6" s="46">
        <v>57131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1351396</v>
      </c>
      <c r="O6" s="47">
        <f t="shared" si="1"/>
        <v>2.6722799080103381</v>
      </c>
      <c r="P6" s="9"/>
    </row>
    <row r="7" spans="1:133">
      <c r="A7" s="12"/>
      <c r="B7" s="44">
        <v>512</v>
      </c>
      <c r="C7" s="20" t="s">
        <v>21</v>
      </c>
      <c r="D7" s="46">
        <v>4932590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4932590</v>
      </c>
      <c r="O7" s="47">
        <f t="shared" si="1"/>
        <v>9.7538109861600244</v>
      </c>
      <c r="P7" s="9"/>
    </row>
    <row r="8" spans="1:133">
      <c r="A8" s="12"/>
      <c r="B8" s="44">
        <v>513</v>
      </c>
      <c r="C8" s="20" t="s">
        <v>22</v>
      </c>
      <c r="D8" s="46">
        <v>20054715</v>
      </c>
      <c r="E8" s="46">
        <v>1504580</v>
      </c>
      <c r="F8" s="46">
        <v>0</v>
      </c>
      <c r="G8" s="46">
        <v>27085970</v>
      </c>
      <c r="H8" s="46">
        <v>0</v>
      </c>
      <c r="I8" s="46">
        <v>0</v>
      </c>
      <c r="J8" s="46">
        <v>33036735</v>
      </c>
      <c r="K8" s="46">
        <v>0</v>
      </c>
      <c r="L8" s="46">
        <v>0</v>
      </c>
      <c r="M8" s="46">
        <v>0</v>
      </c>
      <c r="N8" s="46">
        <f t="shared" si="2"/>
        <v>81682000</v>
      </c>
      <c r="O8" s="47">
        <f t="shared" si="1"/>
        <v>161.51976729700283</v>
      </c>
      <c r="P8" s="9"/>
    </row>
    <row r="9" spans="1:133">
      <c r="A9" s="12"/>
      <c r="B9" s="44">
        <v>514</v>
      </c>
      <c r="C9" s="20" t="s">
        <v>23</v>
      </c>
      <c r="D9" s="46">
        <v>2408517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2408517</v>
      </c>
      <c r="O9" s="47">
        <f t="shared" si="1"/>
        <v>4.7626540164402851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7543939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7543939</v>
      </c>
      <c r="O10" s="47">
        <f t="shared" si="1"/>
        <v>14.917549420714284</v>
      </c>
      <c r="P10" s="9"/>
    </row>
    <row r="11" spans="1:133">
      <c r="A11" s="12"/>
      <c r="B11" s="44">
        <v>516</v>
      </c>
      <c r="C11" s="20" t="s">
        <v>25</v>
      </c>
      <c r="D11" s="46">
        <v>9326145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9326145</v>
      </c>
      <c r="O11" s="47">
        <f t="shared" si="1"/>
        <v>18.441722413482854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6531736</v>
      </c>
      <c r="G12" s="46">
        <v>0</v>
      </c>
      <c r="H12" s="46">
        <v>0</v>
      </c>
      <c r="I12" s="46">
        <v>13381548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19913284</v>
      </c>
      <c r="O12" s="47">
        <f t="shared" si="1"/>
        <v>39.376961849601251</v>
      </c>
      <c r="P12" s="9"/>
    </row>
    <row r="13" spans="1:133">
      <c r="A13" s="12"/>
      <c r="B13" s="44">
        <v>519</v>
      </c>
      <c r="C13" s="20" t="s">
        <v>126</v>
      </c>
      <c r="D13" s="46">
        <v>33351892</v>
      </c>
      <c r="E13" s="46">
        <v>31590959</v>
      </c>
      <c r="F13" s="46">
        <v>0</v>
      </c>
      <c r="G13" s="46">
        <v>3760635</v>
      </c>
      <c r="H13" s="46">
        <v>0</v>
      </c>
      <c r="I13" s="46">
        <v>0</v>
      </c>
      <c r="J13" s="46">
        <v>21122467</v>
      </c>
      <c r="K13" s="46">
        <v>0</v>
      </c>
      <c r="L13" s="46">
        <v>0</v>
      </c>
      <c r="M13" s="46">
        <v>22314</v>
      </c>
      <c r="N13" s="46">
        <f t="shared" si="2"/>
        <v>89848267</v>
      </c>
      <c r="O13" s="47">
        <f t="shared" si="1"/>
        <v>177.66792167036775</v>
      </c>
      <c r="P13" s="9"/>
    </row>
    <row r="14" spans="1:133" ht="15.75">
      <c r="A14" s="28" t="s">
        <v>28</v>
      </c>
      <c r="B14" s="29"/>
      <c r="C14" s="30"/>
      <c r="D14" s="31">
        <f>SUM(D15:D23)</f>
        <v>140168729</v>
      </c>
      <c r="E14" s="31">
        <f t="shared" ref="E14:M14" si="3">SUM(E15:E23)</f>
        <v>57870485</v>
      </c>
      <c r="F14" s="31">
        <f t="shared" si="3"/>
        <v>0</v>
      </c>
      <c r="G14" s="31">
        <f t="shared" si="3"/>
        <v>1418685</v>
      </c>
      <c r="H14" s="31">
        <f t="shared" si="3"/>
        <v>0</v>
      </c>
      <c r="I14" s="31">
        <f t="shared" si="3"/>
        <v>0</v>
      </c>
      <c r="J14" s="31">
        <f t="shared" si="3"/>
        <v>13360280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212818179</v>
      </c>
      <c r="O14" s="43">
        <f t="shared" si="1"/>
        <v>420.83130614642016</v>
      </c>
      <c r="P14" s="10"/>
    </row>
    <row r="15" spans="1:133">
      <c r="A15" s="12"/>
      <c r="B15" s="44">
        <v>521</v>
      </c>
      <c r="C15" s="20" t="s">
        <v>29</v>
      </c>
      <c r="D15" s="46">
        <v>118010598</v>
      </c>
      <c r="E15" s="46">
        <v>3299482</v>
      </c>
      <c r="F15" s="46">
        <v>0</v>
      </c>
      <c r="G15" s="46">
        <v>0</v>
      </c>
      <c r="H15" s="46">
        <v>0</v>
      </c>
      <c r="I15" s="46">
        <v>0</v>
      </c>
      <c r="J15" s="46">
        <v>13360280</v>
      </c>
      <c r="K15" s="46">
        <v>0</v>
      </c>
      <c r="L15" s="46">
        <v>0</v>
      </c>
      <c r="M15" s="46">
        <v>0</v>
      </c>
      <c r="N15" s="46">
        <f>SUM(D15:M15)</f>
        <v>134670360</v>
      </c>
      <c r="O15" s="47">
        <f t="shared" si="1"/>
        <v>266.30010539658184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38775603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38775603</v>
      </c>
      <c r="O16" s="47">
        <f t="shared" si="1"/>
        <v>76.675722599360498</v>
      </c>
      <c r="P16" s="9"/>
    </row>
    <row r="17" spans="1:16">
      <c r="A17" s="12"/>
      <c r="B17" s="44">
        <v>523</v>
      </c>
      <c r="C17" s="20" t="s">
        <v>127</v>
      </c>
      <c r="D17" s="46">
        <v>0</v>
      </c>
      <c r="E17" s="46">
        <v>0</v>
      </c>
      <c r="F17" s="46">
        <v>0</v>
      </c>
      <c r="G17" s="46">
        <v>22346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22346</v>
      </c>
      <c r="O17" s="47">
        <f t="shared" si="1"/>
        <v>4.4187467496129194E-2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5042608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5042608</v>
      </c>
      <c r="O18" s="47">
        <f t="shared" si="1"/>
        <v>9.9713629775226469</v>
      </c>
      <c r="P18" s="9"/>
    </row>
    <row r="19" spans="1:16">
      <c r="A19" s="12"/>
      <c r="B19" s="44">
        <v>525</v>
      </c>
      <c r="C19" s="20" t="s">
        <v>33</v>
      </c>
      <c r="D19" s="46">
        <v>1452220</v>
      </c>
      <c r="E19" s="46">
        <v>8477539</v>
      </c>
      <c r="F19" s="46">
        <v>0</v>
      </c>
      <c r="G19" s="46">
        <v>19465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9949224</v>
      </c>
      <c r="O19" s="47">
        <f t="shared" si="1"/>
        <v>19.673812409903718</v>
      </c>
      <c r="P19" s="9"/>
    </row>
    <row r="20" spans="1:16">
      <c r="A20" s="12"/>
      <c r="B20" s="44">
        <v>526</v>
      </c>
      <c r="C20" s="20" t="s">
        <v>34</v>
      </c>
      <c r="D20" s="46">
        <v>17911409</v>
      </c>
      <c r="E20" s="46">
        <v>98873</v>
      </c>
      <c r="F20" s="46">
        <v>0</v>
      </c>
      <c r="G20" s="46">
        <v>87402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18097684</v>
      </c>
      <c r="O20" s="47">
        <f t="shared" si="1"/>
        <v>35.786754833313232</v>
      </c>
      <c r="P20" s="9"/>
    </row>
    <row r="21" spans="1:16">
      <c r="A21" s="12"/>
      <c r="B21" s="44">
        <v>527</v>
      </c>
      <c r="C21" s="20" t="s">
        <v>35</v>
      </c>
      <c r="D21" s="46">
        <v>1521120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1521120</v>
      </c>
      <c r="O21" s="47">
        <f t="shared" si="1"/>
        <v>3.0078958452390605</v>
      </c>
      <c r="P21" s="9"/>
    </row>
    <row r="22" spans="1:16">
      <c r="A22" s="12"/>
      <c r="B22" s="44">
        <v>528</v>
      </c>
      <c r="C22" s="20" t="s">
        <v>174</v>
      </c>
      <c r="D22" s="46">
        <v>0</v>
      </c>
      <c r="E22" s="46">
        <v>270548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270548</v>
      </c>
      <c r="O22" s="47">
        <f t="shared" si="1"/>
        <v>0.53498751258134614</v>
      </c>
      <c r="P22" s="9"/>
    </row>
    <row r="23" spans="1:16">
      <c r="A23" s="12"/>
      <c r="B23" s="44">
        <v>529</v>
      </c>
      <c r="C23" s="20" t="s">
        <v>36</v>
      </c>
      <c r="D23" s="46">
        <v>1273382</v>
      </c>
      <c r="E23" s="46">
        <v>1905832</v>
      </c>
      <c r="F23" s="46">
        <v>0</v>
      </c>
      <c r="G23" s="46">
        <v>1289472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4468686</v>
      </c>
      <c r="O23" s="47">
        <f t="shared" si="1"/>
        <v>8.8364771044217125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SUM(D25:D30)</f>
        <v>776357</v>
      </c>
      <c r="E24" s="31">
        <f t="shared" si="5"/>
        <v>13621061</v>
      </c>
      <c r="F24" s="31">
        <f t="shared" si="5"/>
        <v>0</v>
      </c>
      <c r="G24" s="31">
        <f t="shared" si="5"/>
        <v>4304771</v>
      </c>
      <c r="H24" s="31">
        <f t="shared" si="5"/>
        <v>0</v>
      </c>
      <c r="I24" s="31">
        <f t="shared" si="5"/>
        <v>109481594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128183783</v>
      </c>
      <c r="O24" s="43">
        <f t="shared" si="1"/>
        <v>253.47340664295078</v>
      </c>
      <c r="P24" s="10"/>
    </row>
    <row r="25" spans="1:16">
      <c r="A25" s="12"/>
      <c r="B25" s="44">
        <v>533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34355989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34355989</v>
      </c>
      <c r="O25" s="47">
        <f t="shared" si="1"/>
        <v>67.936281537405904</v>
      </c>
      <c r="P25" s="9"/>
    </row>
    <row r="26" spans="1:16">
      <c r="A26" s="12"/>
      <c r="B26" s="44">
        <v>534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32624200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32624200</v>
      </c>
      <c r="O26" s="47">
        <f t="shared" si="1"/>
        <v>64.511804219422629</v>
      </c>
      <c r="P26" s="9"/>
    </row>
    <row r="27" spans="1:16">
      <c r="A27" s="12"/>
      <c r="B27" s="44">
        <v>535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25327270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25327270</v>
      </c>
      <c r="O27" s="47">
        <f t="shared" si="1"/>
        <v>50.082695779588654</v>
      </c>
      <c r="P27" s="9"/>
    </row>
    <row r="28" spans="1:16">
      <c r="A28" s="12"/>
      <c r="B28" s="44">
        <v>536</v>
      </c>
      <c r="C28" s="20" t="s">
        <v>129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17174135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17174135</v>
      </c>
      <c r="O28" s="47">
        <f t="shared" si="1"/>
        <v>33.960508909273912</v>
      </c>
      <c r="P28" s="9"/>
    </row>
    <row r="29" spans="1:16">
      <c r="A29" s="12"/>
      <c r="B29" s="44">
        <v>537</v>
      </c>
      <c r="C29" s="20" t="s">
        <v>130</v>
      </c>
      <c r="D29" s="46">
        <v>776357</v>
      </c>
      <c r="E29" s="46">
        <v>321814</v>
      </c>
      <c r="F29" s="46">
        <v>0</v>
      </c>
      <c r="G29" s="46">
        <v>2083264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3181435</v>
      </c>
      <c r="O29" s="47">
        <f t="shared" si="1"/>
        <v>6.2910389176384047</v>
      </c>
      <c r="P29" s="9"/>
    </row>
    <row r="30" spans="1:16">
      <c r="A30" s="12"/>
      <c r="B30" s="44">
        <v>538</v>
      </c>
      <c r="C30" s="20" t="s">
        <v>131</v>
      </c>
      <c r="D30" s="46">
        <v>0</v>
      </c>
      <c r="E30" s="46">
        <v>13299247</v>
      </c>
      <c r="F30" s="46">
        <v>0</v>
      </c>
      <c r="G30" s="46">
        <v>2221507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15520754</v>
      </c>
      <c r="O30" s="47">
        <f t="shared" si="1"/>
        <v>30.691077279621283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283679</v>
      </c>
      <c r="E31" s="31">
        <f t="shared" si="7"/>
        <v>43773863</v>
      </c>
      <c r="F31" s="31">
        <f t="shared" si="7"/>
        <v>0</v>
      </c>
      <c r="G31" s="31">
        <f t="shared" si="7"/>
        <v>571167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0" si="8">SUM(D31:M31)</f>
        <v>44628709</v>
      </c>
      <c r="O31" s="43">
        <f t="shared" si="1"/>
        <v>88.249781989246785</v>
      </c>
      <c r="P31" s="10"/>
    </row>
    <row r="32" spans="1:16">
      <c r="A32" s="12"/>
      <c r="B32" s="44">
        <v>541</v>
      </c>
      <c r="C32" s="20" t="s">
        <v>132</v>
      </c>
      <c r="D32" s="46">
        <v>283679</v>
      </c>
      <c r="E32" s="46">
        <v>30778475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31062154</v>
      </c>
      <c r="O32" s="47">
        <f t="shared" si="1"/>
        <v>61.422980409682246</v>
      </c>
      <c r="P32" s="9"/>
    </row>
    <row r="33" spans="1:16">
      <c r="A33" s="12"/>
      <c r="B33" s="44">
        <v>544</v>
      </c>
      <c r="C33" s="20" t="s">
        <v>133</v>
      </c>
      <c r="D33" s="46">
        <v>0</v>
      </c>
      <c r="E33" s="46">
        <v>12886386</v>
      </c>
      <c r="F33" s="46">
        <v>0</v>
      </c>
      <c r="G33" s="46">
        <v>571167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13457553</v>
      </c>
      <c r="O33" s="47">
        <f t="shared" si="1"/>
        <v>26.611258648748588</v>
      </c>
      <c r="P33" s="9"/>
    </row>
    <row r="34" spans="1:16">
      <c r="A34" s="12"/>
      <c r="B34" s="44">
        <v>549</v>
      </c>
      <c r="C34" s="20" t="s">
        <v>163</v>
      </c>
      <c r="D34" s="46">
        <v>0</v>
      </c>
      <c r="E34" s="46">
        <v>109002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109002</v>
      </c>
      <c r="O34" s="47">
        <f t="shared" si="1"/>
        <v>0.21554293081594356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5787482</v>
      </c>
      <c r="E35" s="31">
        <f t="shared" si="9"/>
        <v>8468336</v>
      </c>
      <c r="F35" s="31">
        <f t="shared" si="9"/>
        <v>0</v>
      </c>
      <c r="G35" s="31">
        <f t="shared" si="9"/>
        <v>384871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14640689</v>
      </c>
      <c r="O35" s="43">
        <f t="shared" si="1"/>
        <v>28.950817565042346</v>
      </c>
      <c r="P35" s="10"/>
    </row>
    <row r="36" spans="1:16">
      <c r="A36" s="13"/>
      <c r="B36" s="45">
        <v>552</v>
      </c>
      <c r="C36" s="21" t="s">
        <v>49</v>
      </c>
      <c r="D36" s="46">
        <v>0</v>
      </c>
      <c r="E36" s="46">
        <v>708745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708745</v>
      </c>
      <c r="O36" s="47">
        <f t="shared" si="1"/>
        <v>1.4014878121607486</v>
      </c>
      <c r="P36" s="9"/>
    </row>
    <row r="37" spans="1:16">
      <c r="A37" s="13"/>
      <c r="B37" s="45">
        <v>553</v>
      </c>
      <c r="C37" s="21" t="s">
        <v>134</v>
      </c>
      <c r="D37" s="46">
        <v>762410</v>
      </c>
      <c r="E37" s="46">
        <v>713069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1475479</v>
      </c>
      <c r="O37" s="47">
        <f t="shared" ref="O37:O63" si="10">(N37/O$65)</f>
        <v>2.917644336960584</v>
      </c>
      <c r="P37" s="9"/>
    </row>
    <row r="38" spans="1:16">
      <c r="A38" s="13"/>
      <c r="B38" s="45">
        <v>554</v>
      </c>
      <c r="C38" s="21" t="s">
        <v>51</v>
      </c>
      <c r="D38" s="46">
        <v>5025072</v>
      </c>
      <c r="E38" s="46">
        <v>4306529</v>
      </c>
      <c r="F38" s="46">
        <v>0</v>
      </c>
      <c r="G38" s="46">
        <v>384871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9716472</v>
      </c>
      <c r="O38" s="47">
        <f t="shared" si="10"/>
        <v>19.213563531596233</v>
      </c>
      <c r="P38" s="9"/>
    </row>
    <row r="39" spans="1:16">
      <c r="A39" s="13"/>
      <c r="B39" s="45">
        <v>559</v>
      </c>
      <c r="C39" s="21" t="s">
        <v>135</v>
      </c>
      <c r="D39" s="46">
        <v>0</v>
      </c>
      <c r="E39" s="46">
        <v>2739993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2739993</v>
      </c>
      <c r="O39" s="47">
        <f t="shared" si="10"/>
        <v>5.4181218843247798</v>
      </c>
      <c r="P39" s="9"/>
    </row>
    <row r="40" spans="1:16" ht="15.75">
      <c r="A40" s="28" t="s">
        <v>52</v>
      </c>
      <c r="B40" s="29"/>
      <c r="C40" s="30"/>
      <c r="D40" s="31">
        <f t="shared" ref="D40:M40" si="11">SUM(D41:D43)</f>
        <v>15429612</v>
      </c>
      <c r="E40" s="31">
        <f t="shared" si="11"/>
        <v>4963933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20393545</v>
      </c>
      <c r="O40" s="43">
        <f t="shared" si="10"/>
        <v>40.326640419688005</v>
      </c>
      <c r="P40" s="10"/>
    </row>
    <row r="41" spans="1:16">
      <c r="A41" s="12"/>
      <c r="B41" s="44">
        <v>562</v>
      </c>
      <c r="C41" s="20" t="s">
        <v>136</v>
      </c>
      <c r="D41" s="46">
        <v>7498781</v>
      </c>
      <c r="E41" s="46">
        <v>3883486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2">SUM(D41:M41)</f>
        <v>11382267</v>
      </c>
      <c r="O41" s="47">
        <f t="shared" si="10"/>
        <v>22.507542875448134</v>
      </c>
      <c r="P41" s="9"/>
    </row>
    <row r="42" spans="1:16">
      <c r="A42" s="12"/>
      <c r="B42" s="44">
        <v>564</v>
      </c>
      <c r="C42" s="20" t="s">
        <v>137</v>
      </c>
      <c r="D42" s="46">
        <v>6808296</v>
      </c>
      <c r="E42" s="46">
        <v>88937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6897233</v>
      </c>
      <c r="O42" s="47">
        <f t="shared" si="10"/>
        <v>13.638738879474165</v>
      </c>
      <c r="P42" s="9"/>
    </row>
    <row r="43" spans="1:16">
      <c r="A43" s="12"/>
      <c r="B43" s="44">
        <v>569</v>
      </c>
      <c r="C43" s="20" t="s">
        <v>55</v>
      </c>
      <c r="D43" s="46">
        <v>1122535</v>
      </c>
      <c r="E43" s="46">
        <v>991510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2114045</v>
      </c>
      <c r="O43" s="47">
        <f t="shared" si="10"/>
        <v>4.1803586647657056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11371166</v>
      </c>
      <c r="E44" s="31">
        <f t="shared" si="13"/>
        <v>4070653</v>
      </c>
      <c r="F44" s="31">
        <f t="shared" si="13"/>
        <v>0</v>
      </c>
      <c r="G44" s="31">
        <f t="shared" si="13"/>
        <v>790261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16232080</v>
      </c>
      <c r="O44" s="43">
        <f t="shared" si="10"/>
        <v>32.09766881744244</v>
      </c>
      <c r="P44" s="9"/>
    </row>
    <row r="45" spans="1:16">
      <c r="A45" s="12"/>
      <c r="B45" s="44">
        <v>571</v>
      </c>
      <c r="C45" s="20" t="s">
        <v>57</v>
      </c>
      <c r="D45" s="46">
        <v>1642049</v>
      </c>
      <c r="E45" s="46">
        <v>278733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1920782</v>
      </c>
      <c r="O45" s="47">
        <f t="shared" si="10"/>
        <v>3.7981961958359451</v>
      </c>
      <c r="P45" s="9"/>
    </row>
    <row r="46" spans="1:16">
      <c r="A46" s="12"/>
      <c r="B46" s="44">
        <v>572</v>
      </c>
      <c r="C46" s="20" t="s">
        <v>138</v>
      </c>
      <c r="D46" s="46">
        <v>9729117</v>
      </c>
      <c r="E46" s="46">
        <v>3791920</v>
      </c>
      <c r="F46" s="46">
        <v>0</v>
      </c>
      <c r="G46" s="46">
        <v>790261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14311298</v>
      </c>
      <c r="O46" s="47">
        <f t="shared" si="10"/>
        <v>28.299472621606498</v>
      </c>
      <c r="P46" s="9"/>
    </row>
    <row r="47" spans="1:16" ht="15.75">
      <c r="A47" s="28" t="s">
        <v>139</v>
      </c>
      <c r="B47" s="29"/>
      <c r="C47" s="30"/>
      <c r="D47" s="31">
        <f t="shared" ref="D47:M47" si="14">SUM(D48:D49)</f>
        <v>43837413</v>
      </c>
      <c r="E47" s="31">
        <f t="shared" si="14"/>
        <v>7349952</v>
      </c>
      <c r="F47" s="31">
        <f t="shared" si="14"/>
        <v>0</v>
      </c>
      <c r="G47" s="31">
        <f t="shared" si="14"/>
        <v>372665</v>
      </c>
      <c r="H47" s="31">
        <f t="shared" si="14"/>
        <v>0</v>
      </c>
      <c r="I47" s="31">
        <f t="shared" si="14"/>
        <v>94307039</v>
      </c>
      <c r="J47" s="31">
        <f t="shared" si="14"/>
        <v>1300000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56" si="15">SUM(D47:M47)</f>
        <v>147167069</v>
      </c>
      <c r="O47" s="43">
        <f t="shared" si="10"/>
        <v>291.01137017533802</v>
      </c>
      <c r="P47" s="9"/>
    </row>
    <row r="48" spans="1:16">
      <c r="A48" s="12"/>
      <c r="B48" s="44">
        <v>581</v>
      </c>
      <c r="C48" s="20" t="s">
        <v>140</v>
      </c>
      <c r="D48" s="46">
        <v>43837413</v>
      </c>
      <c r="E48" s="46">
        <v>7349952</v>
      </c>
      <c r="F48" s="46">
        <v>0</v>
      </c>
      <c r="G48" s="46">
        <v>372665</v>
      </c>
      <c r="H48" s="46">
        <v>0</v>
      </c>
      <c r="I48" s="46">
        <v>58585398</v>
      </c>
      <c r="J48" s="46">
        <v>1300000</v>
      </c>
      <c r="K48" s="46">
        <v>0</v>
      </c>
      <c r="L48" s="46">
        <v>0</v>
      </c>
      <c r="M48" s="46">
        <v>0</v>
      </c>
      <c r="N48" s="46">
        <f t="shared" si="15"/>
        <v>111445428</v>
      </c>
      <c r="O48" s="47">
        <f t="shared" si="10"/>
        <v>220.37461860477072</v>
      </c>
      <c r="P48" s="9"/>
    </row>
    <row r="49" spans="1:119">
      <c r="A49" s="12"/>
      <c r="B49" s="44">
        <v>590</v>
      </c>
      <c r="C49" s="20" t="s">
        <v>175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35721641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35721641</v>
      </c>
      <c r="O49" s="47">
        <f t="shared" si="10"/>
        <v>70.636751570567256</v>
      </c>
      <c r="P49" s="9"/>
    </row>
    <row r="50" spans="1:119" ht="15.75">
      <c r="A50" s="28" t="s">
        <v>61</v>
      </c>
      <c r="B50" s="29"/>
      <c r="C50" s="30"/>
      <c r="D50" s="31">
        <f t="shared" ref="D50:M50" si="16">SUM(D51:D62)</f>
        <v>2919285</v>
      </c>
      <c r="E50" s="31">
        <f t="shared" si="16"/>
        <v>13744399</v>
      </c>
      <c r="F50" s="31">
        <f t="shared" si="16"/>
        <v>0</v>
      </c>
      <c r="G50" s="31">
        <f t="shared" si="16"/>
        <v>385748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 t="shared" si="15"/>
        <v>17049432</v>
      </c>
      <c r="O50" s="43">
        <f t="shared" si="10"/>
        <v>33.713918478808957</v>
      </c>
      <c r="P50" s="9"/>
    </row>
    <row r="51" spans="1:119">
      <c r="A51" s="12"/>
      <c r="B51" s="44">
        <v>601</v>
      </c>
      <c r="C51" s="20" t="s">
        <v>141</v>
      </c>
      <c r="D51" s="46">
        <v>65594</v>
      </c>
      <c r="E51" s="46">
        <v>12925128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12990722</v>
      </c>
      <c r="O51" s="47">
        <f t="shared" si="10"/>
        <v>25.688136853407791</v>
      </c>
      <c r="P51" s="9"/>
    </row>
    <row r="52" spans="1:119">
      <c r="A52" s="12"/>
      <c r="B52" s="44">
        <v>602</v>
      </c>
      <c r="C52" s="20" t="s">
        <v>142</v>
      </c>
      <c r="D52" s="46">
        <v>27390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27390</v>
      </c>
      <c r="O52" s="47">
        <f t="shared" si="10"/>
        <v>5.4161583044794535E-2</v>
      </c>
      <c r="P52" s="9"/>
    </row>
    <row r="53" spans="1:119">
      <c r="A53" s="12"/>
      <c r="B53" s="44">
        <v>603</v>
      </c>
      <c r="C53" s="20" t="s">
        <v>143</v>
      </c>
      <c r="D53" s="46">
        <v>359054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359054</v>
      </c>
      <c r="O53" s="47">
        <f t="shared" si="10"/>
        <v>0.71000120622729668</v>
      </c>
      <c r="P53" s="9"/>
    </row>
    <row r="54" spans="1:119">
      <c r="A54" s="12"/>
      <c r="B54" s="44">
        <v>682</v>
      </c>
      <c r="C54" s="20" t="s">
        <v>176</v>
      </c>
      <c r="D54" s="46">
        <v>0</v>
      </c>
      <c r="E54" s="46">
        <v>46840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46840</v>
      </c>
      <c r="O54" s="47">
        <f t="shared" si="10"/>
        <v>9.2622437014172179E-2</v>
      </c>
      <c r="P54" s="9"/>
    </row>
    <row r="55" spans="1:119">
      <c r="A55" s="12"/>
      <c r="B55" s="44">
        <v>684</v>
      </c>
      <c r="C55" s="20" t="s">
        <v>116</v>
      </c>
      <c r="D55" s="46">
        <v>0</v>
      </c>
      <c r="E55" s="46">
        <v>103910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103910</v>
      </c>
      <c r="O55" s="47">
        <f t="shared" si="10"/>
        <v>0.20547389902097846</v>
      </c>
      <c r="P55" s="9"/>
    </row>
    <row r="56" spans="1:119">
      <c r="A56" s="12"/>
      <c r="B56" s="44">
        <v>685</v>
      </c>
      <c r="C56" s="20" t="s">
        <v>74</v>
      </c>
      <c r="D56" s="46">
        <v>13641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13641</v>
      </c>
      <c r="O56" s="47">
        <f t="shared" si="10"/>
        <v>2.6974010745310049E-2</v>
      </c>
      <c r="P56" s="9"/>
    </row>
    <row r="57" spans="1:119">
      <c r="A57" s="12"/>
      <c r="B57" s="44">
        <v>712</v>
      </c>
      <c r="C57" s="20" t="s">
        <v>119</v>
      </c>
      <c r="D57" s="46">
        <v>0</v>
      </c>
      <c r="E57" s="46">
        <v>0</v>
      </c>
      <c r="F57" s="46">
        <v>0</v>
      </c>
      <c r="G57" s="46">
        <v>385748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7">SUM(D57:M57)</f>
        <v>385748</v>
      </c>
      <c r="O57" s="47">
        <f t="shared" si="10"/>
        <v>0.76278650370074486</v>
      </c>
      <c r="P57" s="9"/>
    </row>
    <row r="58" spans="1:119">
      <c r="A58" s="12"/>
      <c r="B58" s="44">
        <v>713</v>
      </c>
      <c r="C58" s="20" t="s">
        <v>153</v>
      </c>
      <c r="D58" s="46">
        <v>1243353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1243353</v>
      </c>
      <c r="O58" s="47">
        <f t="shared" si="10"/>
        <v>2.4586333246985914</v>
      </c>
      <c r="P58" s="9"/>
    </row>
    <row r="59" spans="1:119">
      <c r="A59" s="12"/>
      <c r="B59" s="44">
        <v>714</v>
      </c>
      <c r="C59" s="20" t="s">
        <v>121</v>
      </c>
      <c r="D59" s="46">
        <v>0</v>
      </c>
      <c r="E59" s="46">
        <v>8429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8429</v>
      </c>
      <c r="O59" s="47">
        <f t="shared" si="10"/>
        <v>1.6667688334595587E-2</v>
      </c>
      <c r="P59" s="9"/>
    </row>
    <row r="60" spans="1:119">
      <c r="A60" s="12"/>
      <c r="B60" s="44">
        <v>715</v>
      </c>
      <c r="C60" s="20" t="s">
        <v>169</v>
      </c>
      <c r="D60" s="46">
        <v>218942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218942</v>
      </c>
      <c r="O60" s="47">
        <f t="shared" si="10"/>
        <v>0.43294068327832808</v>
      </c>
      <c r="P60" s="9"/>
    </row>
    <row r="61" spans="1:119">
      <c r="A61" s="12"/>
      <c r="B61" s="44">
        <v>733</v>
      </c>
      <c r="C61" s="20" t="s">
        <v>171</v>
      </c>
      <c r="D61" s="46">
        <v>698052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698052</v>
      </c>
      <c r="O61" s="47">
        <f t="shared" si="10"/>
        <v>1.3803432408756815</v>
      </c>
      <c r="P61" s="9"/>
    </row>
    <row r="62" spans="1:119" ht="15.75" thickBot="1">
      <c r="A62" s="12"/>
      <c r="B62" s="44">
        <v>734</v>
      </c>
      <c r="C62" s="20" t="s">
        <v>94</v>
      </c>
      <c r="D62" s="46">
        <v>293259</v>
      </c>
      <c r="E62" s="46">
        <v>660092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953351</v>
      </c>
      <c r="O62" s="47">
        <f t="shared" si="10"/>
        <v>1.885177048460676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SUM(D5,D14,D24,D31,D35,D40,D44,D47,D50)</f>
        <v>291941847</v>
      </c>
      <c r="E63" s="15">
        <f t="shared" si="18"/>
        <v>194559291</v>
      </c>
      <c r="F63" s="15">
        <f t="shared" si="18"/>
        <v>6531736</v>
      </c>
      <c r="G63" s="15">
        <f t="shared" si="18"/>
        <v>39074773</v>
      </c>
      <c r="H63" s="15">
        <f t="shared" si="18"/>
        <v>0</v>
      </c>
      <c r="I63" s="15">
        <f t="shared" si="18"/>
        <v>217170181</v>
      </c>
      <c r="J63" s="15">
        <f t="shared" si="18"/>
        <v>68819482</v>
      </c>
      <c r="K63" s="15">
        <f t="shared" si="18"/>
        <v>0</v>
      </c>
      <c r="L63" s="15">
        <f t="shared" si="18"/>
        <v>0</v>
      </c>
      <c r="M63" s="15">
        <f t="shared" si="18"/>
        <v>22314</v>
      </c>
      <c r="N63" s="15">
        <f>SUM(D63:M63)</f>
        <v>818119624</v>
      </c>
      <c r="O63" s="37">
        <f t="shared" si="10"/>
        <v>1617.767577796717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177</v>
      </c>
      <c r="M65" s="48"/>
      <c r="N65" s="48"/>
      <c r="O65" s="41">
        <v>505709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66909034</v>
      </c>
      <c r="E5" s="26">
        <f t="shared" si="0"/>
        <v>24935492</v>
      </c>
      <c r="F5" s="26">
        <f t="shared" si="0"/>
        <v>6396447</v>
      </c>
      <c r="G5" s="26">
        <f t="shared" si="0"/>
        <v>9294440</v>
      </c>
      <c r="H5" s="26">
        <f t="shared" si="0"/>
        <v>0</v>
      </c>
      <c r="I5" s="26">
        <f t="shared" si="0"/>
        <v>0</v>
      </c>
      <c r="J5" s="26">
        <f t="shared" si="0"/>
        <v>46471498</v>
      </c>
      <c r="K5" s="26">
        <f t="shared" si="0"/>
        <v>0</v>
      </c>
      <c r="L5" s="26">
        <f t="shared" si="0"/>
        <v>0</v>
      </c>
      <c r="M5" s="26">
        <f t="shared" si="0"/>
        <v>58639</v>
      </c>
      <c r="N5" s="27">
        <f>SUM(D5:M5)</f>
        <v>154065550</v>
      </c>
      <c r="O5" s="32">
        <f t="shared" ref="O5:O36" si="1">(N5/O$76)</f>
        <v>310.69871417393341</v>
      </c>
      <c r="P5" s="6"/>
    </row>
    <row r="6" spans="1:133">
      <c r="A6" s="12"/>
      <c r="B6" s="44">
        <v>511</v>
      </c>
      <c r="C6" s="20" t="s">
        <v>20</v>
      </c>
      <c r="D6" s="46">
        <v>1098316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1098316</v>
      </c>
      <c r="O6" s="47">
        <f t="shared" si="1"/>
        <v>2.214936233029758</v>
      </c>
      <c r="P6" s="9"/>
    </row>
    <row r="7" spans="1:133">
      <c r="A7" s="12"/>
      <c r="B7" s="44">
        <v>512</v>
      </c>
      <c r="C7" s="20" t="s">
        <v>21</v>
      </c>
      <c r="D7" s="46">
        <v>1073650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1073650</v>
      </c>
      <c r="O7" s="47">
        <f t="shared" si="1"/>
        <v>2.1651931562431939</v>
      </c>
      <c r="P7" s="9"/>
    </row>
    <row r="8" spans="1:133">
      <c r="A8" s="12"/>
      <c r="B8" s="44">
        <v>513</v>
      </c>
      <c r="C8" s="20" t="s">
        <v>22</v>
      </c>
      <c r="D8" s="46">
        <v>7452345</v>
      </c>
      <c r="E8" s="46">
        <v>871257</v>
      </c>
      <c r="F8" s="46">
        <v>0</v>
      </c>
      <c r="G8" s="46">
        <v>3518841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11842443</v>
      </c>
      <c r="O8" s="47">
        <f t="shared" si="1"/>
        <v>23.882248904950512</v>
      </c>
      <c r="P8" s="9"/>
    </row>
    <row r="9" spans="1:133">
      <c r="A9" s="12"/>
      <c r="B9" s="44">
        <v>514</v>
      </c>
      <c r="C9" s="20" t="s">
        <v>23</v>
      </c>
      <c r="D9" s="46">
        <v>1422795</v>
      </c>
      <c r="E9" s="46">
        <v>6996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1429791</v>
      </c>
      <c r="O9" s="47">
        <f t="shared" si="1"/>
        <v>2.8834105044084315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4259972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4259972</v>
      </c>
      <c r="O10" s="47">
        <f t="shared" si="1"/>
        <v>8.5909395242282223</v>
      </c>
      <c r="P10" s="9"/>
    </row>
    <row r="11" spans="1:133">
      <c r="A11" s="12"/>
      <c r="B11" s="44">
        <v>516</v>
      </c>
      <c r="C11" s="20" t="s">
        <v>25</v>
      </c>
      <c r="D11" s="46">
        <v>9959250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9959250</v>
      </c>
      <c r="O11" s="47">
        <f t="shared" si="1"/>
        <v>20.084478127243539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6396447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6396447</v>
      </c>
      <c r="O12" s="47">
        <f t="shared" si="1"/>
        <v>12.899495430235467</v>
      </c>
      <c r="P12" s="9"/>
    </row>
    <row r="13" spans="1:133">
      <c r="A13" s="12"/>
      <c r="B13" s="44">
        <v>519</v>
      </c>
      <c r="C13" s="20" t="s">
        <v>126</v>
      </c>
      <c r="D13" s="46">
        <v>45902678</v>
      </c>
      <c r="E13" s="46">
        <v>19797267</v>
      </c>
      <c r="F13" s="46">
        <v>0</v>
      </c>
      <c r="G13" s="46">
        <v>5775599</v>
      </c>
      <c r="H13" s="46">
        <v>0</v>
      </c>
      <c r="I13" s="46">
        <v>0</v>
      </c>
      <c r="J13" s="46">
        <v>46471498</v>
      </c>
      <c r="K13" s="46">
        <v>0</v>
      </c>
      <c r="L13" s="46">
        <v>0</v>
      </c>
      <c r="M13" s="46">
        <v>58639</v>
      </c>
      <c r="N13" s="46">
        <f t="shared" si="2"/>
        <v>118005681</v>
      </c>
      <c r="O13" s="47">
        <f t="shared" si="1"/>
        <v>237.97801229359428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126246115</v>
      </c>
      <c r="E14" s="31">
        <f t="shared" si="3"/>
        <v>58526684</v>
      </c>
      <c r="F14" s="31">
        <f t="shared" si="3"/>
        <v>0</v>
      </c>
      <c r="G14" s="31">
        <f t="shared" si="3"/>
        <v>4354729</v>
      </c>
      <c r="H14" s="31">
        <f t="shared" si="3"/>
        <v>0</v>
      </c>
      <c r="I14" s="31">
        <f t="shared" si="3"/>
        <v>0</v>
      </c>
      <c r="J14" s="31">
        <f t="shared" si="3"/>
        <v>10756961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199884489</v>
      </c>
      <c r="O14" s="43">
        <f t="shared" si="1"/>
        <v>403.10019803657423</v>
      </c>
      <c r="P14" s="10"/>
    </row>
    <row r="15" spans="1:133">
      <c r="A15" s="12"/>
      <c r="B15" s="44">
        <v>521</v>
      </c>
      <c r="C15" s="20" t="s">
        <v>29</v>
      </c>
      <c r="D15" s="46">
        <v>106688349</v>
      </c>
      <c r="E15" s="46">
        <v>241212</v>
      </c>
      <c r="F15" s="46">
        <v>0</v>
      </c>
      <c r="G15" s="46">
        <v>896281</v>
      </c>
      <c r="H15" s="46">
        <v>0</v>
      </c>
      <c r="I15" s="46">
        <v>0</v>
      </c>
      <c r="J15" s="46">
        <v>10756961</v>
      </c>
      <c r="K15" s="46">
        <v>0</v>
      </c>
      <c r="L15" s="46">
        <v>0</v>
      </c>
      <c r="M15" s="46">
        <v>0</v>
      </c>
      <c r="N15" s="46">
        <f>SUM(D15:M15)</f>
        <v>118582803</v>
      </c>
      <c r="O15" s="47">
        <f t="shared" si="1"/>
        <v>239.1418744504586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33672783</v>
      </c>
      <c r="F16" s="46">
        <v>0</v>
      </c>
      <c r="G16" s="46">
        <v>835060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34507843</v>
      </c>
      <c r="O16" s="47">
        <f t="shared" si="1"/>
        <v>69.590784240967352</v>
      </c>
      <c r="P16" s="9"/>
    </row>
    <row r="17" spans="1:16">
      <c r="A17" s="12"/>
      <c r="B17" s="44">
        <v>523</v>
      </c>
      <c r="C17" s="20" t="s">
        <v>127</v>
      </c>
      <c r="D17" s="46">
        <v>0</v>
      </c>
      <c r="E17" s="46">
        <v>10899021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10899021</v>
      </c>
      <c r="O17" s="47">
        <f t="shared" si="1"/>
        <v>21.979682092815022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5387598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5387598</v>
      </c>
      <c r="O18" s="47">
        <f t="shared" si="1"/>
        <v>10.864984229674025</v>
      </c>
      <c r="P18" s="9"/>
    </row>
    <row r="19" spans="1:16">
      <c r="A19" s="12"/>
      <c r="B19" s="44">
        <v>525</v>
      </c>
      <c r="C19" s="20" t="s">
        <v>33</v>
      </c>
      <c r="D19" s="46">
        <v>470194</v>
      </c>
      <c r="E19" s="46">
        <v>6056317</v>
      </c>
      <c r="F19" s="46">
        <v>0</v>
      </c>
      <c r="G19" s="46">
        <v>537356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7063867</v>
      </c>
      <c r="O19" s="47">
        <f t="shared" si="1"/>
        <v>14.245458468786047</v>
      </c>
      <c r="P19" s="9"/>
    </row>
    <row r="20" spans="1:16">
      <c r="A20" s="12"/>
      <c r="B20" s="44">
        <v>526</v>
      </c>
      <c r="C20" s="20" t="s">
        <v>34</v>
      </c>
      <c r="D20" s="46">
        <v>17861048</v>
      </c>
      <c r="E20" s="46">
        <v>32195</v>
      </c>
      <c r="F20" s="46">
        <v>0</v>
      </c>
      <c r="G20" s="46">
        <v>1687569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19580812</v>
      </c>
      <c r="O20" s="47">
        <f t="shared" si="1"/>
        <v>39.487952438955531</v>
      </c>
      <c r="P20" s="9"/>
    </row>
    <row r="21" spans="1:16">
      <c r="A21" s="12"/>
      <c r="B21" s="44">
        <v>527</v>
      </c>
      <c r="C21" s="20" t="s">
        <v>35</v>
      </c>
      <c r="D21" s="46">
        <v>1226524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1226524</v>
      </c>
      <c r="O21" s="47">
        <f t="shared" si="1"/>
        <v>2.4734889123718409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2237558</v>
      </c>
      <c r="F22" s="46">
        <v>0</v>
      </c>
      <c r="G22" s="46">
        <v>398463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2636021</v>
      </c>
      <c r="O22" s="47">
        <f t="shared" si="1"/>
        <v>5.3159732025458384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639702</v>
      </c>
      <c r="E23" s="31">
        <f t="shared" si="5"/>
        <v>17544404</v>
      </c>
      <c r="F23" s="31">
        <f t="shared" si="5"/>
        <v>0</v>
      </c>
      <c r="G23" s="31">
        <f t="shared" si="5"/>
        <v>7818868</v>
      </c>
      <c r="H23" s="31">
        <f t="shared" si="5"/>
        <v>0</v>
      </c>
      <c r="I23" s="31">
        <f t="shared" si="5"/>
        <v>149560810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175563784</v>
      </c>
      <c r="O23" s="43">
        <f t="shared" si="1"/>
        <v>354.05346584171593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46102944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46102944</v>
      </c>
      <c r="O24" s="47">
        <f t="shared" si="1"/>
        <v>92.974227012027399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31652610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31652610</v>
      </c>
      <c r="O25" s="47">
        <f t="shared" si="1"/>
        <v>63.832733711390937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33042923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33042923</v>
      </c>
      <c r="O26" s="47">
        <f t="shared" si="1"/>
        <v>66.636530286285861</v>
      </c>
      <c r="P26" s="9"/>
    </row>
    <row r="27" spans="1:16">
      <c r="A27" s="12"/>
      <c r="B27" s="44">
        <v>536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38038461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38038461</v>
      </c>
      <c r="O27" s="47">
        <f t="shared" si="1"/>
        <v>76.710860551598415</v>
      </c>
      <c r="P27" s="9"/>
    </row>
    <row r="28" spans="1:16">
      <c r="A28" s="12"/>
      <c r="B28" s="44">
        <v>537</v>
      </c>
      <c r="C28" s="20" t="s">
        <v>130</v>
      </c>
      <c r="D28" s="46">
        <v>639702</v>
      </c>
      <c r="E28" s="46">
        <v>12690</v>
      </c>
      <c r="F28" s="46">
        <v>0</v>
      </c>
      <c r="G28" s="46">
        <v>7818868</v>
      </c>
      <c r="H28" s="46">
        <v>0</v>
      </c>
      <c r="I28" s="46">
        <v>723872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9195132</v>
      </c>
      <c r="O28" s="47">
        <f t="shared" si="1"/>
        <v>18.543507546363145</v>
      </c>
      <c r="P28" s="9"/>
    </row>
    <row r="29" spans="1:16">
      <c r="A29" s="12"/>
      <c r="B29" s="44">
        <v>538</v>
      </c>
      <c r="C29" s="20" t="s">
        <v>131</v>
      </c>
      <c r="D29" s="46">
        <v>0</v>
      </c>
      <c r="E29" s="46">
        <v>17062899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17062899</v>
      </c>
      <c r="O29" s="47">
        <f t="shared" si="1"/>
        <v>34.410163591923656</v>
      </c>
      <c r="P29" s="9"/>
    </row>
    <row r="30" spans="1:16">
      <c r="A30" s="12"/>
      <c r="B30" s="44">
        <v>539</v>
      </c>
      <c r="C30" s="20" t="s">
        <v>43</v>
      </c>
      <c r="D30" s="46">
        <v>0</v>
      </c>
      <c r="E30" s="46">
        <v>468815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468815</v>
      </c>
      <c r="O30" s="47">
        <f t="shared" si="1"/>
        <v>0.94544314212653369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2162486</v>
      </c>
      <c r="E31" s="31">
        <f t="shared" si="7"/>
        <v>41657817</v>
      </c>
      <c r="F31" s="31">
        <f t="shared" si="7"/>
        <v>0</v>
      </c>
      <c r="G31" s="31">
        <f t="shared" si="7"/>
        <v>8011708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0" si="8">SUM(D31:M31)</f>
        <v>51832011</v>
      </c>
      <c r="O31" s="43">
        <f t="shared" si="1"/>
        <v>104.5278400703413</v>
      </c>
      <c r="P31" s="10"/>
    </row>
    <row r="32" spans="1:16">
      <c r="A32" s="12"/>
      <c r="B32" s="44">
        <v>541</v>
      </c>
      <c r="C32" s="20" t="s">
        <v>132</v>
      </c>
      <c r="D32" s="46">
        <v>2162486</v>
      </c>
      <c r="E32" s="46">
        <v>40304460</v>
      </c>
      <c r="F32" s="46">
        <v>0</v>
      </c>
      <c r="G32" s="46">
        <v>7121472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49588418</v>
      </c>
      <c r="O32" s="47">
        <f t="shared" si="1"/>
        <v>100.00326296514395</v>
      </c>
      <c r="P32" s="9"/>
    </row>
    <row r="33" spans="1:16">
      <c r="A33" s="12"/>
      <c r="B33" s="44">
        <v>544</v>
      </c>
      <c r="C33" s="20" t="s">
        <v>133</v>
      </c>
      <c r="D33" s="46">
        <v>0</v>
      </c>
      <c r="E33" s="46">
        <v>1139412</v>
      </c>
      <c r="F33" s="46">
        <v>0</v>
      </c>
      <c r="G33" s="46">
        <v>890236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2029648</v>
      </c>
      <c r="O33" s="47">
        <f t="shared" si="1"/>
        <v>4.0931215565432737</v>
      </c>
      <c r="P33" s="9"/>
    </row>
    <row r="34" spans="1:16">
      <c r="A34" s="12"/>
      <c r="B34" s="44">
        <v>549</v>
      </c>
      <c r="C34" s="20" t="s">
        <v>163</v>
      </c>
      <c r="D34" s="46">
        <v>0</v>
      </c>
      <c r="E34" s="46">
        <v>213945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213945</v>
      </c>
      <c r="O34" s="47">
        <f t="shared" si="1"/>
        <v>0.43145554865407731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4368629</v>
      </c>
      <c r="E35" s="31">
        <f t="shared" si="9"/>
        <v>6840515</v>
      </c>
      <c r="F35" s="31">
        <f t="shared" si="9"/>
        <v>0</v>
      </c>
      <c r="G35" s="31">
        <f t="shared" si="9"/>
        <v>1690890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12900034</v>
      </c>
      <c r="O35" s="43">
        <f t="shared" si="1"/>
        <v>26.015056426307002</v>
      </c>
      <c r="P35" s="10"/>
    </row>
    <row r="36" spans="1:16">
      <c r="A36" s="13"/>
      <c r="B36" s="45">
        <v>552</v>
      </c>
      <c r="C36" s="21" t="s">
        <v>49</v>
      </c>
      <c r="D36" s="46">
        <v>0</v>
      </c>
      <c r="E36" s="46">
        <v>2153365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2153365</v>
      </c>
      <c r="O36" s="47">
        <f t="shared" si="1"/>
        <v>4.3426173901118847</v>
      </c>
      <c r="P36" s="9"/>
    </row>
    <row r="37" spans="1:16">
      <c r="A37" s="13"/>
      <c r="B37" s="45">
        <v>553</v>
      </c>
      <c r="C37" s="21" t="s">
        <v>134</v>
      </c>
      <c r="D37" s="46">
        <v>272146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272146</v>
      </c>
      <c r="O37" s="47">
        <f t="shared" ref="O37:O68" si="10">(N37/O$76)</f>
        <v>0.54882751054716172</v>
      </c>
      <c r="P37" s="9"/>
    </row>
    <row r="38" spans="1:16">
      <c r="A38" s="13"/>
      <c r="B38" s="45">
        <v>554</v>
      </c>
      <c r="C38" s="21" t="s">
        <v>51</v>
      </c>
      <c r="D38" s="46">
        <v>4096483</v>
      </c>
      <c r="E38" s="46">
        <v>4608474</v>
      </c>
      <c r="F38" s="46">
        <v>0</v>
      </c>
      <c r="G38" s="46">
        <v>459480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9164437</v>
      </c>
      <c r="O38" s="47">
        <f t="shared" si="10"/>
        <v>18.481605991917203</v>
      </c>
      <c r="P38" s="9"/>
    </row>
    <row r="39" spans="1:16">
      <c r="A39" s="13"/>
      <c r="B39" s="45">
        <v>559</v>
      </c>
      <c r="C39" s="21" t="s">
        <v>135</v>
      </c>
      <c r="D39" s="46">
        <v>0</v>
      </c>
      <c r="E39" s="46">
        <v>78676</v>
      </c>
      <c r="F39" s="46">
        <v>0</v>
      </c>
      <c r="G39" s="46">
        <v>1231410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1310086</v>
      </c>
      <c r="O39" s="47">
        <f t="shared" si="10"/>
        <v>2.6420055337307509</v>
      </c>
      <c r="P39" s="9"/>
    </row>
    <row r="40" spans="1:16" ht="15.75">
      <c r="A40" s="28" t="s">
        <v>52</v>
      </c>
      <c r="B40" s="29"/>
      <c r="C40" s="30"/>
      <c r="D40" s="31">
        <f t="shared" ref="D40:M40" si="11">SUM(D41:D43)</f>
        <v>10363482</v>
      </c>
      <c r="E40" s="31">
        <f t="shared" si="11"/>
        <v>4620975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14984457</v>
      </c>
      <c r="O40" s="43">
        <f t="shared" si="10"/>
        <v>30.218640847967603</v>
      </c>
      <c r="P40" s="10"/>
    </row>
    <row r="41" spans="1:16">
      <c r="A41" s="12"/>
      <c r="B41" s="44">
        <v>562</v>
      </c>
      <c r="C41" s="20" t="s">
        <v>136</v>
      </c>
      <c r="D41" s="46">
        <v>7328375</v>
      </c>
      <c r="E41" s="46">
        <v>2925248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2">SUM(D41:M41)</f>
        <v>10253623</v>
      </c>
      <c r="O41" s="47">
        <f t="shared" si="10"/>
        <v>20.678130066872637</v>
      </c>
      <c r="P41" s="9"/>
    </row>
    <row r="42" spans="1:16">
      <c r="A42" s="12"/>
      <c r="B42" s="44">
        <v>564</v>
      </c>
      <c r="C42" s="20" t="s">
        <v>137</v>
      </c>
      <c r="D42" s="46">
        <v>2302086</v>
      </c>
      <c r="E42" s="46">
        <v>69169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2371255</v>
      </c>
      <c r="O42" s="47">
        <f t="shared" si="10"/>
        <v>4.7820286850532803</v>
      </c>
      <c r="P42" s="9"/>
    </row>
    <row r="43" spans="1:16">
      <c r="A43" s="12"/>
      <c r="B43" s="44">
        <v>569</v>
      </c>
      <c r="C43" s="20" t="s">
        <v>55</v>
      </c>
      <c r="D43" s="46">
        <v>733021</v>
      </c>
      <c r="E43" s="46">
        <v>1626558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2359579</v>
      </c>
      <c r="O43" s="47">
        <f t="shared" si="10"/>
        <v>4.7584820960416883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SUM(D45:D46)</f>
        <v>14318760</v>
      </c>
      <c r="E44" s="31">
        <f t="shared" si="13"/>
        <v>3419782</v>
      </c>
      <c r="F44" s="31">
        <f t="shared" si="13"/>
        <v>0</v>
      </c>
      <c r="G44" s="31">
        <f t="shared" si="13"/>
        <v>754241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18492783</v>
      </c>
      <c r="O44" s="43">
        <f t="shared" si="10"/>
        <v>37.293761646244562</v>
      </c>
      <c r="P44" s="9"/>
    </row>
    <row r="45" spans="1:16">
      <c r="A45" s="12"/>
      <c r="B45" s="44">
        <v>571</v>
      </c>
      <c r="C45" s="20" t="s">
        <v>57</v>
      </c>
      <c r="D45" s="46">
        <v>5635129</v>
      </c>
      <c r="E45" s="46">
        <v>180253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5815382</v>
      </c>
      <c r="O45" s="47">
        <f t="shared" si="10"/>
        <v>11.727681560415272</v>
      </c>
      <c r="P45" s="9"/>
    </row>
    <row r="46" spans="1:16">
      <c r="A46" s="12"/>
      <c r="B46" s="44">
        <v>572</v>
      </c>
      <c r="C46" s="20" t="s">
        <v>138</v>
      </c>
      <c r="D46" s="46">
        <v>8683631</v>
      </c>
      <c r="E46" s="46">
        <v>3239529</v>
      </c>
      <c r="F46" s="46">
        <v>0</v>
      </c>
      <c r="G46" s="46">
        <v>754241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12677401</v>
      </c>
      <c r="O46" s="47">
        <f t="shared" si="10"/>
        <v>25.566080085829292</v>
      </c>
      <c r="P46" s="9"/>
    </row>
    <row r="47" spans="1:16" ht="15.75">
      <c r="A47" s="28" t="s">
        <v>139</v>
      </c>
      <c r="B47" s="29"/>
      <c r="C47" s="30"/>
      <c r="D47" s="31">
        <f t="shared" ref="D47:M47" si="14">SUM(D48:D48)</f>
        <v>17702405</v>
      </c>
      <c r="E47" s="31">
        <f t="shared" si="14"/>
        <v>5943009</v>
      </c>
      <c r="F47" s="31">
        <f t="shared" si="14"/>
        <v>20732671</v>
      </c>
      <c r="G47" s="31">
        <f t="shared" si="14"/>
        <v>2878552</v>
      </c>
      <c r="H47" s="31">
        <f t="shared" si="14"/>
        <v>0</v>
      </c>
      <c r="I47" s="31">
        <f t="shared" si="14"/>
        <v>20000</v>
      </c>
      <c r="J47" s="31">
        <f t="shared" si="14"/>
        <v>1200000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48476637</v>
      </c>
      <c r="O47" s="43">
        <f t="shared" si="10"/>
        <v>97.761172328119585</v>
      </c>
      <c r="P47" s="9"/>
    </row>
    <row r="48" spans="1:16">
      <c r="A48" s="12"/>
      <c r="B48" s="44">
        <v>581</v>
      </c>
      <c r="C48" s="20" t="s">
        <v>140</v>
      </c>
      <c r="D48" s="46">
        <v>17702405</v>
      </c>
      <c r="E48" s="46">
        <v>5943009</v>
      </c>
      <c r="F48" s="46">
        <v>20732671</v>
      </c>
      <c r="G48" s="46">
        <v>2878552</v>
      </c>
      <c r="H48" s="46">
        <v>0</v>
      </c>
      <c r="I48" s="46">
        <v>20000</v>
      </c>
      <c r="J48" s="46">
        <v>1200000</v>
      </c>
      <c r="K48" s="46">
        <v>0</v>
      </c>
      <c r="L48" s="46">
        <v>0</v>
      </c>
      <c r="M48" s="46">
        <v>0</v>
      </c>
      <c r="N48" s="46">
        <f>SUM(D48:M48)</f>
        <v>48476637</v>
      </c>
      <c r="O48" s="47">
        <f t="shared" si="10"/>
        <v>97.761172328119585</v>
      </c>
      <c r="P48" s="9"/>
    </row>
    <row r="49" spans="1:16" ht="15.75">
      <c r="A49" s="28" t="s">
        <v>61</v>
      </c>
      <c r="B49" s="29"/>
      <c r="C49" s="30"/>
      <c r="D49" s="31">
        <f t="shared" ref="D49:M49" si="15">SUM(D50:D73)</f>
        <v>6373056</v>
      </c>
      <c r="E49" s="31">
        <f t="shared" si="15"/>
        <v>13572165</v>
      </c>
      <c r="F49" s="31">
        <f t="shared" si="15"/>
        <v>0</v>
      </c>
      <c r="G49" s="31">
        <f t="shared" si="15"/>
        <v>445015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20390236</v>
      </c>
      <c r="O49" s="43">
        <f t="shared" si="10"/>
        <v>41.120290077197964</v>
      </c>
      <c r="P49" s="9"/>
    </row>
    <row r="50" spans="1:16">
      <c r="A50" s="12"/>
      <c r="B50" s="44">
        <v>601</v>
      </c>
      <c r="C50" s="20" t="s">
        <v>141</v>
      </c>
      <c r="D50" s="46">
        <v>56582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56582</v>
      </c>
      <c r="O50" s="47">
        <f t="shared" si="10"/>
        <v>0.11410698008340929</v>
      </c>
      <c r="P50" s="9"/>
    </row>
    <row r="51" spans="1:16">
      <c r="A51" s="12"/>
      <c r="B51" s="44">
        <v>602</v>
      </c>
      <c r="C51" s="20" t="s">
        <v>142</v>
      </c>
      <c r="D51" s="46">
        <v>6762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6762</v>
      </c>
      <c r="O51" s="47">
        <f t="shared" si="10"/>
        <v>1.3636693636209637E-2</v>
      </c>
      <c r="P51" s="9"/>
    </row>
    <row r="52" spans="1:16">
      <c r="A52" s="12"/>
      <c r="B52" s="44">
        <v>603</v>
      </c>
      <c r="C52" s="20" t="s">
        <v>143</v>
      </c>
      <c r="D52" s="46">
        <v>243144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243144</v>
      </c>
      <c r="O52" s="47">
        <f t="shared" si="10"/>
        <v>0.49034017117458678</v>
      </c>
      <c r="P52" s="9"/>
    </row>
    <row r="53" spans="1:16">
      <c r="A53" s="12"/>
      <c r="B53" s="44">
        <v>604</v>
      </c>
      <c r="C53" s="20" t="s">
        <v>144</v>
      </c>
      <c r="D53" s="46">
        <v>0</v>
      </c>
      <c r="E53" s="46">
        <v>2977217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2977217</v>
      </c>
      <c r="O53" s="47">
        <f t="shared" si="10"/>
        <v>6.0040514814426418</v>
      </c>
      <c r="P53" s="9"/>
    </row>
    <row r="54" spans="1:16">
      <c r="A54" s="12"/>
      <c r="B54" s="44">
        <v>607</v>
      </c>
      <c r="C54" s="20" t="s">
        <v>167</v>
      </c>
      <c r="D54" s="46">
        <v>0</v>
      </c>
      <c r="E54" s="46">
        <v>611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611</v>
      </c>
      <c r="O54" s="47">
        <f t="shared" si="10"/>
        <v>1.2321827583147127E-3</v>
      </c>
      <c r="P54" s="9"/>
    </row>
    <row r="55" spans="1:16">
      <c r="A55" s="12"/>
      <c r="B55" s="44">
        <v>608</v>
      </c>
      <c r="C55" s="20" t="s">
        <v>145</v>
      </c>
      <c r="D55" s="46">
        <v>0</v>
      </c>
      <c r="E55" s="46">
        <v>222473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222473</v>
      </c>
      <c r="O55" s="47">
        <f t="shared" si="10"/>
        <v>0.44865367396161882</v>
      </c>
      <c r="P55" s="9"/>
    </row>
    <row r="56" spans="1:16">
      <c r="A56" s="12"/>
      <c r="B56" s="44">
        <v>614</v>
      </c>
      <c r="C56" s="20" t="s">
        <v>146</v>
      </c>
      <c r="D56" s="46">
        <v>0</v>
      </c>
      <c r="E56" s="46">
        <v>1634061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1634061</v>
      </c>
      <c r="O56" s="47">
        <f t="shared" si="10"/>
        <v>3.2953548121677545</v>
      </c>
      <c r="P56" s="9"/>
    </row>
    <row r="57" spans="1:16">
      <c r="A57" s="12"/>
      <c r="B57" s="44">
        <v>634</v>
      </c>
      <c r="C57" s="20" t="s">
        <v>168</v>
      </c>
      <c r="D57" s="46">
        <v>0</v>
      </c>
      <c r="E57" s="46">
        <v>2127331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2127331</v>
      </c>
      <c r="O57" s="47">
        <f t="shared" si="10"/>
        <v>4.2901155146127596</v>
      </c>
      <c r="P57" s="9"/>
    </row>
    <row r="58" spans="1:16">
      <c r="A58" s="12"/>
      <c r="B58" s="44">
        <v>654</v>
      </c>
      <c r="C58" s="20" t="s">
        <v>149</v>
      </c>
      <c r="D58" s="46">
        <v>0</v>
      </c>
      <c r="E58" s="46">
        <v>11425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11425</v>
      </c>
      <c r="O58" s="47">
        <f t="shared" si="10"/>
        <v>2.304040591447724E-2</v>
      </c>
      <c r="P58" s="9"/>
    </row>
    <row r="59" spans="1:16">
      <c r="A59" s="12"/>
      <c r="B59" s="44">
        <v>674</v>
      </c>
      <c r="C59" s="20" t="s">
        <v>150</v>
      </c>
      <c r="D59" s="46">
        <v>0</v>
      </c>
      <c r="E59" s="46">
        <v>171185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171185</v>
      </c>
      <c r="O59" s="47">
        <f t="shared" si="10"/>
        <v>0.34522292222930295</v>
      </c>
      <c r="P59" s="9"/>
    </row>
    <row r="60" spans="1:16">
      <c r="A60" s="12"/>
      <c r="B60" s="44">
        <v>685</v>
      </c>
      <c r="C60" s="20" t="s">
        <v>74</v>
      </c>
      <c r="D60" s="46">
        <v>11075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11075</v>
      </c>
      <c r="O60" s="47">
        <f t="shared" si="10"/>
        <v>2.2334572910532643E-2</v>
      </c>
      <c r="P60" s="9"/>
    </row>
    <row r="61" spans="1:16">
      <c r="A61" s="12"/>
      <c r="B61" s="44">
        <v>689</v>
      </c>
      <c r="C61" s="20" t="s">
        <v>117</v>
      </c>
      <c r="D61" s="46">
        <v>0</v>
      </c>
      <c r="E61" s="46">
        <v>156581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156581</v>
      </c>
      <c r="O61" s="47">
        <f t="shared" si="10"/>
        <v>0.31577153597328322</v>
      </c>
      <c r="P61" s="9"/>
    </row>
    <row r="62" spans="1:16">
      <c r="A62" s="12"/>
      <c r="B62" s="44">
        <v>694</v>
      </c>
      <c r="C62" s="20" t="s">
        <v>152</v>
      </c>
      <c r="D62" s="46">
        <v>0</v>
      </c>
      <c r="E62" s="46">
        <v>951811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951811</v>
      </c>
      <c r="O62" s="47">
        <f t="shared" si="10"/>
        <v>1.919484620907177</v>
      </c>
      <c r="P62" s="9"/>
    </row>
    <row r="63" spans="1:16">
      <c r="A63" s="12"/>
      <c r="B63" s="44">
        <v>711</v>
      </c>
      <c r="C63" s="20" t="s">
        <v>118</v>
      </c>
      <c r="D63" s="46">
        <v>3872073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3" si="18">SUM(D63:M63)</f>
        <v>3872073</v>
      </c>
      <c r="O63" s="47">
        <f t="shared" si="10"/>
        <v>7.8086769059507768</v>
      </c>
      <c r="P63" s="9"/>
    </row>
    <row r="64" spans="1:16">
      <c r="A64" s="12"/>
      <c r="B64" s="44">
        <v>712</v>
      </c>
      <c r="C64" s="20" t="s">
        <v>119</v>
      </c>
      <c r="D64" s="46">
        <v>0</v>
      </c>
      <c r="E64" s="46">
        <v>47979</v>
      </c>
      <c r="F64" s="46">
        <v>0</v>
      </c>
      <c r="G64" s="46">
        <v>445015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492994</v>
      </c>
      <c r="O64" s="47">
        <f t="shared" si="10"/>
        <v>0.99420410270475212</v>
      </c>
      <c r="P64" s="9"/>
    </row>
    <row r="65" spans="1:119">
      <c r="A65" s="12"/>
      <c r="B65" s="44">
        <v>713</v>
      </c>
      <c r="C65" s="20" t="s">
        <v>153</v>
      </c>
      <c r="D65" s="46">
        <v>1069207</v>
      </c>
      <c r="E65" s="46">
        <v>304027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1373234</v>
      </c>
      <c r="O65" s="47">
        <f t="shared" si="10"/>
        <v>2.7693539409681609</v>
      </c>
      <c r="P65" s="9"/>
    </row>
    <row r="66" spans="1:119">
      <c r="A66" s="12"/>
      <c r="B66" s="44">
        <v>714</v>
      </c>
      <c r="C66" s="20" t="s">
        <v>121</v>
      </c>
      <c r="D66" s="46">
        <v>0</v>
      </c>
      <c r="E66" s="46">
        <v>102209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102209</v>
      </c>
      <c r="O66" s="47">
        <f t="shared" si="10"/>
        <v>0.20612138714335268</v>
      </c>
      <c r="P66" s="9"/>
    </row>
    <row r="67" spans="1:119">
      <c r="A67" s="12"/>
      <c r="B67" s="44">
        <v>715</v>
      </c>
      <c r="C67" s="20" t="s">
        <v>169</v>
      </c>
      <c r="D67" s="46">
        <v>218942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218942</v>
      </c>
      <c r="O67" s="47">
        <f t="shared" si="10"/>
        <v>0.44153282728468057</v>
      </c>
      <c r="P67" s="9"/>
    </row>
    <row r="68" spans="1:119">
      <c r="A68" s="12"/>
      <c r="B68" s="44">
        <v>716</v>
      </c>
      <c r="C68" s="20" t="s">
        <v>170</v>
      </c>
      <c r="D68" s="46">
        <v>0</v>
      </c>
      <c r="E68" s="46">
        <v>1933880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1933880</v>
      </c>
      <c r="O68" s="47">
        <f t="shared" si="10"/>
        <v>3.8999895133382272</v>
      </c>
      <c r="P68" s="9"/>
    </row>
    <row r="69" spans="1:119">
      <c r="A69" s="12"/>
      <c r="B69" s="44">
        <v>724</v>
      </c>
      <c r="C69" s="20" t="s">
        <v>154</v>
      </c>
      <c r="D69" s="46">
        <v>0</v>
      </c>
      <c r="E69" s="46">
        <v>450384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450384</v>
      </c>
      <c r="O69" s="47">
        <f t="shared" ref="O69:O74" si="19">(N69/O$76)</f>
        <v>0.90827397613881111</v>
      </c>
      <c r="P69" s="9"/>
    </row>
    <row r="70" spans="1:119">
      <c r="A70" s="12"/>
      <c r="B70" s="44">
        <v>733</v>
      </c>
      <c r="C70" s="20" t="s">
        <v>171</v>
      </c>
      <c r="D70" s="46">
        <v>655823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655823</v>
      </c>
      <c r="O70" s="47">
        <f t="shared" si="19"/>
        <v>1.3225757661313091</v>
      </c>
      <c r="P70" s="9"/>
    </row>
    <row r="71" spans="1:119">
      <c r="A71" s="12"/>
      <c r="B71" s="44">
        <v>734</v>
      </c>
      <c r="C71" s="20" t="s">
        <v>94</v>
      </c>
      <c r="D71" s="46">
        <v>239448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239448</v>
      </c>
      <c r="O71" s="47">
        <f t="shared" si="19"/>
        <v>0.48288657465293183</v>
      </c>
      <c r="P71" s="9"/>
    </row>
    <row r="72" spans="1:119">
      <c r="A72" s="12"/>
      <c r="B72" s="44">
        <v>744</v>
      </c>
      <c r="C72" s="20" t="s">
        <v>156</v>
      </c>
      <c r="D72" s="46">
        <v>0</v>
      </c>
      <c r="E72" s="46">
        <v>755492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755492</v>
      </c>
      <c r="O72" s="47">
        <f t="shared" si="19"/>
        <v>1.5235748223317496</v>
      </c>
      <c r="P72" s="9"/>
    </row>
    <row r="73" spans="1:119" ht="15.75" thickBot="1">
      <c r="A73" s="12"/>
      <c r="B73" s="44">
        <v>764</v>
      </c>
      <c r="C73" s="20" t="s">
        <v>157</v>
      </c>
      <c r="D73" s="46">
        <v>0</v>
      </c>
      <c r="E73" s="46">
        <v>1725499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1725499</v>
      </c>
      <c r="O73" s="47">
        <f t="shared" si="19"/>
        <v>3.4797546927811434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SUM(D5,D14,D23,D31,D35,D40,D44,D47,D49)</f>
        <v>249083669</v>
      </c>
      <c r="E74" s="15">
        <f t="shared" si="20"/>
        <v>177060843</v>
      </c>
      <c r="F74" s="15">
        <f t="shared" si="20"/>
        <v>27129118</v>
      </c>
      <c r="G74" s="15">
        <f t="shared" si="20"/>
        <v>35248443</v>
      </c>
      <c r="H74" s="15">
        <f t="shared" si="20"/>
        <v>0</v>
      </c>
      <c r="I74" s="15">
        <f t="shared" si="20"/>
        <v>149580810</v>
      </c>
      <c r="J74" s="15">
        <f t="shared" si="20"/>
        <v>58428459</v>
      </c>
      <c r="K74" s="15">
        <f t="shared" si="20"/>
        <v>0</v>
      </c>
      <c r="L74" s="15">
        <f t="shared" si="20"/>
        <v>0</v>
      </c>
      <c r="M74" s="15">
        <f t="shared" si="20"/>
        <v>58639</v>
      </c>
      <c r="N74" s="15">
        <f>SUM(D74:M74)</f>
        <v>696589981</v>
      </c>
      <c r="O74" s="37">
        <f t="shared" si="19"/>
        <v>1404.7891394484016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172</v>
      </c>
      <c r="M76" s="48"/>
      <c r="N76" s="48"/>
      <c r="O76" s="41">
        <v>495868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92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64483963</v>
      </c>
      <c r="E5" s="26">
        <f t="shared" si="0"/>
        <v>27745283</v>
      </c>
      <c r="F5" s="26">
        <f t="shared" si="0"/>
        <v>5433143</v>
      </c>
      <c r="G5" s="26">
        <f t="shared" si="0"/>
        <v>3495557</v>
      </c>
      <c r="H5" s="26">
        <f t="shared" si="0"/>
        <v>0</v>
      </c>
      <c r="I5" s="26">
        <f t="shared" si="0"/>
        <v>0</v>
      </c>
      <c r="J5" s="26">
        <f t="shared" si="0"/>
        <v>46966200</v>
      </c>
      <c r="K5" s="26">
        <f t="shared" si="0"/>
        <v>0</v>
      </c>
      <c r="L5" s="26">
        <f t="shared" si="0"/>
        <v>0</v>
      </c>
      <c r="M5" s="26">
        <f t="shared" si="0"/>
        <v>319</v>
      </c>
      <c r="N5" s="27">
        <f>SUM(D5:M5)</f>
        <v>148124465</v>
      </c>
      <c r="O5" s="32">
        <f t="shared" ref="O5:O36" si="1">(N5/O$73)</f>
        <v>303.79021838109225</v>
      </c>
      <c r="P5" s="6"/>
    </row>
    <row r="6" spans="1:133">
      <c r="A6" s="12"/>
      <c r="B6" s="44">
        <v>511</v>
      </c>
      <c r="C6" s="20" t="s">
        <v>20</v>
      </c>
      <c r="D6" s="46">
        <v>1011553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1011553</v>
      </c>
      <c r="O6" s="47">
        <f t="shared" si="1"/>
        <v>2.0746060198364193</v>
      </c>
      <c r="P6" s="9"/>
    </row>
    <row r="7" spans="1:133">
      <c r="A7" s="12"/>
      <c r="B7" s="44">
        <v>512</v>
      </c>
      <c r="C7" s="20" t="s">
        <v>21</v>
      </c>
      <c r="D7" s="46">
        <v>1055978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1055978</v>
      </c>
      <c r="O7" s="47">
        <f t="shared" si="1"/>
        <v>2.1657177781241539</v>
      </c>
      <c r="P7" s="9"/>
    </row>
    <row r="8" spans="1:133">
      <c r="A8" s="12"/>
      <c r="B8" s="44">
        <v>513</v>
      </c>
      <c r="C8" s="20" t="s">
        <v>22</v>
      </c>
      <c r="D8" s="46">
        <v>6543371</v>
      </c>
      <c r="E8" s="46">
        <v>1131607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7674978</v>
      </c>
      <c r="O8" s="47">
        <f t="shared" si="1"/>
        <v>15.740703216650124</v>
      </c>
      <c r="P8" s="9"/>
    </row>
    <row r="9" spans="1:133">
      <c r="A9" s="12"/>
      <c r="B9" s="44">
        <v>514</v>
      </c>
      <c r="C9" s="20" t="s">
        <v>23</v>
      </c>
      <c r="D9" s="46">
        <v>1960081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1960081</v>
      </c>
      <c r="O9" s="47">
        <f t="shared" si="1"/>
        <v>4.0199533212466259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5591498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5591498</v>
      </c>
      <c r="O10" s="47">
        <f t="shared" si="1"/>
        <v>11.467669425826722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5165648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5165648</v>
      </c>
      <c r="O11" s="47">
        <f t="shared" si="1"/>
        <v>10.594288620720773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5433143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5433143</v>
      </c>
      <c r="O12" s="47">
        <f t="shared" si="1"/>
        <v>11.142897282131635</v>
      </c>
      <c r="P12" s="9"/>
    </row>
    <row r="13" spans="1:133">
      <c r="A13" s="12"/>
      <c r="B13" s="44">
        <v>519</v>
      </c>
      <c r="C13" s="20" t="s">
        <v>126</v>
      </c>
      <c r="D13" s="46">
        <v>53912980</v>
      </c>
      <c r="E13" s="46">
        <v>15856530</v>
      </c>
      <c r="F13" s="46">
        <v>0</v>
      </c>
      <c r="G13" s="46">
        <v>3495557</v>
      </c>
      <c r="H13" s="46">
        <v>0</v>
      </c>
      <c r="I13" s="46">
        <v>0</v>
      </c>
      <c r="J13" s="46">
        <v>46966200</v>
      </c>
      <c r="K13" s="46">
        <v>0</v>
      </c>
      <c r="L13" s="46">
        <v>0</v>
      </c>
      <c r="M13" s="46">
        <v>319</v>
      </c>
      <c r="N13" s="46">
        <f t="shared" si="2"/>
        <v>120231586</v>
      </c>
      <c r="O13" s="47">
        <f t="shared" si="1"/>
        <v>246.58438271655578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113280190</v>
      </c>
      <c r="E14" s="31">
        <f t="shared" si="3"/>
        <v>54885529</v>
      </c>
      <c r="F14" s="31">
        <f t="shared" si="3"/>
        <v>0</v>
      </c>
      <c r="G14" s="31">
        <f t="shared" si="3"/>
        <v>3159445</v>
      </c>
      <c r="H14" s="31">
        <f t="shared" si="3"/>
        <v>0</v>
      </c>
      <c r="I14" s="31">
        <f t="shared" si="3"/>
        <v>0</v>
      </c>
      <c r="J14" s="31">
        <f t="shared" si="3"/>
        <v>10829915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182155079</v>
      </c>
      <c r="O14" s="43">
        <f t="shared" si="1"/>
        <v>373.58400739968988</v>
      </c>
      <c r="P14" s="10"/>
    </row>
    <row r="15" spans="1:133">
      <c r="A15" s="12"/>
      <c r="B15" s="44">
        <v>521</v>
      </c>
      <c r="C15" s="20" t="s">
        <v>29</v>
      </c>
      <c r="D15" s="46">
        <v>95526908</v>
      </c>
      <c r="E15" s="46">
        <v>203207</v>
      </c>
      <c r="F15" s="46">
        <v>0</v>
      </c>
      <c r="G15" s="46">
        <v>2139022</v>
      </c>
      <c r="H15" s="46">
        <v>0</v>
      </c>
      <c r="I15" s="46">
        <v>0</v>
      </c>
      <c r="J15" s="46">
        <v>10829915</v>
      </c>
      <c r="K15" s="46">
        <v>0</v>
      </c>
      <c r="L15" s="46">
        <v>0</v>
      </c>
      <c r="M15" s="46">
        <v>0</v>
      </c>
      <c r="N15" s="46">
        <f>SUM(D15:M15)</f>
        <v>108699052</v>
      </c>
      <c r="O15" s="47">
        <f t="shared" si="1"/>
        <v>222.93217224377958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30816344</v>
      </c>
      <c r="F16" s="46">
        <v>0</v>
      </c>
      <c r="G16" s="46">
        <v>1020423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31836767</v>
      </c>
      <c r="O16" s="47">
        <f t="shared" si="1"/>
        <v>65.294402241236455</v>
      </c>
      <c r="P16" s="9"/>
    </row>
    <row r="17" spans="1:16">
      <c r="A17" s="12"/>
      <c r="B17" s="44">
        <v>523</v>
      </c>
      <c r="C17" s="20" t="s">
        <v>127</v>
      </c>
      <c r="D17" s="46">
        <v>0</v>
      </c>
      <c r="E17" s="46">
        <v>10584961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10584961</v>
      </c>
      <c r="O17" s="47">
        <f t="shared" si="1"/>
        <v>21.708821792168798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4532713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4532713</v>
      </c>
      <c r="O18" s="47">
        <f t="shared" si="1"/>
        <v>9.2961947381805956</v>
      </c>
      <c r="P18" s="9"/>
    </row>
    <row r="19" spans="1:16">
      <c r="A19" s="12"/>
      <c r="B19" s="44">
        <v>525</v>
      </c>
      <c r="C19" s="20" t="s">
        <v>33</v>
      </c>
      <c r="D19" s="46">
        <v>366010</v>
      </c>
      <c r="E19" s="46">
        <v>5131085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5497095</v>
      </c>
      <c r="O19" s="47">
        <f t="shared" si="1"/>
        <v>11.274057195829267</v>
      </c>
      <c r="P19" s="9"/>
    </row>
    <row r="20" spans="1:16">
      <c r="A20" s="12"/>
      <c r="B20" s="44">
        <v>526</v>
      </c>
      <c r="C20" s="20" t="s">
        <v>34</v>
      </c>
      <c r="D20" s="46">
        <v>15896367</v>
      </c>
      <c r="E20" s="46">
        <v>86398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15982765</v>
      </c>
      <c r="O20" s="47">
        <f t="shared" si="1"/>
        <v>32.77924190094916</v>
      </c>
      <c r="P20" s="9"/>
    </row>
    <row r="21" spans="1:16">
      <c r="A21" s="12"/>
      <c r="B21" s="44">
        <v>527</v>
      </c>
      <c r="C21" s="20" t="s">
        <v>35</v>
      </c>
      <c r="D21" s="46">
        <v>1218856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1218856</v>
      </c>
      <c r="O21" s="47">
        <f t="shared" si="1"/>
        <v>2.4997661960507642</v>
      </c>
      <c r="P21" s="9"/>
    </row>
    <row r="22" spans="1:16">
      <c r="A22" s="12"/>
      <c r="B22" s="44">
        <v>529</v>
      </c>
      <c r="C22" s="20" t="s">
        <v>36</v>
      </c>
      <c r="D22" s="46">
        <v>272049</v>
      </c>
      <c r="E22" s="46">
        <v>3530821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3802870</v>
      </c>
      <c r="O22" s="47">
        <f t="shared" si="1"/>
        <v>7.7993510914952786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399763</v>
      </c>
      <c r="E23" s="31">
        <f t="shared" si="5"/>
        <v>2118796</v>
      </c>
      <c r="F23" s="31">
        <f t="shared" si="5"/>
        <v>0</v>
      </c>
      <c r="G23" s="31">
        <f t="shared" si="5"/>
        <v>3167029</v>
      </c>
      <c r="H23" s="31">
        <f t="shared" si="5"/>
        <v>0</v>
      </c>
      <c r="I23" s="31">
        <f t="shared" si="5"/>
        <v>143936907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149622495</v>
      </c>
      <c r="O23" s="43">
        <f t="shared" si="1"/>
        <v>306.86254583787951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64482128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64482128</v>
      </c>
      <c r="O24" s="47">
        <f t="shared" si="1"/>
        <v>132.24715948710798</v>
      </c>
      <c r="P24" s="9"/>
    </row>
    <row r="25" spans="1:16">
      <c r="A25" s="12"/>
      <c r="B25" s="44">
        <v>534</v>
      </c>
      <c r="C25" s="20" t="s">
        <v>128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30017379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30017379</v>
      </c>
      <c r="O25" s="47">
        <f t="shared" si="1"/>
        <v>61.562997858848043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712024</v>
      </c>
      <c r="F26" s="46">
        <v>0</v>
      </c>
      <c r="G26" s="46">
        <v>0</v>
      </c>
      <c r="H26" s="46">
        <v>0</v>
      </c>
      <c r="I26" s="46">
        <v>43251738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43963762</v>
      </c>
      <c r="O26" s="47">
        <f t="shared" si="1"/>
        <v>90.165799814597577</v>
      </c>
      <c r="P26" s="9"/>
    </row>
    <row r="27" spans="1:16">
      <c r="A27" s="12"/>
      <c r="B27" s="44">
        <v>536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3191801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3191801</v>
      </c>
      <c r="O27" s="47">
        <f t="shared" si="1"/>
        <v>6.5461024471480016</v>
      </c>
      <c r="P27" s="9"/>
    </row>
    <row r="28" spans="1:16">
      <c r="A28" s="12"/>
      <c r="B28" s="44">
        <v>537</v>
      </c>
      <c r="C28" s="20" t="s">
        <v>130</v>
      </c>
      <c r="D28" s="46">
        <v>344484</v>
      </c>
      <c r="E28" s="46">
        <v>0</v>
      </c>
      <c r="F28" s="46">
        <v>0</v>
      </c>
      <c r="G28" s="46">
        <v>0</v>
      </c>
      <c r="H28" s="46">
        <v>0</v>
      </c>
      <c r="I28" s="46">
        <v>2993861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3338345</v>
      </c>
      <c r="O28" s="47">
        <f t="shared" si="1"/>
        <v>6.8466512711551557</v>
      </c>
      <c r="P28" s="9"/>
    </row>
    <row r="29" spans="1:16">
      <c r="A29" s="12"/>
      <c r="B29" s="44">
        <v>538</v>
      </c>
      <c r="C29" s="20" t="s">
        <v>131</v>
      </c>
      <c r="D29" s="46">
        <v>0</v>
      </c>
      <c r="E29" s="46">
        <v>933732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933732</v>
      </c>
      <c r="O29" s="47">
        <f t="shared" si="1"/>
        <v>1.9150020098935987</v>
      </c>
      <c r="P29" s="9"/>
    </row>
    <row r="30" spans="1:16">
      <c r="A30" s="12"/>
      <c r="B30" s="44">
        <v>539</v>
      </c>
      <c r="C30" s="20" t="s">
        <v>43</v>
      </c>
      <c r="D30" s="46">
        <v>55279</v>
      </c>
      <c r="E30" s="46">
        <v>473040</v>
      </c>
      <c r="F30" s="46">
        <v>0</v>
      </c>
      <c r="G30" s="46">
        <v>3167029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3695348</v>
      </c>
      <c r="O30" s="47">
        <f t="shared" si="1"/>
        <v>7.5788329491291826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0</v>
      </c>
      <c r="E31" s="31">
        <f t="shared" si="7"/>
        <v>70536343</v>
      </c>
      <c r="F31" s="31">
        <f t="shared" si="7"/>
        <v>0</v>
      </c>
      <c r="G31" s="31">
        <f t="shared" si="7"/>
        <v>9940947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1" si="8">SUM(D31:M31)</f>
        <v>80477290</v>
      </c>
      <c r="O31" s="43">
        <f t="shared" si="1"/>
        <v>165.05182654208062</v>
      </c>
      <c r="P31" s="10"/>
    </row>
    <row r="32" spans="1:16">
      <c r="A32" s="12"/>
      <c r="B32" s="44">
        <v>541</v>
      </c>
      <c r="C32" s="20" t="s">
        <v>132</v>
      </c>
      <c r="D32" s="46">
        <v>0</v>
      </c>
      <c r="E32" s="46">
        <v>62937841</v>
      </c>
      <c r="F32" s="46">
        <v>0</v>
      </c>
      <c r="G32" s="46">
        <v>9940947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72878788</v>
      </c>
      <c r="O32" s="47">
        <f t="shared" si="1"/>
        <v>149.46796885895469</v>
      </c>
      <c r="P32" s="9"/>
    </row>
    <row r="33" spans="1:16">
      <c r="A33" s="12"/>
      <c r="B33" s="44">
        <v>544</v>
      </c>
      <c r="C33" s="20" t="s">
        <v>133</v>
      </c>
      <c r="D33" s="46">
        <v>0</v>
      </c>
      <c r="E33" s="46">
        <v>7349507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7349507</v>
      </c>
      <c r="O33" s="47">
        <f t="shared" si="1"/>
        <v>15.073190890669991</v>
      </c>
      <c r="P33" s="9"/>
    </row>
    <row r="34" spans="1:16">
      <c r="A34" s="12"/>
      <c r="B34" s="44">
        <v>549</v>
      </c>
      <c r="C34" s="20" t="s">
        <v>163</v>
      </c>
      <c r="D34" s="46">
        <v>0</v>
      </c>
      <c r="E34" s="46">
        <v>248995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248995</v>
      </c>
      <c r="O34" s="47">
        <f t="shared" si="1"/>
        <v>0.51066679245592594</v>
      </c>
      <c r="P34" s="9"/>
    </row>
    <row r="35" spans="1:16" ht="15.75">
      <c r="A35" s="28" t="s">
        <v>48</v>
      </c>
      <c r="B35" s="29"/>
      <c r="C35" s="30"/>
      <c r="D35" s="31">
        <f>SUM(D36:D40)</f>
        <v>2586552</v>
      </c>
      <c r="E35" s="31">
        <f t="shared" ref="E35:M35" si="9">SUM(E36:E40)</f>
        <v>7836784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10423336</v>
      </c>
      <c r="O35" s="43">
        <f t="shared" si="1"/>
        <v>21.377343166771947</v>
      </c>
      <c r="P35" s="10"/>
    </row>
    <row r="36" spans="1:16">
      <c r="A36" s="13"/>
      <c r="B36" s="45">
        <v>551</v>
      </c>
      <c r="C36" s="21" t="s">
        <v>164</v>
      </c>
      <c r="D36" s="46">
        <v>0</v>
      </c>
      <c r="E36" s="46">
        <v>118801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118801</v>
      </c>
      <c r="O36" s="47">
        <f t="shared" si="1"/>
        <v>0.24365037695759534</v>
      </c>
      <c r="P36" s="9"/>
    </row>
    <row r="37" spans="1:16">
      <c r="A37" s="13"/>
      <c r="B37" s="45">
        <v>552</v>
      </c>
      <c r="C37" s="21" t="s">
        <v>49</v>
      </c>
      <c r="D37" s="46">
        <v>0</v>
      </c>
      <c r="E37" s="46">
        <v>889862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889862</v>
      </c>
      <c r="O37" s="47">
        <f t="shared" ref="O37:O68" si="10">(N37/O$73)</f>
        <v>1.8250285076745121</v>
      </c>
      <c r="P37" s="9"/>
    </row>
    <row r="38" spans="1:16">
      <c r="A38" s="13"/>
      <c r="B38" s="45">
        <v>553</v>
      </c>
      <c r="C38" s="21" t="s">
        <v>134</v>
      </c>
      <c r="D38" s="46">
        <v>244980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244980</v>
      </c>
      <c r="O38" s="47">
        <f t="shared" si="10"/>
        <v>0.50243238143678681</v>
      </c>
      <c r="P38" s="9"/>
    </row>
    <row r="39" spans="1:16">
      <c r="A39" s="13"/>
      <c r="B39" s="45">
        <v>554</v>
      </c>
      <c r="C39" s="21" t="s">
        <v>51</v>
      </c>
      <c r="D39" s="46">
        <v>2278548</v>
      </c>
      <c r="E39" s="46">
        <v>6826912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9105460</v>
      </c>
      <c r="O39" s="47">
        <f t="shared" si="10"/>
        <v>18.674495680779675</v>
      </c>
      <c r="P39" s="9"/>
    </row>
    <row r="40" spans="1:16">
      <c r="A40" s="13"/>
      <c r="B40" s="45">
        <v>559</v>
      </c>
      <c r="C40" s="21" t="s">
        <v>135</v>
      </c>
      <c r="D40" s="46">
        <v>63024</v>
      </c>
      <c r="E40" s="46">
        <v>1209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64233</v>
      </c>
      <c r="O40" s="47">
        <f t="shared" si="10"/>
        <v>0.13173621992337795</v>
      </c>
      <c r="P40" s="9"/>
    </row>
    <row r="41" spans="1:16" ht="15.75">
      <c r="A41" s="28" t="s">
        <v>52</v>
      </c>
      <c r="B41" s="29"/>
      <c r="C41" s="30"/>
      <c r="D41" s="31">
        <f t="shared" ref="D41:M41" si="11">SUM(D42:D44)</f>
        <v>11268958</v>
      </c>
      <c r="E41" s="31">
        <f t="shared" si="11"/>
        <v>4127782</v>
      </c>
      <c r="F41" s="31">
        <f t="shared" si="11"/>
        <v>0</v>
      </c>
      <c r="G41" s="31">
        <f t="shared" si="11"/>
        <v>5290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15402030</v>
      </c>
      <c r="O41" s="43">
        <f t="shared" si="10"/>
        <v>31.588205616216971</v>
      </c>
      <c r="P41" s="10"/>
    </row>
    <row r="42" spans="1:16">
      <c r="A42" s="12"/>
      <c r="B42" s="44">
        <v>562</v>
      </c>
      <c r="C42" s="20" t="s">
        <v>136</v>
      </c>
      <c r="D42" s="46">
        <v>0</v>
      </c>
      <c r="E42" s="46">
        <v>2406415</v>
      </c>
      <c r="F42" s="46">
        <v>0</v>
      </c>
      <c r="G42" s="46">
        <v>5290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2">SUM(D42:M42)</f>
        <v>2411705</v>
      </c>
      <c r="O42" s="47">
        <f t="shared" si="10"/>
        <v>4.9461943279982279</v>
      </c>
      <c r="P42" s="9"/>
    </row>
    <row r="43" spans="1:16">
      <c r="A43" s="12"/>
      <c r="B43" s="44">
        <v>564</v>
      </c>
      <c r="C43" s="20" t="s">
        <v>137</v>
      </c>
      <c r="D43" s="46">
        <v>10624717</v>
      </c>
      <c r="E43" s="46">
        <v>144767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10769484</v>
      </c>
      <c r="O43" s="47">
        <f t="shared" si="10"/>
        <v>22.087262196772684</v>
      </c>
      <c r="P43" s="9"/>
    </row>
    <row r="44" spans="1:16">
      <c r="A44" s="12"/>
      <c r="B44" s="44">
        <v>569</v>
      </c>
      <c r="C44" s="20" t="s">
        <v>55</v>
      </c>
      <c r="D44" s="46">
        <v>644241</v>
      </c>
      <c r="E44" s="46">
        <v>1576600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2220841</v>
      </c>
      <c r="O44" s="47">
        <f t="shared" si="10"/>
        <v>4.5547490914460571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SUM(D46:D47)</f>
        <v>13649363</v>
      </c>
      <c r="E45" s="31">
        <f t="shared" si="13"/>
        <v>4302571</v>
      </c>
      <c r="F45" s="31">
        <f t="shared" si="13"/>
        <v>0</v>
      </c>
      <c r="G45" s="31">
        <f t="shared" si="13"/>
        <v>461001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18412935</v>
      </c>
      <c r="O45" s="43">
        <f t="shared" si="10"/>
        <v>37.763306315988089</v>
      </c>
      <c r="P45" s="9"/>
    </row>
    <row r="46" spans="1:16">
      <c r="A46" s="12"/>
      <c r="B46" s="44">
        <v>571</v>
      </c>
      <c r="C46" s="20" t="s">
        <v>57</v>
      </c>
      <c r="D46" s="46">
        <v>5563060</v>
      </c>
      <c r="E46" s="46">
        <v>23877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5586937</v>
      </c>
      <c r="O46" s="47">
        <f t="shared" si="10"/>
        <v>11.458315216945454</v>
      </c>
      <c r="P46" s="9"/>
    </row>
    <row r="47" spans="1:16">
      <c r="A47" s="12"/>
      <c r="B47" s="44">
        <v>572</v>
      </c>
      <c r="C47" s="20" t="s">
        <v>138</v>
      </c>
      <c r="D47" s="46">
        <v>8086303</v>
      </c>
      <c r="E47" s="46">
        <v>4278694</v>
      </c>
      <c r="F47" s="46">
        <v>0</v>
      </c>
      <c r="G47" s="46">
        <v>461001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12825998</v>
      </c>
      <c r="O47" s="47">
        <f t="shared" si="10"/>
        <v>26.304991099042635</v>
      </c>
      <c r="P47" s="9"/>
    </row>
    <row r="48" spans="1:16" ht="15.75">
      <c r="A48" s="28" t="s">
        <v>139</v>
      </c>
      <c r="B48" s="29"/>
      <c r="C48" s="30"/>
      <c r="D48" s="31">
        <f t="shared" ref="D48:M48" si="14">SUM(D49:D49)</f>
        <v>10333109</v>
      </c>
      <c r="E48" s="31">
        <f t="shared" si="14"/>
        <v>8011413</v>
      </c>
      <c r="F48" s="31">
        <f t="shared" si="14"/>
        <v>0</v>
      </c>
      <c r="G48" s="31">
        <f t="shared" si="14"/>
        <v>365687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ref="N48:N55" si="15">SUM(D48:M48)</f>
        <v>18710209</v>
      </c>
      <c r="O48" s="43">
        <f t="shared" si="10"/>
        <v>38.372989080945388</v>
      </c>
      <c r="P48" s="9"/>
    </row>
    <row r="49" spans="1:16">
      <c r="A49" s="12"/>
      <c r="B49" s="44">
        <v>581</v>
      </c>
      <c r="C49" s="20" t="s">
        <v>140</v>
      </c>
      <c r="D49" s="46">
        <v>10333109</v>
      </c>
      <c r="E49" s="46">
        <v>8011413</v>
      </c>
      <c r="F49" s="46">
        <v>0</v>
      </c>
      <c r="G49" s="46">
        <v>365687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18710209</v>
      </c>
      <c r="O49" s="47">
        <f t="shared" si="10"/>
        <v>38.372989080945388</v>
      </c>
      <c r="P49" s="9"/>
    </row>
    <row r="50" spans="1:16" ht="15.75">
      <c r="A50" s="28" t="s">
        <v>61</v>
      </c>
      <c r="B50" s="29"/>
      <c r="C50" s="30"/>
      <c r="D50" s="31">
        <f t="shared" ref="D50:M50" si="16">SUM(D51:D70)</f>
        <v>5253866</v>
      </c>
      <c r="E50" s="31">
        <f t="shared" si="16"/>
        <v>9270313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 t="shared" si="15"/>
        <v>14524179</v>
      </c>
      <c r="O50" s="43">
        <f t="shared" si="10"/>
        <v>29.787810610597472</v>
      </c>
      <c r="P50" s="9"/>
    </row>
    <row r="51" spans="1:16">
      <c r="A51" s="12"/>
      <c r="B51" s="44">
        <v>601</v>
      </c>
      <c r="C51" s="20" t="s">
        <v>141</v>
      </c>
      <c r="D51" s="46">
        <v>390614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390614</v>
      </c>
      <c r="O51" s="47">
        <f t="shared" si="10"/>
        <v>0.80111487567372452</v>
      </c>
      <c r="P51" s="9"/>
    </row>
    <row r="52" spans="1:16">
      <c r="A52" s="12"/>
      <c r="B52" s="44">
        <v>602</v>
      </c>
      <c r="C52" s="20" t="s">
        <v>142</v>
      </c>
      <c r="D52" s="46">
        <v>134434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134434</v>
      </c>
      <c r="O52" s="47">
        <f t="shared" si="10"/>
        <v>0.2757122816804351</v>
      </c>
      <c r="P52" s="9"/>
    </row>
    <row r="53" spans="1:16">
      <c r="A53" s="12"/>
      <c r="B53" s="44">
        <v>603</v>
      </c>
      <c r="C53" s="20" t="s">
        <v>143</v>
      </c>
      <c r="D53" s="46">
        <v>31217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31217</v>
      </c>
      <c r="O53" s="47">
        <f t="shared" si="10"/>
        <v>6.4023314765744854E-2</v>
      </c>
      <c r="P53" s="9"/>
    </row>
    <row r="54" spans="1:16">
      <c r="A54" s="12"/>
      <c r="B54" s="44">
        <v>604</v>
      </c>
      <c r="C54" s="20" t="s">
        <v>144</v>
      </c>
      <c r="D54" s="46">
        <v>0</v>
      </c>
      <c r="E54" s="46">
        <v>276049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276049</v>
      </c>
      <c r="O54" s="47">
        <f t="shared" si="10"/>
        <v>0.56615216125089218</v>
      </c>
      <c r="P54" s="9"/>
    </row>
    <row r="55" spans="1:16">
      <c r="A55" s="12"/>
      <c r="B55" s="44">
        <v>608</v>
      </c>
      <c r="C55" s="20" t="s">
        <v>145</v>
      </c>
      <c r="D55" s="46">
        <v>0</v>
      </c>
      <c r="E55" s="46">
        <v>211360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211360</v>
      </c>
      <c r="O55" s="47">
        <f t="shared" si="10"/>
        <v>0.43348072553057088</v>
      </c>
      <c r="P55" s="9"/>
    </row>
    <row r="56" spans="1:16">
      <c r="A56" s="12"/>
      <c r="B56" s="44">
        <v>614</v>
      </c>
      <c r="C56" s="20" t="s">
        <v>146</v>
      </c>
      <c r="D56" s="46">
        <v>0</v>
      </c>
      <c r="E56" s="46">
        <v>1697450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1697450</v>
      </c>
      <c r="O56" s="47">
        <f t="shared" si="10"/>
        <v>3.4813202950031585</v>
      </c>
      <c r="P56" s="9"/>
    </row>
    <row r="57" spans="1:16">
      <c r="A57" s="12"/>
      <c r="B57" s="44">
        <v>654</v>
      </c>
      <c r="C57" s="20" t="s">
        <v>149</v>
      </c>
      <c r="D57" s="46">
        <v>0</v>
      </c>
      <c r="E57" s="46">
        <v>49498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49498</v>
      </c>
      <c r="O57" s="47">
        <f t="shared" si="10"/>
        <v>0.10151603402872918</v>
      </c>
      <c r="P57" s="9"/>
    </row>
    <row r="58" spans="1:16">
      <c r="A58" s="12"/>
      <c r="B58" s="44">
        <v>671</v>
      </c>
      <c r="C58" s="20" t="s">
        <v>72</v>
      </c>
      <c r="D58" s="46">
        <v>2601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2601</v>
      </c>
      <c r="O58" s="47">
        <f t="shared" si="10"/>
        <v>5.3344216838806533E-3</v>
      </c>
      <c r="P58" s="9"/>
    </row>
    <row r="59" spans="1:16">
      <c r="A59" s="12"/>
      <c r="B59" s="44">
        <v>674</v>
      </c>
      <c r="C59" s="20" t="s">
        <v>150</v>
      </c>
      <c r="D59" s="46">
        <v>0</v>
      </c>
      <c r="E59" s="46">
        <v>288284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288284</v>
      </c>
      <c r="O59" s="47">
        <f t="shared" si="10"/>
        <v>0.59124506755703587</v>
      </c>
      <c r="P59" s="9"/>
    </row>
    <row r="60" spans="1:16">
      <c r="A60" s="12"/>
      <c r="B60" s="44">
        <v>685</v>
      </c>
      <c r="C60" s="20" t="s">
        <v>74</v>
      </c>
      <c r="D60" s="46">
        <v>13097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13097</v>
      </c>
      <c r="O60" s="47">
        <f t="shared" si="10"/>
        <v>2.6860792308260252E-2</v>
      </c>
      <c r="P60" s="9"/>
    </row>
    <row r="61" spans="1:16">
      <c r="A61" s="12"/>
      <c r="B61" s="44">
        <v>689</v>
      </c>
      <c r="C61" s="20" t="s">
        <v>117</v>
      </c>
      <c r="D61" s="46">
        <v>0</v>
      </c>
      <c r="E61" s="46">
        <v>138197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138197</v>
      </c>
      <c r="O61" s="47">
        <f t="shared" si="10"/>
        <v>0.28342986291705291</v>
      </c>
      <c r="P61" s="9"/>
    </row>
    <row r="62" spans="1:16">
      <c r="A62" s="12"/>
      <c r="B62" s="44">
        <v>694</v>
      </c>
      <c r="C62" s="20" t="s">
        <v>152</v>
      </c>
      <c r="D62" s="46">
        <v>0</v>
      </c>
      <c r="E62" s="46">
        <v>995152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995152</v>
      </c>
      <c r="O62" s="47">
        <f t="shared" si="10"/>
        <v>2.040969014823991</v>
      </c>
      <c r="P62" s="9"/>
    </row>
    <row r="63" spans="1:16">
      <c r="A63" s="12"/>
      <c r="B63" s="44">
        <v>709</v>
      </c>
      <c r="C63" s="20" t="s">
        <v>77</v>
      </c>
      <c r="D63" s="46">
        <v>127517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8">SUM(D63:M63)</f>
        <v>127517</v>
      </c>
      <c r="O63" s="47">
        <f t="shared" si="10"/>
        <v>0.26152612451495932</v>
      </c>
      <c r="P63" s="9"/>
    </row>
    <row r="64" spans="1:16">
      <c r="A64" s="12"/>
      <c r="B64" s="44">
        <v>711</v>
      </c>
      <c r="C64" s="20" t="s">
        <v>118</v>
      </c>
      <c r="D64" s="46">
        <v>3511494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3511494</v>
      </c>
      <c r="O64" s="47">
        <f t="shared" si="10"/>
        <v>7.2017646045431798</v>
      </c>
      <c r="P64" s="9"/>
    </row>
    <row r="65" spans="1:119">
      <c r="A65" s="12"/>
      <c r="B65" s="44">
        <v>713</v>
      </c>
      <c r="C65" s="20" t="s">
        <v>153</v>
      </c>
      <c r="D65" s="46">
        <v>367985</v>
      </c>
      <c r="E65" s="46">
        <v>2503743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2871728</v>
      </c>
      <c r="O65" s="47">
        <f t="shared" si="10"/>
        <v>5.8896609432553717</v>
      </c>
      <c r="P65" s="9"/>
    </row>
    <row r="66" spans="1:119">
      <c r="A66" s="12"/>
      <c r="B66" s="44">
        <v>714</v>
      </c>
      <c r="C66" s="20" t="s">
        <v>121</v>
      </c>
      <c r="D66" s="46">
        <v>0</v>
      </c>
      <c r="E66" s="46">
        <v>148737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148737</v>
      </c>
      <c r="O66" s="47">
        <f t="shared" si="10"/>
        <v>0.30504647366219023</v>
      </c>
      <c r="P66" s="9"/>
    </row>
    <row r="67" spans="1:119">
      <c r="A67" s="12"/>
      <c r="B67" s="44">
        <v>724</v>
      </c>
      <c r="C67" s="20" t="s">
        <v>154</v>
      </c>
      <c r="D67" s="46">
        <v>0</v>
      </c>
      <c r="E67" s="46">
        <v>448999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448999</v>
      </c>
      <c r="O67" s="47">
        <f t="shared" si="10"/>
        <v>0.92085736318367151</v>
      </c>
      <c r="P67" s="9"/>
    </row>
    <row r="68" spans="1:119">
      <c r="A68" s="12"/>
      <c r="B68" s="44">
        <v>732</v>
      </c>
      <c r="C68" s="20" t="s">
        <v>84</v>
      </c>
      <c r="D68" s="46">
        <v>674907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674907</v>
      </c>
      <c r="O68" s="47">
        <f t="shared" si="10"/>
        <v>1.384174754095671</v>
      </c>
      <c r="P68" s="9"/>
    </row>
    <row r="69" spans="1:119">
      <c r="A69" s="12"/>
      <c r="B69" s="44">
        <v>744</v>
      </c>
      <c r="C69" s="20" t="s">
        <v>156</v>
      </c>
      <c r="D69" s="46">
        <v>0</v>
      </c>
      <c r="E69" s="46">
        <v>761565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761565</v>
      </c>
      <c r="O69" s="47">
        <f>(N69/O$73)</f>
        <v>1.5619026719279392</v>
      </c>
      <c r="P69" s="9"/>
    </row>
    <row r="70" spans="1:119" ht="15.75" thickBot="1">
      <c r="A70" s="12"/>
      <c r="B70" s="44">
        <v>764</v>
      </c>
      <c r="C70" s="20" t="s">
        <v>157</v>
      </c>
      <c r="D70" s="46">
        <v>0</v>
      </c>
      <c r="E70" s="46">
        <v>1751279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1751279</v>
      </c>
      <c r="O70" s="47">
        <f>(N70/O$73)</f>
        <v>3.5917188281910137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SUM(D5,D14,D23,D31,D35,D41,D45,D48,D50)</f>
        <v>221255764</v>
      </c>
      <c r="E71" s="15">
        <f t="shared" si="19"/>
        <v>188834814</v>
      </c>
      <c r="F71" s="15">
        <f t="shared" si="19"/>
        <v>5433143</v>
      </c>
      <c r="G71" s="15">
        <f t="shared" si="19"/>
        <v>20594956</v>
      </c>
      <c r="H71" s="15">
        <f t="shared" si="19"/>
        <v>0</v>
      </c>
      <c r="I71" s="15">
        <f t="shared" si="19"/>
        <v>143936907</v>
      </c>
      <c r="J71" s="15">
        <f t="shared" si="19"/>
        <v>57796115</v>
      </c>
      <c r="K71" s="15">
        <f t="shared" si="19"/>
        <v>0</v>
      </c>
      <c r="L71" s="15">
        <f t="shared" si="19"/>
        <v>0</v>
      </c>
      <c r="M71" s="15">
        <f t="shared" si="19"/>
        <v>319</v>
      </c>
      <c r="N71" s="15">
        <f>SUM(D71:M71)</f>
        <v>637852018</v>
      </c>
      <c r="O71" s="37">
        <f>(N71/O$73)</f>
        <v>1308.178252951262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165</v>
      </c>
      <c r="M73" s="48"/>
      <c r="N73" s="48"/>
      <c r="O73" s="41">
        <v>487588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2024-09-05T21:40:40Z</cp:lastPrinted>
  <dcterms:created xsi:type="dcterms:W3CDTF">2000-08-31T21:26:31Z</dcterms:created>
  <dcterms:modified xsi:type="dcterms:W3CDTF">2024-09-20T19:23:53Z</dcterms:modified>
</cp:coreProperties>
</file>