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67" documentId="11_4623C79627CA3F4164187DC0333DB630DBE01232" xr6:coauthVersionLast="47" xr6:coauthVersionMax="47" xr10:uidLastSave="{F6ADAF70-25F9-4A2C-A979-3E5AE2C70822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3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'2006'!$A$1:$O$118</definedName>
    <definedName name="_xlnm.Print_Area" localSheetId="16">'2007'!$A$1:$O$126</definedName>
    <definedName name="_xlnm.Print_Area" localSheetId="15">'2008'!$A$1:$O$121</definedName>
    <definedName name="_xlnm.Print_Area" localSheetId="14">'2009'!$A$1:$O$110</definedName>
    <definedName name="_xlnm.Print_Area" localSheetId="13">'2010'!$A$1:$O$107</definedName>
    <definedName name="_xlnm.Print_Area" localSheetId="12">'2011'!$A$1:$O$111</definedName>
    <definedName name="_xlnm.Print_Area" localSheetId="11">'2012'!$A$1:$O$110</definedName>
    <definedName name="_xlnm.Print_Area" localSheetId="10">'2013'!$A$1:$O$106</definedName>
    <definedName name="_xlnm.Print_Area" localSheetId="9">'2014'!$A$1:$O$105</definedName>
    <definedName name="_xlnm.Print_Area" localSheetId="8">'2015'!$A$1:$O$107</definedName>
    <definedName name="_xlnm.Print_Area" localSheetId="7">'2016'!$A$1:$O$109</definedName>
    <definedName name="_xlnm.Print_Area" localSheetId="6">'2017'!$A$1:$O$108</definedName>
    <definedName name="_xlnm.Print_Area" localSheetId="5">'2018'!$A$1:$O$108</definedName>
    <definedName name="_xlnm.Print_Area" localSheetId="4">'2019'!$A$1:$O$107</definedName>
    <definedName name="_xlnm.Print_Area" localSheetId="3">'2020'!$A$1:$O$106</definedName>
    <definedName name="_xlnm.Print_Area" localSheetId="2">'2021'!$A$1:$P$114</definedName>
    <definedName name="_xlnm.Print_Area" localSheetId="1">'2022'!$A$1:$P$106</definedName>
    <definedName name="_xlnm.Print_Area" localSheetId="0">'2023'!$A$1:$P$109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" i="53" l="1"/>
  <c r="P101" i="53" s="1"/>
  <c r="O100" i="53"/>
  <c r="P100" i="53" s="1"/>
  <c r="O99" i="53"/>
  <c r="P99" i="53" s="1"/>
  <c r="O98" i="53"/>
  <c r="P98" i="53" s="1"/>
  <c r="N97" i="53"/>
  <c r="M97" i="53"/>
  <c r="L97" i="53"/>
  <c r="K97" i="53"/>
  <c r="J97" i="53"/>
  <c r="I97" i="53"/>
  <c r="H97" i="53"/>
  <c r="G97" i="53"/>
  <c r="F97" i="53"/>
  <c r="E97" i="53"/>
  <c r="D97" i="53"/>
  <c r="O96" i="53"/>
  <c r="P96" i="53" s="1"/>
  <c r="O95" i="53"/>
  <c r="P95" i="53" s="1"/>
  <c r="O94" i="53"/>
  <c r="P94" i="53" s="1"/>
  <c r="O93" i="53"/>
  <c r="P93" i="53" s="1"/>
  <c r="O92" i="53"/>
  <c r="P92" i="53" s="1"/>
  <c r="O91" i="53"/>
  <c r="P91" i="53" s="1"/>
  <c r="O90" i="53"/>
  <c r="P90" i="53" s="1"/>
  <c r="O89" i="53"/>
  <c r="P89" i="53" s="1"/>
  <c r="N88" i="53"/>
  <c r="M88" i="53"/>
  <c r="L88" i="53"/>
  <c r="K88" i="53"/>
  <c r="J88" i="53"/>
  <c r="I88" i="53"/>
  <c r="H88" i="53"/>
  <c r="G88" i="53"/>
  <c r="F88" i="53"/>
  <c r="E88" i="53"/>
  <c r="D88" i="53"/>
  <c r="O87" i="53"/>
  <c r="P87" i="53" s="1"/>
  <c r="O86" i="53"/>
  <c r="P86" i="53" s="1"/>
  <c r="O85" i="53"/>
  <c r="P85" i="53" s="1"/>
  <c r="O84" i="53"/>
  <c r="P84" i="53" s="1"/>
  <c r="O83" i="53"/>
  <c r="P83" i="53" s="1"/>
  <c r="O82" i="53"/>
  <c r="P82" i="53" s="1"/>
  <c r="O81" i="53"/>
  <c r="P81" i="53" s="1"/>
  <c r="N80" i="53"/>
  <c r="M80" i="53"/>
  <c r="L80" i="53"/>
  <c r="K80" i="53"/>
  <c r="J80" i="53"/>
  <c r="I80" i="53"/>
  <c r="H80" i="53"/>
  <c r="G80" i="53"/>
  <c r="F80" i="53"/>
  <c r="E80" i="53"/>
  <c r="D80" i="53"/>
  <c r="O79" i="53"/>
  <c r="P79" i="53" s="1"/>
  <c r="O78" i="53"/>
  <c r="P78" i="53" s="1"/>
  <c r="O77" i="53"/>
  <c r="P77" i="53" s="1"/>
  <c r="O76" i="53"/>
  <c r="P76" i="53" s="1"/>
  <c r="O75" i="53"/>
  <c r="P75" i="53" s="1"/>
  <c r="O74" i="53"/>
  <c r="P74" i="53" s="1"/>
  <c r="O73" i="53"/>
  <c r="P73" i="53" s="1"/>
  <c r="O72" i="53"/>
  <c r="P72" i="53" s="1"/>
  <c r="O71" i="53"/>
  <c r="P71" i="53" s="1"/>
  <c r="O70" i="53"/>
  <c r="P70" i="53" s="1"/>
  <c r="O69" i="53"/>
  <c r="P69" i="53" s="1"/>
  <c r="O68" i="53"/>
  <c r="P68" i="53" s="1"/>
  <c r="O67" i="53"/>
  <c r="P67" i="53" s="1"/>
  <c r="O66" i="53"/>
  <c r="P66" i="53" s="1"/>
  <c r="O65" i="53"/>
  <c r="P65" i="53" s="1"/>
  <c r="O64" i="53"/>
  <c r="P64" i="53" s="1"/>
  <c r="O63" i="53"/>
  <c r="P63" i="53" s="1"/>
  <c r="O62" i="53"/>
  <c r="P62" i="53" s="1"/>
  <c r="O61" i="53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N54" i="53"/>
  <c r="M54" i="53"/>
  <c r="L54" i="53"/>
  <c r="K54" i="53"/>
  <c r="J54" i="53"/>
  <c r="I54" i="53"/>
  <c r="H54" i="53"/>
  <c r="G54" i="53"/>
  <c r="F54" i="53"/>
  <c r="E54" i="53"/>
  <c r="D54" i="53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O43" i="53"/>
  <c r="P43" i="53" s="1"/>
  <c r="O42" i="53"/>
  <c r="P42" i="53" s="1"/>
  <c r="O41" i="53"/>
  <c r="P41" i="53" s="1"/>
  <c r="O40" i="53"/>
  <c r="P40" i="53" s="1"/>
  <c r="O39" i="53"/>
  <c r="P39" i="53" s="1"/>
  <c r="O38" i="53"/>
  <c r="P38" i="53" s="1"/>
  <c r="O37" i="53"/>
  <c r="P37" i="53" s="1"/>
  <c r="O36" i="53"/>
  <c r="P36" i="53" s="1"/>
  <c r="O35" i="53"/>
  <c r="P35" i="53" s="1"/>
  <c r="O34" i="53"/>
  <c r="P34" i="53" s="1"/>
  <c r="O33" i="53"/>
  <c r="P33" i="53" s="1"/>
  <c r="O32" i="53"/>
  <c r="P32" i="53" s="1"/>
  <c r="O31" i="53"/>
  <c r="P31" i="53" s="1"/>
  <c r="N30" i="53"/>
  <c r="M30" i="53"/>
  <c r="L30" i="53"/>
  <c r="K30" i="53"/>
  <c r="J30" i="53"/>
  <c r="I30" i="53"/>
  <c r="H30" i="53"/>
  <c r="G30" i="53"/>
  <c r="F30" i="53"/>
  <c r="E30" i="53"/>
  <c r="D30" i="53"/>
  <c r="O29" i="53"/>
  <c r="P29" i="53" s="1"/>
  <c r="O28" i="53"/>
  <c r="P28" i="53" s="1"/>
  <c r="O27" i="53"/>
  <c r="P27" i="53" s="1"/>
  <c r="O26" i="53"/>
  <c r="P26" i="53" s="1"/>
  <c r="O25" i="53"/>
  <c r="P25" i="53" s="1"/>
  <c r="O24" i="53"/>
  <c r="P24" i="53" s="1"/>
  <c r="O23" i="53"/>
  <c r="P23" i="53" s="1"/>
  <c r="O22" i="53"/>
  <c r="P22" i="53" s="1"/>
  <c r="O21" i="53"/>
  <c r="P21" i="53" s="1"/>
  <c r="O20" i="53"/>
  <c r="P20" i="53" s="1"/>
  <c r="O19" i="53"/>
  <c r="P19" i="53" s="1"/>
  <c r="N18" i="53"/>
  <c r="M18" i="53"/>
  <c r="L18" i="53"/>
  <c r="K18" i="53"/>
  <c r="J18" i="53"/>
  <c r="I18" i="53"/>
  <c r="H18" i="53"/>
  <c r="G18" i="53"/>
  <c r="F18" i="53"/>
  <c r="E18" i="53"/>
  <c r="D18" i="53"/>
  <c r="O17" i="53"/>
  <c r="P17" i="53" s="1"/>
  <c r="O16" i="53"/>
  <c r="P16" i="53" s="1"/>
  <c r="O15" i="53"/>
  <c r="P15" i="53" s="1"/>
  <c r="O14" i="53"/>
  <c r="P14" i="53" s="1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97" i="53" l="1"/>
  <c r="P97" i="53" s="1"/>
  <c r="O80" i="53"/>
  <c r="P80" i="53" s="1"/>
  <c r="O54" i="53"/>
  <c r="P54" i="53" s="1"/>
  <c r="E102" i="53"/>
  <c r="F102" i="53"/>
  <c r="O18" i="53"/>
  <c r="P18" i="53" s="1"/>
  <c r="M102" i="53"/>
  <c r="O5" i="53"/>
  <c r="P5" i="53" s="1"/>
  <c r="I102" i="53"/>
  <c r="K102" i="53"/>
  <c r="H102" i="53"/>
  <c r="J102" i="53"/>
  <c r="N102" i="53"/>
  <c r="L102" i="53"/>
  <c r="G102" i="53"/>
  <c r="O88" i="53"/>
  <c r="P88" i="53" s="1"/>
  <c r="O30" i="53"/>
  <c r="P30" i="53" s="1"/>
  <c r="D102" i="53"/>
  <c r="O102" i="53" l="1"/>
  <c r="P102" i="53" s="1"/>
  <c r="O104" i="51"/>
  <c r="P104" i="51" s="1"/>
  <c r="O103" i="51"/>
  <c r="P103" i="51" s="1"/>
  <c r="O102" i="51"/>
  <c r="P102" i="51" s="1"/>
  <c r="N101" i="51"/>
  <c r="M101" i="51"/>
  <c r="L101" i="51"/>
  <c r="K101" i="51"/>
  <c r="J101" i="51"/>
  <c r="I101" i="51"/>
  <c r="H101" i="51"/>
  <c r="G101" i="51"/>
  <c r="F101" i="51"/>
  <c r="E101" i="51"/>
  <c r="D101" i="5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N92" i="51"/>
  <c r="M92" i="51"/>
  <c r="L92" i="51"/>
  <c r="K92" i="51"/>
  <c r="J92" i="51"/>
  <c r="I92" i="51"/>
  <c r="H92" i="51"/>
  <c r="G92" i="51"/>
  <c r="F92" i="51"/>
  <c r="E92" i="51"/>
  <c r="D92" i="5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N84" i="51"/>
  <c r="M84" i="51"/>
  <c r="L84" i="51"/>
  <c r="K84" i="51"/>
  <c r="J84" i="51"/>
  <c r="I84" i="51"/>
  <c r="H84" i="51"/>
  <c r="G84" i="51"/>
  <c r="F84" i="51"/>
  <c r="E84" i="51"/>
  <c r="D84" i="5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N54" i="51"/>
  <c r="M54" i="51"/>
  <c r="L54" i="51"/>
  <c r="K54" i="51"/>
  <c r="J54" i="51"/>
  <c r="I54" i="51"/>
  <c r="H54" i="51"/>
  <c r="G54" i="51"/>
  <c r="F54" i="51"/>
  <c r="E54" i="51"/>
  <c r="D54" i="5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6" i="51"/>
  <c r="P16" i="51" s="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1" i="51" l="1"/>
  <c r="P101" i="51" s="1"/>
  <c r="O92" i="51"/>
  <c r="P92" i="51" s="1"/>
  <c r="O84" i="51"/>
  <c r="P84" i="51" s="1"/>
  <c r="O54" i="51"/>
  <c r="P54" i="51" s="1"/>
  <c r="O30" i="51"/>
  <c r="P30" i="51" s="1"/>
  <c r="O5" i="51"/>
  <c r="P5" i="51" s="1"/>
  <c r="O109" i="49" l="1"/>
  <c r="P109" i="49"/>
  <c r="O108" i="49"/>
  <c r="P108" i="49" s="1"/>
  <c r="O107" i="49"/>
  <c r="P107" i="49" s="1"/>
  <c r="N106" i="49"/>
  <c r="M106" i="49"/>
  <c r="L106" i="49"/>
  <c r="K106" i="49"/>
  <c r="J106" i="49"/>
  <c r="I106" i="49"/>
  <c r="H106" i="49"/>
  <c r="G106" i="49"/>
  <c r="F106" i="49"/>
  <c r="E106" i="49"/>
  <c r="D106" i="49"/>
  <c r="O106" i="49" s="1"/>
  <c r="P106" i="49" s="1"/>
  <c r="O105" i="49"/>
  <c r="P105" i="49" s="1"/>
  <c r="O104" i="49"/>
  <c r="P104" i="49"/>
  <c r="O103" i="49"/>
  <c r="P103" i="49"/>
  <c r="O102" i="49"/>
  <c r="P102" i="49"/>
  <c r="O101" i="49"/>
  <c r="P101" i="49" s="1"/>
  <c r="O100" i="49"/>
  <c r="P100" i="49"/>
  <c r="O99" i="49"/>
  <c r="P99" i="49" s="1"/>
  <c r="O98" i="49"/>
  <c r="P98" i="49"/>
  <c r="N97" i="49"/>
  <c r="M97" i="49"/>
  <c r="L97" i="49"/>
  <c r="K97" i="49"/>
  <c r="J97" i="49"/>
  <c r="I97" i="49"/>
  <c r="H97" i="49"/>
  <c r="G97" i="49"/>
  <c r="F97" i="49"/>
  <c r="E97" i="49"/>
  <c r="D97" i="49"/>
  <c r="O97" i="49" s="1"/>
  <c r="P97" i="49" s="1"/>
  <c r="O96" i="49"/>
  <c r="P96" i="49" s="1"/>
  <c r="O95" i="49"/>
  <c r="P95" i="49"/>
  <c r="O94" i="49"/>
  <c r="P94" i="49"/>
  <c r="O93" i="49"/>
  <c r="P93" i="49" s="1"/>
  <c r="O92" i="49"/>
  <c r="P92" i="49" s="1"/>
  <c r="O91" i="49"/>
  <c r="P91" i="49"/>
  <c r="O90" i="49"/>
  <c r="P90" i="49" s="1"/>
  <c r="N89" i="49"/>
  <c r="M89" i="49"/>
  <c r="L89" i="49"/>
  <c r="K89" i="49"/>
  <c r="J89" i="49"/>
  <c r="I89" i="49"/>
  <c r="H89" i="49"/>
  <c r="G89" i="49"/>
  <c r="F89" i="49"/>
  <c r="E89" i="49"/>
  <c r="D89" i="49"/>
  <c r="O89" i="49" s="1"/>
  <c r="P89" i="49" s="1"/>
  <c r="O88" i="49"/>
  <c r="P88" i="49"/>
  <c r="O87" i="49"/>
  <c r="P87" i="49"/>
  <c r="O86" i="49"/>
  <c r="P86" i="49" s="1"/>
  <c r="O85" i="49"/>
  <c r="P85" i="49" s="1"/>
  <c r="O84" i="49"/>
  <c r="P84" i="49" s="1"/>
  <c r="O83" i="49"/>
  <c r="P83" i="49" s="1"/>
  <c r="O82" i="49"/>
  <c r="P82" i="49"/>
  <c r="O81" i="49"/>
  <c r="P81" i="49"/>
  <c r="O80" i="49"/>
  <c r="P80" i="49" s="1"/>
  <c r="O79" i="49"/>
  <c r="P79" i="49" s="1"/>
  <c r="O78" i="49"/>
  <c r="P78" i="49" s="1"/>
  <c r="O77" i="49"/>
  <c r="P77" i="49"/>
  <c r="O76" i="49"/>
  <c r="P76" i="49"/>
  <c r="O75" i="49"/>
  <c r="P75" i="49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/>
  <c r="O68" i="49"/>
  <c r="P68" i="49" s="1"/>
  <c r="O67" i="49"/>
  <c r="P67" i="49" s="1"/>
  <c r="O66" i="49"/>
  <c r="P66" i="49" s="1"/>
  <c r="O65" i="49"/>
  <c r="P65" i="49"/>
  <c r="O64" i="49"/>
  <c r="P64" i="49"/>
  <c r="O63" i="49"/>
  <c r="P63" i="49"/>
  <c r="O62" i="49"/>
  <c r="P62" i="49" s="1"/>
  <c r="O61" i="49"/>
  <c r="P61" i="49" s="1"/>
  <c r="O60" i="49"/>
  <c r="P60" i="49" s="1"/>
  <c r="N59" i="49"/>
  <c r="M59" i="49"/>
  <c r="L59" i="49"/>
  <c r="K59" i="49"/>
  <c r="J59" i="49"/>
  <c r="I59" i="49"/>
  <c r="H59" i="49"/>
  <c r="G59" i="49"/>
  <c r="F59" i="49"/>
  <c r="F110" i="49" s="1"/>
  <c r="E59" i="49"/>
  <c r="O59" i="49" s="1"/>
  <c r="P59" i="49" s="1"/>
  <c r="D59" i="49"/>
  <c r="O58" i="49"/>
  <c r="P58" i="49"/>
  <c r="O57" i="49"/>
  <c r="P57" i="49" s="1"/>
  <c r="O56" i="49"/>
  <c r="P56" i="49"/>
  <c r="O55" i="49"/>
  <c r="P55" i="49"/>
  <c r="O54" i="49"/>
  <c r="P54" i="49" s="1"/>
  <c r="O53" i="49"/>
  <c r="P53" i="49"/>
  <c r="O52" i="49"/>
  <c r="P52" i="49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/>
  <c r="O45" i="49"/>
  <c r="P45" i="49" s="1"/>
  <c r="O44" i="49"/>
  <c r="P44" i="49"/>
  <c r="O43" i="49"/>
  <c r="P43" i="49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/>
  <c r="O33" i="49"/>
  <c r="P33" i="49" s="1"/>
  <c r="O32" i="49"/>
  <c r="P32" i="49"/>
  <c r="O31" i="49"/>
  <c r="P31" i="49"/>
  <c r="N30" i="49"/>
  <c r="M30" i="49"/>
  <c r="L30" i="49"/>
  <c r="L110" i="49" s="1"/>
  <c r="K30" i="49"/>
  <c r="O30" i="49" s="1"/>
  <c r="P30" i="49" s="1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/>
  <c r="O24" i="49"/>
  <c r="P24" i="49"/>
  <c r="O23" i="49"/>
  <c r="P23" i="49" s="1"/>
  <c r="O22" i="49"/>
  <c r="P22" i="49" s="1"/>
  <c r="O21" i="49"/>
  <c r="P21" i="49" s="1"/>
  <c r="O20" i="49"/>
  <c r="P20" i="49" s="1"/>
  <c r="O19" i="49"/>
  <c r="P19" i="49"/>
  <c r="N18" i="49"/>
  <c r="M18" i="49"/>
  <c r="L18" i="49"/>
  <c r="K18" i="49"/>
  <c r="J18" i="49"/>
  <c r="I18" i="49"/>
  <c r="H18" i="49"/>
  <c r="G18" i="49"/>
  <c r="F18" i="49"/>
  <c r="E18" i="49"/>
  <c r="E110" i="49" s="1"/>
  <c r="D18" i="49"/>
  <c r="O17" i="49"/>
  <c r="P17" i="49"/>
  <c r="O16" i="49"/>
  <c r="P16" i="49"/>
  <c r="O15" i="49"/>
  <c r="P15" i="49" s="1"/>
  <c r="O14" i="49"/>
  <c r="P14" i="49" s="1"/>
  <c r="O13" i="49"/>
  <c r="P13" i="49"/>
  <c r="O12" i="49"/>
  <c r="P12" i="49" s="1"/>
  <c r="O11" i="49"/>
  <c r="P11" i="49"/>
  <c r="O10" i="49"/>
  <c r="P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K110" i="49" s="1"/>
  <c r="J5" i="49"/>
  <c r="J110" i="49" s="1"/>
  <c r="I5" i="49"/>
  <c r="I110" i="49" s="1"/>
  <c r="H5" i="49"/>
  <c r="O5" i="49" s="1"/>
  <c r="P5" i="49" s="1"/>
  <c r="G5" i="49"/>
  <c r="F5" i="49"/>
  <c r="E5" i="49"/>
  <c r="D5" i="49"/>
  <c r="N101" i="47"/>
  <c r="O101" i="47"/>
  <c r="N100" i="47"/>
  <c r="O100" i="47"/>
  <c r="N99" i="47"/>
  <c r="O99" i="47" s="1"/>
  <c r="N98" i="47"/>
  <c r="O98" i="47" s="1"/>
  <c r="M97" i="47"/>
  <c r="L97" i="47"/>
  <c r="K97" i="47"/>
  <c r="J97" i="47"/>
  <c r="I97" i="47"/>
  <c r="H97" i="47"/>
  <c r="G97" i="47"/>
  <c r="F97" i="47"/>
  <c r="E97" i="47"/>
  <c r="D97" i="47"/>
  <c r="N97" i="47" s="1"/>
  <c r="O97" i="47" s="1"/>
  <c r="N96" i="47"/>
  <c r="O96" i="47" s="1"/>
  <c r="N95" i="47"/>
  <c r="O95" i="47" s="1"/>
  <c r="N94" i="47"/>
  <c r="O94" i="47"/>
  <c r="N93" i="47"/>
  <c r="O93" i="47"/>
  <c r="N92" i="47"/>
  <c r="O92" i="47"/>
  <c r="N91" i="47"/>
  <c r="O91" i="47" s="1"/>
  <c r="M90" i="47"/>
  <c r="L90" i="47"/>
  <c r="K90" i="47"/>
  <c r="J90" i="47"/>
  <c r="I90" i="47"/>
  <c r="H90" i="47"/>
  <c r="G90" i="47"/>
  <c r="F90" i="47"/>
  <c r="E90" i="47"/>
  <c r="D90" i="47"/>
  <c r="N90" i="47" s="1"/>
  <c r="O90" i="47" s="1"/>
  <c r="N89" i="47"/>
  <c r="O89" i="47" s="1"/>
  <c r="N88" i="47"/>
  <c r="O88" i="47" s="1"/>
  <c r="N87" i="47"/>
  <c r="O87" i="47" s="1"/>
  <c r="N86" i="47"/>
  <c r="O86" i="47"/>
  <c r="N85" i="47"/>
  <c r="O85" i="47"/>
  <c r="N84" i="47"/>
  <c r="O84" i="47"/>
  <c r="N83" i="47"/>
  <c r="O83" i="47" s="1"/>
  <c r="M82" i="47"/>
  <c r="L82" i="47"/>
  <c r="K82" i="47"/>
  <c r="J82" i="47"/>
  <c r="I82" i="47"/>
  <c r="H82" i="47"/>
  <c r="H102" i="47" s="1"/>
  <c r="G82" i="47"/>
  <c r="F82" i="47"/>
  <c r="F102" i="47" s="1"/>
  <c r="E82" i="47"/>
  <c r="E102" i="47" s="1"/>
  <c r="D82" i="47"/>
  <c r="N82" i="47" s="1"/>
  <c r="O82" i="47" s="1"/>
  <c r="N81" i="47"/>
  <c r="O81" i="47" s="1"/>
  <c r="N80" i="47"/>
  <c r="O80" i="47" s="1"/>
  <c r="N79" i="47"/>
  <c r="O79" i="47" s="1"/>
  <c r="N78" i="47"/>
  <c r="O78" i="47"/>
  <c r="N77" i="47"/>
  <c r="O77" i="47"/>
  <c r="N76" i="47"/>
  <c r="O76" i="47"/>
  <c r="N75" i="47"/>
  <c r="O75" i="47" s="1"/>
  <c r="N74" i="47"/>
  <c r="O74" i="47" s="1"/>
  <c r="N73" i="47"/>
  <c r="O73" i="47" s="1"/>
  <c r="N72" i="47"/>
  <c r="O72" i="47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 s="1"/>
  <c r="M54" i="47"/>
  <c r="L54" i="47"/>
  <c r="K54" i="47"/>
  <c r="J54" i="47"/>
  <c r="I54" i="47"/>
  <c r="N54" i="47" s="1"/>
  <c r="O54" i="47" s="1"/>
  <c r="H54" i="47"/>
  <c r="G54" i="47"/>
  <c r="F54" i="47"/>
  <c r="E54" i="47"/>
  <c r="D54" i="47"/>
  <c r="N53" i="47"/>
  <c r="O53" i="47" s="1"/>
  <c r="N52" i="47"/>
  <c r="O52" i="47"/>
  <c r="N51" i="47"/>
  <c r="O51" i="47" s="1"/>
  <c r="N50" i="47"/>
  <c r="O50" i="47"/>
  <c r="N49" i="47"/>
  <c r="O49" i="47" s="1"/>
  <c r="N48" i="47"/>
  <c r="O48" i="47" s="1"/>
  <c r="N47" i="47"/>
  <c r="O47" i="47" s="1"/>
  <c r="N46" i="47"/>
  <c r="O46" i="47"/>
  <c r="N45" i="47"/>
  <c r="O45" i="47" s="1"/>
  <c r="N44" i="47"/>
  <c r="O44" i="47"/>
  <c r="N43" i="47"/>
  <c r="O43" i="47" s="1"/>
  <c r="N42" i="47"/>
  <c r="O42" i="47" s="1"/>
  <c r="N41" i="47"/>
  <c r="O41" i="47" s="1"/>
  <c r="N40" i="47"/>
  <c r="O40" i="47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/>
  <c r="N31" i="47"/>
  <c r="O31" i="47" s="1"/>
  <c r="N30" i="47"/>
  <c r="O30" i="47" s="1"/>
  <c r="M29" i="47"/>
  <c r="M102" i="47" s="1"/>
  <c r="L29" i="47"/>
  <c r="K29" i="47"/>
  <c r="N29" i="47" s="1"/>
  <c r="O29" i="47" s="1"/>
  <c r="J29" i="47"/>
  <c r="I29" i="47"/>
  <c r="H29" i="47"/>
  <c r="G29" i="47"/>
  <c r="F29" i="47"/>
  <c r="E29" i="47"/>
  <c r="D29" i="47"/>
  <c r="N28" i="47"/>
  <c r="O28" i="47" s="1"/>
  <c r="N27" i="47"/>
  <c r="O27" i="47" s="1"/>
  <c r="N26" i="47"/>
  <c r="O26" i="47"/>
  <c r="N25" i="47"/>
  <c r="O25" i="47" s="1"/>
  <c r="N24" i="47"/>
  <c r="O24" i="47"/>
  <c r="N23" i="47"/>
  <c r="O23" i="47" s="1"/>
  <c r="N22" i="47"/>
  <c r="O22" i="47" s="1"/>
  <c r="N21" i="47"/>
  <c r="O21" i="47" s="1"/>
  <c r="N20" i="47"/>
  <c r="O20" i="47"/>
  <c r="N19" i="47"/>
  <c r="O19" i="47" s="1"/>
  <c r="M18" i="47"/>
  <c r="L18" i="47"/>
  <c r="K18" i="47"/>
  <c r="J18" i="47"/>
  <c r="I18" i="47"/>
  <c r="H18" i="47"/>
  <c r="G18" i="47"/>
  <c r="F18" i="47"/>
  <c r="E18" i="47"/>
  <c r="D18" i="47"/>
  <c r="N17" i="47"/>
  <c r="O17" i="47" s="1"/>
  <c r="N16" i="47"/>
  <c r="O16" i="47"/>
  <c r="N15" i="47"/>
  <c r="O15" i="47" s="1"/>
  <c r="N14" i="47"/>
  <c r="O14" i="47" s="1"/>
  <c r="N13" i="47"/>
  <c r="O13" i="47" s="1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L102" i="47" s="1"/>
  <c r="K5" i="47"/>
  <c r="K102" i="47" s="1"/>
  <c r="J5" i="47"/>
  <c r="J102" i="47" s="1"/>
  <c r="I5" i="47"/>
  <c r="I102" i="47" s="1"/>
  <c r="H5" i="47"/>
  <c r="G5" i="47"/>
  <c r="F5" i="47"/>
  <c r="E5" i="47"/>
  <c r="D5" i="47"/>
  <c r="N102" i="46"/>
  <c r="O102" i="46"/>
  <c r="N101" i="46"/>
  <c r="O101" i="46" s="1"/>
  <c r="N100" i="46"/>
  <c r="O100" i="46" s="1"/>
  <c r="N99" i="46"/>
  <c r="O99" i="46" s="1"/>
  <c r="M98" i="46"/>
  <c r="L98" i="46"/>
  <c r="K98" i="46"/>
  <c r="J98" i="46"/>
  <c r="I98" i="46"/>
  <c r="H98" i="46"/>
  <c r="G98" i="46"/>
  <c r="F98" i="46"/>
  <c r="E98" i="46"/>
  <c r="N98" i="46" s="1"/>
  <c r="O98" i="46" s="1"/>
  <c r="D98" i="46"/>
  <c r="N97" i="46"/>
  <c r="O97" i="46" s="1"/>
  <c r="N96" i="46"/>
  <c r="O96" i="46" s="1"/>
  <c r="N95" i="46"/>
  <c r="O95" i="46" s="1"/>
  <c r="N94" i="46"/>
  <c r="O94" i="46"/>
  <c r="N93" i="46"/>
  <c r="O93" i="46" s="1"/>
  <c r="N92" i="46"/>
  <c r="O92" i="46"/>
  <c r="M91" i="46"/>
  <c r="L91" i="46"/>
  <c r="K91" i="46"/>
  <c r="J91" i="46"/>
  <c r="I91" i="46"/>
  <c r="H91" i="46"/>
  <c r="G91" i="46"/>
  <c r="F91" i="46"/>
  <c r="E91" i="46"/>
  <c r="D91" i="46"/>
  <c r="N91" i="46" s="1"/>
  <c r="O91" i="46" s="1"/>
  <c r="N90" i="46"/>
  <c r="O90" i="46" s="1"/>
  <c r="N89" i="46"/>
  <c r="O89" i="46" s="1"/>
  <c r="N88" i="46"/>
  <c r="O88" i="46" s="1"/>
  <c r="N87" i="46"/>
  <c r="O87" i="46" s="1"/>
  <c r="N86" i="46"/>
  <c r="O86" i="46"/>
  <c r="N85" i="46"/>
  <c r="O85" i="46" s="1"/>
  <c r="N84" i="46"/>
  <c r="O84" i="46"/>
  <c r="M83" i="46"/>
  <c r="L83" i="46"/>
  <c r="K83" i="46"/>
  <c r="J83" i="46"/>
  <c r="I83" i="46"/>
  <c r="H83" i="46"/>
  <c r="G83" i="46"/>
  <c r="F83" i="46"/>
  <c r="E83" i="46"/>
  <c r="D83" i="46"/>
  <c r="N83" i="46" s="1"/>
  <c r="O83" i="46" s="1"/>
  <c r="N82" i="46"/>
  <c r="O82" i="46" s="1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/>
  <c r="N57" i="46"/>
  <c r="O57" i="46" s="1"/>
  <c r="M56" i="46"/>
  <c r="L56" i="46"/>
  <c r="K56" i="46"/>
  <c r="J56" i="46"/>
  <c r="I56" i="46"/>
  <c r="H56" i="46"/>
  <c r="G56" i="46"/>
  <c r="F56" i="46"/>
  <c r="E56" i="46"/>
  <c r="D56" i="46"/>
  <c r="N56" i="46" s="1"/>
  <c r="O56" i="46" s="1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 s="1"/>
  <c r="N44" i="46"/>
  <c r="O44" i="46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 s="1"/>
  <c r="N22" i="46"/>
  <c r="O22" i="46" s="1"/>
  <c r="N21" i="46"/>
  <c r="O21" i="46" s="1"/>
  <c r="N20" i="46"/>
  <c r="O20" i="46"/>
  <c r="M19" i="46"/>
  <c r="L19" i="46"/>
  <c r="L103" i="46" s="1"/>
  <c r="K19" i="46"/>
  <c r="K103" i="46" s="1"/>
  <c r="J19" i="46"/>
  <c r="J103" i="46" s="1"/>
  <c r="I19" i="46"/>
  <c r="I103" i="46" s="1"/>
  <c r="H19" i="46"/>
  <c r="H103" i="46" s="1"/>
  <c r="G19" i="46"/>
  <c r="G103" i="46" s="1"/>
  <c r="F19" i="46"/>
  <c r="F103" i="46" s="1"/>
  <c r="E19" i="46"/>
  <c r="N19" i="46" s="1"/>
  <c r="O19" i="46" s="1"/>
  <c r="D19" i="46"/>
  <c r="N18" i="46"/>
  <c r="O18" i="46" s="1"/>
  <c r="N17" i="46"/>
  <c r="O17" i="46" s="1"/>
  <c r="N16" i="46"/>
  <c r="O16" i="46"/>
  <c r="N15" i="46"/>
  <c r="O15" i="46" s="1"/>
  <c r="N14" i="46"/>
  <c r="O14" i="46" s="1"/>
  <c r="N13" i="46"/>
  <c r="O13" i="46" s="1"/>
  <c r="N12" i="46"/>
  <c r="O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/>
  <c r="M5" i="46"/>
  <c r="M103" i="46" s="1"/>
  <c r="L5" i="46"/>
  <c r="K5" i="46"/>
  <c r="J5" i="46"/>
  <c r="I5" i="46"/>
  <c r="H5" i="46"/>
  <c r="G5" i="46"/>
  <c r="F5" i="46"/>
  <c r="E5" i="46"/>
  <c r="D5" i="46"/>
  <c r="N5" i="46" s="1"/>
  <c r="O5" i="46" s="1"/>
  <c r="N103" i="45"/>
  <c r="O103" i="45"/>
  <c r="N102" i="45"/>
  <c r="O102" i="45" s="1"/>
  <c r="N101" i="45"/>
  <c r="O101" i="45"/>
  <c r="N100" i="45"/>
  <c r="O100" i="45" s="1"/>
  <c r="M99" i="45"/>
  <c r="L99" i="45"/>
  <c r="K99" i="45"/>
  <c r="J99" i="45"/>
  <c r="I99" i="45"/>
  <c r="N99" i="45" s="1"/>
  <c r="O99" i="45" s="1"/>
  <c r="H99" i="45"/>
  <c r="G99" i="45"/>
  <c r="F99" i="45"/>
  <c r="E99" i="45"/>
  <c r="D99" i="45"/>
  <c r="N98" i="45"/>
  <c r="O98" i="45" s="1"/>
  <c r="N97" i="45"/>
  <c r="O97" i="45" s="1"/>
  <c r="N96" i="45"/>
  <c r="O96" i="45" s="1"/>
  <c r="N95" i="45"/>
  <c r="O95" i="45" s="1"/>
  <c r="N94" i="45"/>
  <c r="O94" i="45" s="1"/>
  <c r="N93" i="45"/>
  <c r="O93" i="45" s="1"/>
  <c r="M92" i="45"/>
  <c r="L92" i="45"/>
  <c r="K92" i="45"/>
  <c r="J92" i="45"/>
  <c r="I92" i="45"/>
  <c r="H92" i="45"/>
  <c r="G92" i="45"/>
  <c r="F92" i="45"/>
  <c r="N92" i="45" s="1"/>
  <c r="O92" i="45" s="1"/>
  <c r="E92" i="45"/>
  <c r="D92" i="45"/>
  <c r="N91" i="45"/>
  <c r="O91" i="45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/>
  <c r="M84" i="45"/>
  <c r="L84" i="45"/>
  <c r="K84" i="45"/>
  <c r="J84" i="45"/>
  <c r="I84" i="45"/>
  <c r="H84" i="45"/>
  <c r="G84" i="45"/>
  <c r="G104" i="45" s="1"/>
  <c r="F84" i="45"/>
  <c r="F104" i="45" s="1"/>
  <c r="E84" i="45"/>
  <c r="E104" i="45" s="1"/>
  <c r="D84" i="45"/>
  <c r="N83" i="45"/>
  <c r="O83" i="45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M55" i="45"/>
  <c r="L55" i="45"/>
  <c r="K55" i="45"/>
  <c r="J55" i="45"/>
  <c r="I55" i="45"/>
  <c r="H55" i="45"/>
  <c r="N55" i="45" s="1"/>
  <c r="O55" i="45" s="1"/>
  <c r="G55" i="45"/>
  <c r="F55" i="45"/>
  <c r="E55" i="45"/>
  <c r="D55" i="45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 s="1"/>
  <c r="M29" i="45"/>
  <c r="M104" i="45" s="1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104" i="45" s="1"/>
  <c r="K5" i="45"/>
  <c r="K104" i="45" s="1"/>
  <c r="J5" i="45"/>
  <c r="J104" i="45" s="1"/>
  <c r="I5" i="45"/>
  <c r="H5" i="45"/>
  <c r="G5" i="45"/>
  <c r="F5" i="45"/>
  <c r="E5" i="45"/>
  <c r="D5" i="45"/>
  <c r="N103" i="44"/>
  <c r="O103" i="44" s="1"/>
  <c r="N102" i="44"/>
  <c r="O102" i="44"/>
  <c r="N101" i="44"/>
  <c r="O101" i="44" s="1"/>
  <c r="N100" i="44"/>
  <c r="O100" i="44" s="1"/>
  <c r="M99" i="44"/>
  <c r="L99" i="44"/>
  <c r="K99" i="44"/>
  <c r="J99" i="44"/>
  <c r="I99" i="44"/>
  <c r="H99" i="44"/>
  <c r="G99" i="44"/>
  <c r="F99" i="44"/>
  <c r="E99" i="44"/>
  <c r="D99" i="44"/>
  <c r="N99" i="44" s="1"/>
  <c r="O99" i="44" s="1"/>
  <c r="N98" i="44"/>
  <c r="O98" i="44" s="1"/>
  <c r="N97" i="44"/>
  <c r="O97" i="44" s="1"/>
  <c r="N96" i="44"/>
  <c r="O96" i="44" s="1"/>
  <c r="N95" i="44"/>
  <c r="O95" i="44" s="1"/>
  <c r="N94" i="44"/>
  <c r="O94" i="44"/>
  <c r="N93" i="44"/>
  <c r="O93" i="44" s="1"/>
  <c r="M92" i="44"/>
  <c r="L92" i="44"/>
  <c r="N92" i="44" s="1"/>
  <c r="O92" i="44" s="1"/>
  <c r="K92" i="44"/>
  <c r="J92" i="44"/>
  <c r="I92" i="44"/>
  <c r="H92" i="44"/>
  <c r="G92" i="44"/>
  <c r="F92" i="44"/>
  <c r="E92" i="44"/>
  <c r="D92" i="44"/>
  <c r="N91" i="44"/>
  <c r="O91" i="44" s="1"/>
  <c r="N90" i="44"/>
  <c r="O90" i="44" s="1"/>
  <c r="N89" i="44"/>
  <c r="O89" i="44" s="1"/>
  <c r="N88" i="44"/>
  <c r="O88" i="44"/>
  <c r="N87" i="44"/>
  <c r="O87" i="44" s="1"/>
  <c r="N86" i="44"/>
  <c r="O86" i="44"/>
  <c r="N85" i="44"/>
  <c r="O85" i="44" s="1"/>
  <c r="M84" i="44"/>
  <c r="L84" i="44"/>
  <c r="K84" i="44"/>
  <c r="N84" i="44" s="1"/>
  <c r="O84" i="44" s="1"/>
  <c r="J84" i="44"/>
  <c r="I84" i="44"/>
  <c r="H84" i="44"/>
  <c r="G84" i="44"/>
  <c r="F84" i="44"/>
  <c r="E84" i="44"/>
  <c r="D84" i="44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/>
  <c r="N77" i="44"/>
  <c r="O77" i="44" s="1"/>
  <c r="N76" i="44"/>
  <c r="O76" i="44" s="1"/>
  <c r="N75" i="44"/>
  <c r="O75" i="44" s="1"/>
  <c r="N74" i="44"/>
  <c r="O74" i="44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F104" i="44" s="1"/>
  <c r="E18" i="44"/>
  <c r="D18" i="44"/>
  <c r="D104" i="44" s="1"/>
  <c r="N17" i="44"/>
  <c r="O17" i="44" s="1"/>
  <c r="N16" i="44"/>
  <c r="O16" i="44" s="1"/>
  <c r="N15" i="44"/>
  <c r="O15" i="44" s="1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M104" i="44" s="1"/>
  <c r="L5" i="44"/>
  <c r="L104" i="44" s="1"/>
  <c r="K5" i="44"/>
  <c r="K104" i="44" s="1"/>
  <c r="J5" i="44"/>
  <c r="J104" i="44" s="1"/>
  <c r="I5" i="44"/>
  <c r="I104" i="44" s="1"/>
  <c r="H5" i="44"/>
  <c r="H104" i="44" s="1"/>
  <c r="G5" i="44"/>
  <c r="F5" i="44"/>
  <c r="E5" i="44"/>
  <c r="D5" i="44"/>
  <c r="N104" i="43"/>
  <c r="O104" i="43"/>
  <c r="N103" i="43"/>
  <c r="O103" i="43" s="1"/>
  <c r="N102" i="43"/>
  <c r="O102" i="43" s="1"/>
  <c r="N101" i="43"/>
  <c r="O101" i="43" s="1"/>
  <c r="M100" i="43"/>
  <c r="L100" i="43"/>
  <c r="K100" i="43"/>
  <c r="J100" i="43"/>
  <c r="I100" i="43"/>
  <c r="H100" i="43"/>
  <c r="G100" i="43"/>
  <c r="F100" i="43"/>
  <c r="E100" i="43"/>
  <c r="D100" i="43"/>
  <c r="N100" i="43" s="1"/>
  <c r="O100" i="43" s="1"/>
  <c r="N99" i="43"/>
  <c r="O99" i="43" s="1"/>
  <c r="N98" i="43"/>
  <c r="O98" i="43" s="1"/>
  <c r="N97" i="43"/>
  <c r="O97" i="43" s="1"/>
  <c r="N96" i="43"/>
  <c r="O96" i="43"/>
  <c r="N95" i="43"/>
  <c r="O95" i="43" s="1"/>
  <c r="N94" i="43"/>
  <c r="O94" i="43" s="1"/>
  <c r="M93" i="43"/>
  <c r="L93" i="43"/>
  <c r="K93" i="43"/>
  <c r="J93" i="43"/>
  <c r="I93" i="43"/>
  <c r="H93" i="43"/>
  <c r="G93" i="43"/>
  <c r="F93" i="43"/>
  <c r="E93" i="43"/>
  <c r="D93" i="43"/>
  <c r="N93" i="43" s="1"/>
  <c r="O93" i="43" s="1"/>
  <c r="N92" i="43"/>
  <c r="O92" i="43" s="1"/>
  <c r="N91" i="43"/>
  <c r="O91" i="43" s="1"/>
  <c r="N90" i="43"/>
  <c r="O90" i="43" s="1"/>
  <c r="N89" i="43"/>
  <c r="O89" i="43" s="1"/>
  <c r="N88" i="43"/>
  <c r="O88" i="43"/>
  <c r="N87" i="43"/>
  <c r="O87" i="43" s="1"/>
  <c r="N86" i="43"/>
  <c r="O86" i="43" s="1"/>
  <c r="M85" i="43"/>
  <c r="L85" i="43"/>
  <c r="K85" i="43"/>
  <c r="J85" i="43"/>
  <c r="I85" i="43"/>
  <c r="H85" i="43"/>
  <c r="G85" i="43"/>
  <c r="F85" i="43"/>
  <c r="E85" i="43"/>
  <c r="D85" i="43"/>
  <c r="N84" i="43"/>
  <c r="O84" i="43" s="1"/>
  <c r="N83" i="43"/>
  <c r="O83" i="43" s="1"/>
  <c r="N82" i="43"/>
  <c r="O82" i="43" s="1"/>
  <c r="N81" i="43"/>
  <c r="O81" i="43" s="1"/>
  <c r="N80" i="43"/>
  <c r="O80" i="43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/>
  <c r="M55" i="43"/>
  <c r="L55" i="43"/>
  <c r="K55" i="43"/>
  <c r="J55" i="43"/>
  <c r="I55" i="43"/>
  <c r="H55" i="43"/>
  <c r="H105" i="43" s="1"/>
  <c r="G55" i="43"/>
  <c r="F55" i="43"/>
  <c r="F105" i="43" s="1"/>
  <c r="E55" i="43"/>
  <c r="N55" i="43" s="1"/>
  <c r="O55" i="43" s="1"/>
  <c r="D55" i="43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M29" i="43"/>
  <c r="L29" i="43"/>
  <c r="K29" i="43"/>
  <c r="J29" i="43"/>
  <c r="I29" i="43"/>
  <c r="N29" i="43" s="1"/>
  <c r="O29" i="43" s="1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M18" i="43"/>
  <c r="M105" i="43" s="1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/>
  <c r="N16" i="43"/>
  <c r="O16" i="43" s="1"/>
  <c r="N15" i="43"/>
  <c r="O15" i="43"/>
  <c r="N14" i="43"/>
  <c r="O14" i="43" s="1"/>
  <c r="N13" i="43"/>
  <c r="O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105" i="43" s="1"/>
  <c r="K5" i="43"/>
  <c r="K105" i="43" s="1"/>
  <c r="J5" i="43"/>
  <c r="J105" i="43" s="1"/>
  <c r="I5" i="43"/>
  <c r="H5" i="43"/>
  <c r="G5" i="43"/>
  <c r="F5" i="43"/>
  <c r="E5" i="43"/>
  <c r="D5" i="43"/>
  <c r="D105" i="43" s="1"/>
  <c r="N113" i="42"/>
  <c r="O113" i="42" s="1"/>
  <c r="N112" i="42"/>
  <c r="O112" i="42"/>
  <c r="N111" i="42"/>
  <c r="O111" i="42" s="1"/>
  <c r="M110" i="42"/>
  <c r="L110" i="42"/>
  <c r="K110" i="42"/>
  <c r="J110" i="42"/>
  <c r="I110" i="42"/>
  <c r="H110" i="42"/>
  <c r="G110" i="42"/>
  <c r="F110" i="42"/>
  <c r="E110" i="42"/>
  <c r="D110" i="42"/>
  <c r="N109" i="42"/>
  <c r="O109" i="42" s="1"/>
  <c r="N108" i="42"/>
  <c r="O108" i="42"/>
  <c r="N107" i="42"/>
  <c r="O107" i="42" s="1"/>
  <c r="N106" i="42"/>
  <c r="O106" i="42"/>
  <c r="N105" i="42"/>
  <c r="O105" i="42" s="1"/>
  <c r="N104" i="42"/>
  <c r="O104" i="42"/>
  <c r="N103" i="42"/>
  <c r="O103" i="42" s="1"/>
  <c r="N102" i="42"/>
  <c r="O102" i="42" s="1"/>
  <c r="N101" i="42"/>
  <c r="O101" i="42" s="1"/>
  <c r="N100" i="42"/>
  <c r="O100" i="42" s="1"/>
  <c r="N99" i="42"/>
  <c r="O99" i="42" s="1"/>
  <c r="N98" i="42"/>
  <c r="O98" i="42"/>
  <c r="N97" i="42"/>
  <c r="O97" i="42" s="1"/>
  <c r="N96" i="42"/>
  <c r="O96" i="42"/>
  <c r="N95" i="42"/>
  <c r="O95" i="42" s="1"/>
  <c r="M94" i="42"/>
  <c r="L94" i="42"/>
  <c r="K94" i="42"/>
  <c r="J94" i="42"/>
  <c r="I94" i="42"/>
  <c r="H94" i="42"/>
  <c r="G94" i="42"/>
  <c r="F94" i="42"/>
  <c r="N94" i="42" s="1"/>
  <c r="O94" i="42" s="1"/>
  <c r="E94" i="42"/>
  <c r="D94" i="42"/>
  <c r="N93" i="42"/>
  <c r="O93" i="42" s="1"/>
  <c r="N92" i="42"/>
  <c r="O92" i="42" s="1"/>
  <c r="N91" i="42"/>
  <c r="O91" i="42" s="1"/>
  <c r="N90" i="42"/>
  <c r="O90" i="42"/>
  <c r="M89" i="42"/>
  <c r="L89" i="42"/>
  <c r="K89" i="42"/>
  <c r="J89" i="42"/>
  <c r="I89" i="42"/>
  <c r="H89" i="42"/>
  <c r="G89" i="42"/>
  <c r="F89" i="42"/>
  <c r="E89" i="42"/>
  <c r="D89" i="42"/>
  <c r="N88" i="42"/>
  <c r="O88" i="42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/>
  <c r="N81" i="42"/>
  <c r="O81" i="42" s="1"/>
  <c r="N80" i="42"/>
  <c r="O80" i="42" s="1"/>
  <c r="N79" i="42"/>
  <c r="O79" i="42" s="1"/>
  <c r="N78" i="42"/>
  <c r="O78" i="42"/>
  <c r="N77" i="42"/>
  <c r="O77" i="42" s="1"/>
  <c r="N76" i="42"/>
  <c r="O76" i="42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M49" i="42"/>
  <c r="L49" i="42"/>
  <c r="K49" i="42"/>
  <c r="J49" i="42"/>
  <c r="I49" i="42"/>
  <c r="H49" i="42"/>
  <c r="H114" i="42" s="1"/>
  <c r="G49" i="42"/>
  <c r="F49" i="42"/>
  <c r="E49" i="42"/>
  <c r="D49" i="42"/>
  <c r="N48" i="42"/>
  <c r="O48" i="42" s="1"/>
  <c r="N47" i="42"/>
  <c r="O47" i="42" s="1"/>
  <c r="N46" i="42"/>
  <c r="O46" i="42"/>
  <c r="N45" i="42"/>
  <c r="O45" i="42" s="1"/>
  <c r="N44" i="42"/>
  <c r="O44" i="42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/>
  <c r="N25" i="42"/>
  <c r="O25" i="42" s="1"/>
  <c r="N24" i="42"/>
  <c r="O24" i="42" s="1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G114" i="42" s="1"/>
  <c r="F18" i="42"/>
  <c r="F114" i="42" s="1"/>
  <c r="E18" i="42"/>
  <c r="D18" i="42"/>
  <c r="N18" i="42" s="1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L114" i="42" s="1"/>
  <c r="K5" i="42"/>
  <c r="K114" i="42" s="1"/>
  <c r="J5" i="42"/>
  <c r="N5" i="42" s="1"/>
  <c r="O5" i="42" s="1"/>
  <c r="I5" i="42"/>
  <c r="H5" i="42"/>
  <c r="G5" i="42"/>
  <c r="F5" i="42"/>
  <c r="E5" i="42"/>
  <c r="D5" i="42"/>
  <c r="N121" i="41"/>
  <c r="O121" i="41"/>
  <c r="N120" i="41"/>
  <c r="O120" i="41" s="1"/>
  <c r="N119" i="41"/>
  <c r="O119" i="41"/>
  <c r="N118" i="41"/>
  <c r="O118" i="41" s="1"/>
  <c r="N117" i="41"/>
  <c r="O117" i="41" s="1"/>
  <c r="N116" i="41"/>
  <c r="O116" i="41" s="1"/>
  <c r="N115" i="41"/>
  <c r="O115" i="41"/>
  <c r="N114" i="41"/>
  <c r="O114" i="41" s="1"/>
  <c r="N113" i="41"/>
  <c r="O113" i="41"/>
  <c r="M112" i="41"/>
  <c r="N112" i="41" s="1"/>
  <c r="O112" i="41" s="1"/>
  <c r="L112" i="41"/>
  <c r="K112" i="41"/>
  <c r="J112" i="41"/>
  <c r="I112" i="41"/>
  <c r="H112" i="41"/>
  <c r="G112" i="41"/>
  <c r="F112" i="41"/>
  <c r="E112" i="41"/>
  <c r="D112" i="41"/>
  <c r="N111" i="41"/>
  <c r="O111" i="41"/>
  <c r="N110" i="41"/>
  <c r="O110" i="41" s="1"/>
  <c r="N109" i="41"/>
  <c r="O109" i="41" s="1"/>
  <c r="N108" i="41"/>
  <c r="O108" i="41" s="1"/>
  <c r="N107" i="41"/>
  <c r="O107" i="41"/>
  <c r="N106" i="41"/>
  <c r="O106" i="41" s="1"/>
  <c r="N105" i="41"/>
  <c r="O105" i="41"/>
  <c r="N104" i="41"/>
  <c r="O104" i="41" s="1"/>
  <c r="N103" i="41"/>
  <c r="O103" i="41" s="1"/>
  <c r="N102" i="41"/>
  <c r="O102" i="41" s="1"/>
  <c r="N101" i="41"/>
  <c r="O101" i="41"/>
  <c r="N100" i="41"/>
  <c r="O100" i="41" s="1"/>
  <c r="N99" i="41"/>
  <c r="O99" i="41" s="1"/>
  <c r="N98" i="41"/>
  <c r="O98" i="41" s="1"/>
  <c r="M97" i="41"/>
  <c r="L97" i="41"/>
  <c r="K97" i="41"/>
  <c r="J97" i="41"/>
  <c r="I97" i="41"/>
  <c r="H97" i="41"/>
  <c r="G97" i="41"/>
  <c r="F97" i="41"/>
  <c r="E97" i="41"/>
  <c r="D97" i="41"/>
  <c r="N96" i="41"/>
  <c r="O96" i="41" s="1"/>
  <c r="N95" i="41"/>
  <c r="O95" i="41" s="1"/>
  <c r="N94" i="41"/>
  <c r="O94" i="41" s="1"/>
  <c r="N93" i="41"/>
  <c r="O93" i="41" s="1"/>
  <c r="N92" i="41"/>
  <c r="O92" i="41" s="1"/>
  <c r="M91" i="41"/>
  <c r="L91" i="41"/>
  <c r="K91" i="41"/>
  <c r="J91" i="41"/>
  <c r="I91" i="41"/>
  <c r="H91" i="41"/>
  <c r="G91" i="41"/>
  <c r="F91" i="41"/>
  <c r="E91" i="41"/>
  <c r="D91" i="41"/>
  <c r="N90" i="41"/>
  <c r="O90" i="41" s="1"/>
  <c r="N89" i="41"/>
  <c r="O89" i="41" s="1"/>
  <c r="N88" i="41"/>
  <c r="O88" i="41" s="1"/>
  <c r="N87" i="41"/>
  <c r="O87" i="41" s="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I122" i="41" s="1"/>
  <c r="H46" i="41"/>
  <c r="G46" i="41"/>
  <c r="F46" i="41"/>
  <c r="E46" i="41"/>
  <c r="D46" i="41"/>
  <c r="N46" i="41" s="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G122" i="41" s="1"/>
  <c r="F21" i="41"/>
  <c r="F122" i="41" s="1"/>
  <c r="E21" i="41"/>
  <c r="D21" i="41"/>
  <c r="N21" i="41" s="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L122" i="41" s="1"/>
  <c r="K16" i="41"/>
  <c r="N16" i="41" s="1"/>
  <c r="O16" i="41" s="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122" i="41" s="1"/>
  <c r="L5" i="41"/>
  <c r="K5" i="41"/>
  <c r="J5" i="41"/>
  <c r="I5" i="41"/>
  <c r="H5" i="41"/>
  <c r="G5" i="41"/>
  <c r="F5" i="41"/>
  <c r="E5" i="41"/>
  <c r="E122" i="41" s="1"/>
  <c r="D5" i="41"/>
  <c r="N102" i="40"/>
  <c r="O102" i="40" s="1"/>
  <c r="N101" i="40"/>
  <c r="O101" i="40" s="1"/>
  <c r="N100" i="40"/>
  <c r="O100" i="40" s="1"/>
  <c r="N99" i="40"/>
  <c r="O99" i="40" s="1"/>
  <c r="M98" i="40"/>
  <c r="L98" i="40"/>
  <c r="K98" i="40"/>
  <c r="J98" i="40"/>
  <c r="J103" i="40" s="1"/>
  <c r="I98" i="40"/>
  <c r="H98" i="40"/>
  <c r="G98" i="40"/>
  <c r="N98" i="40" s="1"/>
  <c r="O98" i="40" s="1"/>
  <c r="F98" i="40"/>
  <c r="E98" i="40"/>
  <c r="D98" i="40"/>
  <c r="N97" i="40"/>
  <c r="O97" i="40" s="1"/>
  <c r="N96" i="40"/>
  <c r="O96" i="40" s="1"/>
  <c r="N95" i="40"/>
  <c r="O95" i="40" s="1"/>
  <c r="N94" i="40"/>
  <c r="O94" i="40" s="1"/>
  <c r="N93" i="40"/>
  <c r="O93" i="40" s="1"/>
  <c r="N92" i="40"/>
  <c r="O92" i="40" s="1"/>
  <c r="M91" i="40"/>
  <c r="L91" i="40"/>
  <c r="K91" i="40"/>
  <c r="J91" i="40"/>
  <c r="I91" i="40"/>
  <c r="H91" i="40"/>
  <c r="G91" i="40"/>
  <c r="F91" i="40"/>
  <c r="E91" i="40"/>
  <c r="D91" i="40"/>
  <c r="N91" i="40" s="1"/>
  <c r="O91" i="40" s="1"/>
  <c r="N90" i="40"/>
  <c r="O90" i="40" s="1"/>
  <c r="N89" i="40"/>
  <c r="O89" i="40" s="1"/>
  <c r="N88" i="40"/>
  <c r="O88" i="40" s="1"/>
  <c r="N87" i="40"/>
  <c r="O87" i="40" s="1"/>
  <c r="N86" i="40"/>
  <c r="O86" i="40" s="1"/>
  <c r="N85" i="40"/>
  <c r="O85" i="40" s="1"/>
  <c r="N84" i="40"/>
  <c r="O84" i="40" s="1"/>
  <c r="M83" i="40"/>
  <c r="L83" i="40"/>
  <c r="K83" i="40"/>
  <c r="K103" i="40" s="1"/>
  <c r="J83" i="40"/>
  <c r="I83" i="40"/>
  <c r="H83" i="40"/>
  <c r="G83" i="40"/>
  <c r="F83" i="40"/>
  <c r="E83" i="40"/>
  <c r="D83" i="40"/>
  <c r="N83" i="40" s="1"/>
  <c r="O83" i="40" s="1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/>
  <c r="M54" i="40"/>
  <c r="L54" i="40"/>
  <c r="K54" i="40"/>
  <c r="J54" i="40"/>
  <c r="I54" i="40"/>
  <c r="H54" i="40"/>
  <c r="G54" i="40"/>
  <c r="F54" i="40"/>
  <c r="E54" i="40"/>
  <c r="D54" i="40"/>
  <c r="N54" i="40" s="1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L103" i="40" s="1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103" i="40" s="1"/>
  <c r="L5" i="40"/>
  <c r="K5" i="40"/>
  <c r="J5" i="40"/>
  <c r="I5" i="40"/>
  <c r="I103" i="40" s="1"/>
  <c r="H5" i="40"/>
  <c r="H103" i="40" s="1"/>
  <c r="G5" i="40"/>
  <c r="G103" i="40" s="1"/>
  <c r="F5" i="40"/>
  <c r="E5" i="40"/>
  <c r="E103" i="40" s="1"/>
  <c r="D5" i="40"/>
  <c r="D103" i="40" s="1"/>
  <c r="N100" i="39"/>
  <c r="O100" i="39" s="1"/>
  <c r="N99" i="39"/>
  <c r="O99" i="39" s="1"/>
  <c r="M98" i="39"/>
  <c r="L98" i="39"/>
  <c r="K98" i="39"/>
  <c r="J98" i="39"/>
  <c r="I98" i="39"/>
  <c r="H98" i="39"/>
  <c r="G98" i="39"/>
  <c r="F98" i="39"/>
  <c r="E98" i="39"/>
  <c r="D98" i="39"/>
  <c r="N97" i="39"/>
  <c r="O97" i="39" s="1"/>
  <c r="N96" i="39"/>
  <c r="O96" i="39" s="1"/>
  <c r="N95" i="39"/>
  <c r="O95" i="39" s="1"/>
  <c r="N94" i="39"/>
  <c r="O94" i="39" s="1"/>
  <c r="N93" i="39"/>
  <c r="O93" i="39" s="1"/>
  <c r="N92" i="39"/>
  <c r="O92" i="39" s="1"/>
  <c r="N91" i="39"/>
  <c r="O91" i="39" s="1"/>
  <c r="M90" i="39"/>
  <c r="L90" i="39"/>
  <c r="K90" i="39"/>
  <c r="J90" i="39"/>
  <c r="I90" i="39"/>
  <c r="H90" i="39"/>
  <c r="G90" i="39"/>
  <c r="F90" i="39"/>
  <c r="E90" i="39"/>
  <c r="D90" i="39"/>
  <c r="N89" i="39"/>
  <c r="O89" i="39" s="1"/>
  <c r="N88" i="39"/>
  <c r="O88" i="39" s="1"/>
  <c r="N87" i="39"/>
  <c r="O87" i="39" s="1"/>
  <c r="N86" i="39"/>
  <c r="O86" i="39" s="1"/>
  <c r="N85" i="39"/>
  <c r="O85" i="39" s="1"/>
  <c r="N84" i="39"/>
  <c r="O84" i="39" s="1"/>
  <c r="N83" i="39"/>
  <c r="O83" i="39" s="1"/>
  <c r="M82" i="39"/>
  <c r="L82" i="39"/>
  <c r="K82" i="39"/>
  <c r="K101" i="39" s="1"/>
  <c r="J82" i="39"/>
  <c r="N82" i="39" s="1"/>
  <c r="O82" i="39" s="1"/>
  <c r="I82" i="39"/>
  <c r="H82" i="39"/>
  <c r="G82" i="39"/>
  <c r="F82" i="39"/>
  <c r="E82" i="39"/>
  <c r="D82" i="39"/>
  <c r="N81" i="39"/>
  <c r="O81" i="39" s="1"/>
  <c r="N80" i="39"/>
  <c r="O80" i="39" s="1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M53" i="39"/>
  <c r="L53" i="39"/>
  <c r="K53" i="39"/>
  <c r="J53" i="39"/>
  <c r="J101" i="39" s="1"/>
  <c r="I53" i="39"/>
  <c r="H53" i="39"/>
  <c r="N53" i="39" s="1"/>
  <c r="O53" i="39" s="1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E101" i="39" s="1"/>
  <c r="D17" i="39"/>
  <c r="N16" i="39"/>
  <c r="O16" i="39"/>
  <c r="N15" i="39"/>
  <c r="O15" i="39" s="1"/>
  <c r="N14" i="39"/>
  <c r="O14" i="39"/>
  <c r="N13" i="39"/>
  <c r="O13" i="39" s="1"/>
  <c r="N12" i="39"/>
  <c r="O12" i="39" s="1"/>
  <c r="N11" i="39"/>
  <c r="O11" i="39"/>
  <c r="N10" i="39"/>
  <c r="O10" i="39"/>
  <c r="N9" i="39"/>
  <c r="O9" i="39"/>
  <c r="N8" i="39"/>
  <c r="O8" i="39"/>
  <c r="N7" i="39"/>
  <c r="O7" i="39" s="1"/>
  <c r="N6" i="39"/>
  <c r="O6" i="39"/>
  <c r="M5" i="39"/>
  <c r="L5" i="39"/>
  <c r="L101" i="39" s="1"/>
  <c r="K5" i="39"/>
  <c r="J5" i="39"/>
  <c r="I5" i="39"/>
  <c r="H5" i="39"/>
  <c r="G5" i="39"/>
  <c r="F5" i="39"/>
  <c r="E5" i="39"/>
  <c r="D5" i="39"/>
  <c r="N5" i="39" s="1"/>
  <c r="O5" i="39" s="1"/>
  <c r="N101" i="38"/>
  <c r="O101" i="38"/>
  <c r="N100" i="38"/>
  <c r="O100" i="38" s="1"/>
  <c r="N99" i="38"/>
  <c r="O99" i="38"/>
  <c r="M98" i="38"/>
  <c r="L98" i="38"/>
  <c r="K98" i="38"/>
  <c r="J98" i="38"/>
  <c r="I98" i="38"/>
  <c r="H98" i="38"/>
  <c r="G98" i="38"/>
  <c r="F98" i="38"/>
  <c r="E98" i="38"/>
  <c r="D98" i="38"/>
  <c r="N97" i="38"/>
  <c r="O97" i="38"/>
  <c r="N96" i="38"/>
  <c r="O96" i="38"/>
  <c r="N95" i="38"/>
  <c r="O95" i="38" s="1"/>
  <c r="N94" i="38"/>
  <c r="O94" i="38"/>
  <c r="N93" i="38"/>
  <c r="O93" i="38"/>
  <c r="N92" i="38"/>
  <c r="O92" i="38"/>
  <c r="M91" i="38"/>
  <c r="L91" i="38"/>
  <c r="K91" i="38"/>
  <c r="J91" i="38"/>
  <c r="J102" i="38" s="1"/>
  <c r="I91" i="38"/>
  <c r="N91" i="38" s="1"/>
  <c r="O91" i="38" s="1"/>
  <c r="H91" i="38"/>
  <c r="G91" i="38"/>
  <c r="F91" i="38"/>
  <c r="E91" i="38"/>
  <c r="D91" i="38"/>
  <c r="N90" i="38"/>
  <c r="O90" i="38" s="1"/>
  <c r="N89" i="38"/>
  <c r="O89" i="38"/>
  <c r="N88" i="38"/>
  <c r="O88" i="38"/>
  <c r="N87" i="38"/>
  <c r="O87" i="38" s="1"/>
  <c r="N86" i="38"/>
  <c r="O86" i="38"/>
  <c r="N85" i="38"/>
  <c r="O85" i="38"/>
  <c r="N84" i="38"/>
  <c r="O84" i="38"/>
  <c r="N83" i="38"/>
  <c r="O83" i="38"/>
  <c r="M82" i="38"/>
  <c r="L82" i="38"/>
  <c r="K82" i="38"/>
  <c r="J82" i="38"/>
  <c r="I82" i="38"/>
  <c r="H82" i="38"/>
  <c r="G82" i="38"/>
  <c r="F82" i="38"/>
  <c r="E82" i="38"/>
  <c r="D82" i="38"/>
  <c r="N82" i="38" s="1"/>
  <c r="O82" i="38" s="1"/>
  <c r="N81" i="38"/>
  <c r="O81" i="38" s="1"/>
  <c r="N80" i="38"/>
  <c r="O80" i="38" s="1"/>
  <c r="N79" i="38"/>
  <c r="O79" i="38" s="1"/>
  <c r="N78" i="38"/>
  <c r="O78" i="38"/>
  <c r="N77" i="38"/>
  <c r="O77" i="38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/>
  <c r="N68" i="38"/>
  <c r="O68" i="38" s="1"/>
  <c r="N67" i="38"/>
  <c r="O67" i="38" s="1"/>
  <c r="N66" i="38"/>
  <c r="O66" i="38"/>
  <c r="N65" i="38"/>
  <c r="O65" i="38"/>
  <c r="N64" i="38"/>
  <c r="O64" i="38" s="1"/>
  <c r="N63" i="38"/>
  <c r="O63" i="38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 s="1"/>
  <c r="M53" i="38"/>
  <c r="L53" i="38"/>
  <c r="L102" i="38" s="1"/>
  <c r="K53" i="38"/>
  <c r="K102" i="38" s="1"/>
  <c r="J53" i="38"/>
  <c r="I53" i="38"/>
  <c r="I102" i="38" s="1"/>
  <c r="H53" i="38"/>
  <c r="G53" i="38"/>
  <c r="G102" i="38" s="1"/>
  <c r="F53" i="38"/>
  <c r="N53" i="38" s="1"/>
  <c r="O53" i="38" s="1"/>
  <c r="E53" i="38"/>
  <c r="D53" i="38"/>
  <c r="N52" i="38"/>
  <c r="O52" i="38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/>
  <c r="N42" i="38"/>
  <c r="O42" i="38" s="1"/>
  <c r="N41" i="38"/>
  <c r="O41" i="38" s="1"/>
  <c r="N40" i="38"/>
  <c r="O40" i="38"/>
  <c r="N39" i="38"/>
  <c r="O39" i="38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 s="1"/>
  <c r="M27" i="38"/>
  <c r="M102" i="38" s="1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102" i="38" s="1"/>
  <c r="E5" i="38"/>
  <c r="E102" i="38"/>
  <c r="D5" i="38"/>
  <c r="N5" i="38" s="1"/>
  <c r="O5" i="38" s="1"/>
  <c r="N105" i="37"/>
  <c r="O105" i="37" s="1"/>
  <c r="N104" i="37"/>
  <c r="O104" i="37" s="1"/>
  <c r="N103" i="37"/>
  <c r="O103" i="37" s="1"/>
  <c r="N102" i="37"/>
  <c r="O102" i="37" s="1"/>
  <c r="M101" i="37"/>
  <c r="L101" i="37"/>
  <c r="K101" i="37"/>
  <c r="J101" i="37"/>
  <c r="I101" i="37"/>
  <c r="H101" i="37"/>
  <c r="G101" i="37"/>
  <c r="F101" i="37"/>
  <c r="E101" i="37"/>
  <c r="D101" i="37"/>
  <c r="N100" i="37"/>
  <c r="O100" i="37" s="1"/>
  <c r="N99" i="37"/>
  <c r="O99" i="37" s="1"/>
  <c r="N98" i="37"/>
  <c r="O98" i="37" s="1"/>
  <c r="N97" i="37"/>
  <c r="O97" i="37" s="1"/>
  <c r="N96" i="37"/>
  <c r="O96" i="37" s="1"/>
  <c r="N95" i="37"/>
  <c r="O95" i="37" s="1"/>
  <c r="M94" i="37"/>
  <c r="L94" i="37"/>
  <c r="K94" i="37"/>
  <c r="J94" i="37"/>
  <c r="I94" i="37"/>
  <c r="H94" i="37"/>
  <c r="G94" i="37"/>
  <c r="F94" i="37"/>
  <c r="E94" i="37"/>
  <c r="D94" i="37"/>
  <c r="N94" i="37" s="1"/>
  <c r="O94" i="37" s="1"/>
  <c r="N93" i="37"/>
  <c r="O93" i="37" s="1"/>
  <c r="N92" i="37"/>
  <c r="O92" i="37" s="1"/>
  <c r="N91" i="37"/>
  <c r="O91" i="37" s="1"/>
  <c r="N90" i="37"/>
  <c r="O90" i="37" s="1"/>
  <c r="N89" i="37"/>
  <c r="O89" i="37" s="1"/>
  <c r="N88" i="37"/>
  <c r="O88" i="37" s="1"/>
  <c r="N87" i="37"/>
  <c r="O87" i="37" s="1"/>
  <c r="N86" i="37"/>
  <c r="O86" i="37" s="1"/>
  <c r="N85" i="37"/>
  <c r="O85" i="37" s="1"/>
  <c r="N84" i="37"/>
  <c r="O84" i="37" s="1"/>
  <c r="M83" i="37"/>
  <c r="L83" i="37"/>
  <c r="K83" i="37"/>
  <c r="J83" i="37"/>
  <c r="I83" i="37"/>
  <c r="H83" i="37"/>
  <c r="G83" i="37"/>
  <c r="F83" i="37"/>
  <c r="E83" i="37"/>
  <c r="D83" i="37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2" i="37" s="1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F106" i="37" s="1"/>
  <c r="E16" i="37"/>
  <c r="D16" i="37"/>
  <c r="N16" i="37" s="1"/>
  <c r="O16" i="37" s="1"/>
  <c r="N15" i="37"/>
  <c r="O15" i="37" s="1"/>
  <c r="N14" i="37"/>
  <c r="O14" i="37"/>
  <c r="N13" i="37"/>
  <c r="O13" i="37"/>
  <c r="N12" i="37"/>
  <c r="O12" i="37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M106" i="37" s="1"/>
  <c r="L5" i="37"/>
  <c r="L106" i="37" s="1"/>
  <c r="K5" i="37"/>
  <c r="J5" i="37"/>
  <c r="I5" i="37"/>
  <c r="H5" i="37"/>
  <c r="G5" i="37"/>
  <c r="F5" i="37"/>
  <c r="E5" i="37"/>
  <c r="D5" i="37"/>
  <c r="N116" i="36"/>
  <c r="O116" i="36" s="1"/>
  <c r="N115" i="36"/>
  <c r="O115" i="36"/>
  <c r="N114" i="36"/>
  <c r="O114" i="36" s="1"/>
  <c r="N113" i="36"/>
  <c r="O113" i="36" s="1"/>
  <c r="N112" i="36"/>
  <c r="O112" i="36"/>
  <c r="N111" i="36"/>
  <c r="O111" i="36" s="1"/>
  <c r="N110" i="36"/>
  <c r="O110" i="36" s="1"/>
  <c r="N109" i="36"/>
  <c r="O109" i="36"/>
  <c r="M108" i="36"/>
  <c r="N108" i="36" s="1"/>
  <c r="O108" i="36" s="1"/>
  <c r="L108" i="36"/>
  <c r="K108" i="36"/>
  <c r="J108" i="36"/>
  <c r="I108" i="36"/>
  <c r="H108" i="36"/>
  <c r="G108" i="36"/>
  <c r="F108" i="36"/>
  <c r="E108" i="36"/>
  <c r="D108" i="36"/>
  <c r="N107" i="36"/>
  <c r="O107" i="36"/>
  <c r="N106" i="36"/>
  <c r="O106" i="36" s="1"/>
  <c r="N105" i="36"/>
  <c r="O105" i="36" s="1"/>
  <c r="N104" i="36"/>
  <c r="O104" i="36"/>
  <c r="N103" i="36"/>
  <c r="O103" i="36" s="1"/>
  <c r="N102" i="36"/>
  <c r="O102" i="36" s="1"/>
  <c r="N101" i="36"/>
  <c r="O101" i="36"/>
  <c r="N100" i="36"/>
  <c r="O100" i="36" s="1"/>
  <c r="N99" i="36"/>
  <c r="O99" i="36" s="1"/>
  <c r="N98" i="36"/>
  <c r="O98" i="36"/>
  <c r="N97" i="36"/>
  <c r="O97" i="36" s="1"/>
  <c r="N96" i="36"/>
  <c r="O96" i="36" s="1"/>
  <c r="N95" i="36"/>
  <c r="O95" i="36" s="1"/>
  <c r="M94" i="36"/>
  <c r="L94" i="36"/>
  <c r="K94" i="36"/>
  <c r="J94" i="36"/>
  <c r="I94" i="36"/>
  <c r="H94" i="36"/>
  <c r="G94" i="36"/>
  <c r="F94" i="36"/>
  <c r="E94" i="36"/>
  <c r="D94" i="36"/>
  <c r="N93" i="36"/>
  <c r="O93" i="36" s="1"/>
  <c r="N92" i="36"/>
  <c r="O92" i="36" s="1"/>
  <c r="N91" i="36"/>
  <c r="O91" i="36" s="1"/>
  <c r="N90" i="36"/>
  <c r="O90" i="36" s="1"/>
  <c r="M89" i="36"/>
  <c r="L89" i="36"/>
  <c r="K89" i="36"/>
  <c r="J89" i="36"/>
  <c r="I89" i="36"/>
  <c r="H89" i="36"/>
  <c r="G89" i="36"/>
  <c r="F89" i="36"/>
  <c r="E89" i="36"/>
  <c r="D89" i="36"/>
  <c r="N88" i="36"/>
  <c r="O88" i="36" s="1"/>
  <c r="N87" i="36"/>
  <c r="O87" i="36"/>
  <c r="N86" i="36"/>
  <c r="O86" i="36" s="1"/>
  <c r="N85" i="36"/>
  <c r="O85" i="36" s="1"/>
  <c r="N84" i="36"/>
  <c r="O84" i="36"/>
  <c r="N83" i="36"/>
  <c r="O83" i="36" s="1"/>
  <c r="N82" i="36"/>
  <c r="O82" i="36" s="1"/>
  <c r="N81" i="36"/>
  <c r="O81" i="36"/>
  <c r="N80" i="36"/>
  <c r="O80" i="36" s="1"/>
  <c r="N79" i="36"/>
  <c r="O79" i="36" s="1"/>
  <c r="N78" i="36"/>
  <c r="O78" i="36" s="1"/>
  <c r="N77" i="36"/>
  <c r="O77" i="36" s="1"/>
  <c r="N76" i="36"/>
  <c r="O76" i="36" s="1"/>
  <c r="N75" i="36"/>
  <c r="O75" i="36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N19" i="36" s="1"/>
  <c r="O19" i="36" s="1"/>
  <c r="F19" i="36"/>
  <c r="E19" i="36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I117" i="36" s="1"/>
  <c r="H5" i="36"/>
  <c r="G5" i="36"/>
  <c r="F5" i="36"/>
  <c r="F117" i="36"/>
  <c r="E5" i="36"/>
  <c r="E117" i="36" s="1"/>
  <c r="D5" i="36"/>
  <c r="N106" i="35"/>
  <c r="O106" i="35" s="1"/>
  <c r="N105" i="35"/>
  <c r="O105" i="35" s="1"/>
  <c r="N104" i="35"/>
  <c r="O104" i="35" s="1"/>
  <c r="M103" i="35"/>
  <c r="L103" i="35"/>
  <c r="K103" i="35"/>
  <c r="J103" i="35"/>
  <c r="I103" i="35"/>
  <c r="H103" i="35"/>
  <c r="G103" i="35"/>
  <c r="F103" i="35"/>
  <c r="E103" i="35"/>
  <c r="D103" i="35"/>
  <c r="N103" i="35" s="1"/>
  <c r="O103" i="35" s="1"/>
  <c r="N102" i="35"/>
  <c r="O102" i="35" s="1"/>
  <c r="N101" i="35"/>
  <c r="O101" i="35"/>
  <c r="N100" i="35"/>
  <c r="O100" i="35" s="1"/>
  <c r="N99" i="35"/>
  <c r="O99" i="35" s="1"/>
  <c r="N98" i="35"/>
  <c r="O98" i="35" s="1"/>
  <c r="N97" i="35"/>
  <c r="O97" i="35" s="1"/>
  <c r="N96" i="35"/>
  <c r="O96" i="35" s="1"/>
  <c r="M95" i="35"/>
  <c r="L95" i="35"/>
  <c r="K95" i="35"/>
  <c r="J95" i="35"/>
  <c r="I95" i="35"/>
  <c r="H95" i="35"/>
  <c r="G95" i="35"/>
  <c r="F95" i="35"/>
  <c r="E95" i="35"/>
  <c r="D95" i="35"/>
  <c r="N95" i="35"/>
  <c r="O95" i="35" s="1"/>
  <c r="N94" i="35"/>
  <c r="O94" i="35"/>
  <c r="N93" i="35"/>
  <c r="O93" i="35" s="1"/>
  <c r="N92" i="35"/>
  <c r="O92" i="35" s="1"/>
  <c r="N91" i="35"/>
  <c r="O91" i="35" s="1"/>
  <c r="N90" i="35"/>
  <c r="O90" i="35" s="1"/>
  <c r="N89" i="35"/>
  <c r="O89" i="35" s="1"/>
  <c r="N88" i="35"/>
  <c r="O88" i="35" s="1"/>
  <c r="N87" i="35"/>
  <c r="O87" i="35" s="1"/>
  <c r="N86" i="35"/>
  <c r="O86" i="35" s="1"/>
  <c r="M85" i="35"/>
  <c r="L85" i="35"/>
  <c r="K85" i="35"/>
  <c r="J85" i="35"/>
  <c r="I85" i="35"/>
  <c r="H85" i="35"/>
  <c r="G85" i="35"/>
  <c r="F85" i="35"/>
  <c r="E85" i="35"/>
  <c r="D85" i="35"/>
  <c r="N84" i="35"/>
  <c r="O84" i="35" s="1"/>
  <c r="N83" i="35"/>
  <c r="O83" i="35"/>
  <c r="N82" i="35"/>
  <c r="O82" i="35" s="1"/>
  <c r="N81" i="35"/>
  <c r="O81" i="35"/>
  <c r="N80" i="35"/>
  <c r="O80" i="35" s="1"/>
  <c r="N79" i="35"/>
  <c r="O79" i="35" s="1"/>
  <c r="N78" i="35"/>
  <c r="O78" i="35" s="1"/>
  <c r="N77" i="35"/>
  <c r="O77" i="35"/>
  <c r="N76" i="35"/>
  <c r="O76" i="35" s="1"/>
  <c r="N75" i="35"/>
  <c r="O75" i="35"/>
  <c r="N74" i="35"/>
  <c r="O74" i="35" s="1"/>
  <c r="N73" i="35"/>
  <c r="O73" i="35" s="1"/>
  <c r="N72" i="35"/>
  <c r="O72" i="35" s="1"/>
  <c r="N71" i="35"/>
  <c r="O71" i="35"/>
  <c r="N70" i="35"/>
  <c r="O70" i="35" s="1"/>
  <c r="N69" i="35"/>
  <c r="O69" i="35"/>
  <c r="N68" i="35"/>
  <c r="O68" i="35" s="1"/>
  <c r="N67" i="35"/>
  <c r="O67" i="35" s="1"/>
  <c r="N66" i="35"/>
  <c r="O66" i="35" s="1"/>
  <c r="N65" i="35"/>
  <c r="O65" i="35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J107" i="35"/>
  <c r="I5" i="35"/>
  <c r="I107" i="35" s="1"/>
  <c r="H5" i="35"/>
  <c r="H107" i="35" s="1"/>
  <c r="G5" i="35"/>
  <c r="G107" i="35" s="1"/>
  <c r="F5" i="35"/>
  <c r="F107" i="35" s="1"/>
  <c r="E5" i="35"/>
  <c r="E107" i="35" s="1"/>
  <c r="D5" i="35"/>
  <c r="N102" i="34"/>
  <c r="O102" i="34" s="1"/>
  <c r="N101" i="34"/>
  <c r="O101" i="34" s="1"/>
  <c r="N100" i="34"/>
  <c r="O100" i="34" s="1"/>
  <c r="N99" i="34"/>
  <c r="O99" i="34" s="1"/>
  <c r="M98" i="34"/>
  <c r="L98" i="34"/>
  <c r="K98" i="34"/>
  <c r="J98" i="34"/>
  <c r="I98" i="34"/>
  <c r="H98" i="34"/>
  <c r="G98" i="34"/>
  <c r="F98" i="34"/>
  <c r="E98" i="34"/>
  <c r="D98" i="34"/>
  <c r="N98" i="34" s="1"/>
  <c r="O98" i="34" s="1"/>
  <c r="N97" i="34"/>
  <c r="O97" i="34" s="1"/>
  <c r="N96" i="34"/>
  <c r="O96" i="34"/>
  <c r="N95" i="34"/>
  <c r="O95" i="34" s="1"/>
  <c r="N94" i="34"/>
  <c r="O94" i="34" s="1"/>
  <c r="N93" i="34"/>
  <c r="O93" i="34"/>
  <c r="N92" i="34"/>
  <c r="O92" i="34" s="1"/>
  <c r="M91" i="34"/>
  <c r="L91" i="34"/>
  <c r="K91" i="34"/>
  <c r="J91" i="34"/>
  <c r="I91" i="34"/>
  <c r="H91" i="34"/>
  <c r="G91" i="34"/>
  <c r="F91" i="34"/>
  <c r="E91" i="34"/>
  <c r="D91" i="34"/>
  <c r="N91" i="34" s="1"/>
  <c r="O91" i="34" s="1"/>
  <c r="N90" i="34"/>
  <c r="O90" i="34"/>
  <c r="N89" i="34"/>
  <c r="O89" i="34" s="1"/>
  <c r="N88" i="34"/>
  <c r="O88" i="34"/>
  <c r="N87" i="34"/>
  <c r="O87" i="34" s="1"/>
  <c r="N86" i="34"/>
  <c r="O86" i="34" s="1"/>
  <c r="M85" i="34"/>
  <c r="L85" i="34"/>
  <c r="K85" i="34"/>
  <c r="J85" i="34"/>
  <c r="I85" i="34"/>
  <c r="H85" i="34"/>
  <c r="G85" i="34"/>
  <c r="F85" i="34"/>
  <c r="E85" i="34"/>
  <c r="D85" i="34"/>
  <c r="N84" i="34"/>
  <c r="O84" i="34" s="1"/>
  <c r="N83" i="34"/>
  <c r="O83" i="34"/>
  <c r="N82" i="34"/>
  <c r="O82" i="34" s="1"/>
  <c r="N81" i="34"/>
  <c r="O81" i="34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/>
  <c r="N56" i="34"/>
  <c r="O56" i="34" s="1"/>
  <c r="N55" i="34"/>
  <c r="O55" i="34" s="1"/>
  <c r="N54" i="34"/>
  <c r="O54" i="34" s="1"/>
  <c r="N53" i="34"/>
  <c r="O53" i="34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/>
  <c r="N31" i="34"/>
  <c r="O31" i="34" s="1"/>
  <c r="N30" i="34"/>
  <c r="O30" i="34" s="1"/>
  <c r="N29" i="34"/>
  <c r="O29" i="34" s="1"/>
  <c r="M28" i="34"/>
  <c r="L28" i="34"/>
  <c r="K28" i="34"/>
  <c r="K103" i="34" s="1"/>
  <c r="J28" i="34"/>
  <c r="I28" i="34"/>
  <c r="H28" i="34"/>
  <c r="H103" i="34" s="1"/>
  <c r="G28" i="34"/>
  <c r="F28" i="34"/>
  <c r="E28" i="34"/>
  <c r="D28" i="34"/>
  <c r="N27" i="34"/>
  <c r="O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49" i="33"/>
  <c r="F49" i="33"/>
  <c r="G49" i="33"/>
  <c r="H49" i="33"/>
  <c r="I49" i="33"/>
  <c r="J49" i="33"/>
  <c r="J106" i="33" s="1"/>
  <c r="K49" i="33"/>
  <c r="L49" i="33"/>
  <c r="M49" i="33"/>
  <c r="D49" i="33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17" i="33"/>
  <c r="F17" i="33"/>
  <c r="G17" i="33"/>
  <c r="H17" i="33"/>
  <c r="I17" i="33"/>
  <c r="J17" i="33"/>
  <c r="K17" i="33"/>
  <c r="L17" i="33"/>
  <c r="M17" i="33"/>
  <c r="D17" i="33"/>
  <c r="E5" i="33"/>
  <c r="F5" i="33"/>
  <c r="G5" i="33"/>
  <c r="H5" i="33"/>
  <c r="I5" i="33"/>
  <c r="J5" i="33"/>
  <c r="K5" i="33"/>
  <c r="L5" i="33"/>
  <c r="M5" i="33"/>
  <c r="D5" i="33"/>
  <c r="D106" i="33" s="1"/>
  <c r="E99" i="33"/>
  <c r="F99" i="33"/>
  <c r="G99" i="33"/>
  <c r="H99" i="33"/>
  <c r="I99" i="33"/>
  <c r="J99" i="33"/>
  <c r="K99" i="33"/>
  <c r="L99" i="33"/>
  <c r="M99" i="33"/>
  <c r="D99" i="33"/>
  <c r="N105" i="33"/>
  <c r="O105" i="33" s="1"/>
  <c r="N101" i="33"/>
  <c r="O101" i="33" s="1"/>
  <c r="N102" i="33"/>
  <c r="O102" i="33" s="1"/>
  <c r="N103" i="33"/>
  <c r="O103" i="33" s="1"/>
  <c r="N104" i="33"/>
  <c r="O104" i="33" s="1"/>
  <c r="N100" i="33"/>
  <c r="O100" i="33" s="1"/>
  <c r="N94" i="33"/>
  <c r="O94" i="33"/>
  <c r="N95" i="33"/>
  <c r="O95" i="33" s="1"/>
  <c r="N96" i="33"/>
  <c r="O96" i="33" s="1"/>
  <c r="N97" i="33"/>
  <c r="O97" i="33" s="1"/>
  <c r="N98" i="33"/>
  <c r="O98" i="33" s="1"/>
  <c r="N93" i="33"/>
  <c r="O93" i="33" s="1"/>
  <c r="E92" i="33"/>
  <c r="F92" i="33"/>
  <c r="G92" i="33"/>
  <c r="H92" i="33"/>
  <c r="I92" i="33"/>
  <c r="J92" i="33"/>
  <c r="K92" i="33"/>
  <c r="L92" i="33"/>
  <c r="M92" i="33"/>
  <c r="D92" i="33"/>
  <c r="N92" i="33" s="1"/>
  <c r="O92" i="33" s="1"/>
  <c r="E85" i="33"/>
  <c r="F85" i="33"/>
  <c r="G85" i="33"/>
  <c r="H85" i="33"/>
  <c r="I85" i="33"/>
  <c r="J85" i="33"/>
  <c r="K85" i="33"/>
  <c r="L85" i="33"/>
  <c r="L106" i="33" s="1"/>
  <c r="M85" i="33"/>
  <c r="D85" i="33"/>
  <c r="N87" i="33"/>
  <c r="O87" i="33" s="1"/>
  <c r="N88" i="33"/>
  <c r="O88" i="33"/>
  <c r="N89" i="33"/>
  <c r="O89" i="33" s="1"/>
  <c r="N90" i="33"/>
  <c r="O90" i="33" s="1"/>
  <c r="N91" i="33"/>
  <c r="O91" i="33"/>
  <c r="N86" i="33"/>
  <c r="O86" i="33" s="1"/>
  <c r="N79" i="33"/>
  <c r="O79" i="33" s="1"/>
  <c r="N80" i="33"/>
  <c r="O80" i="33" s="1"/>
  <c r="N81" i="33"/>
  <c r="O81" i="33" s="1"/>
  <c r="N78" i="33"/>
  <c r="O78" i="33" s="1"/>
  <c r="N77" i="33"/>
  <c r="O77" i="33"/>
  <c r="N76" i="33"/>
  <c r="O76" i="33" s="1"/>
  <c r="N75" i="33"/>
  <c r="O75" i="33" s="1"/>
  <c r="N74" i="33"/>
  <c r="O74" i="33"/>
  <c r="N73" i="33"/>
  <c r="O73" i="33" s="1"/>
  <c r="N72" i="33"/>
  <c r="O72" i="33" s="1"/>
  <c r="N71" i="33"/>
  <c r="O71" i="33"/>
  <c r="N21" i="33"/>
  <c r="O21" i="33" s="1"/>
  <c r="N22" i="33"/>
  <c r="O22" i="33" s="1"/>
  <c r="N23" i="33"/>
  <c r="O23" i="33"/>
  <c r="N24" i="33"/>
  <c r="O24" i="33" s="1"/>
  <c r="N20" i="33"/>
  <c r="O20" i="33" s="1"/>
  <c r="N83" i="33"/>
  <c r="O83" i="33" s="1"/>
  <c r="N82" i="33"/>
  <c r="O82" i="33" s="1"/>
  <c r="N51" i="33"/>
  <c r="O51" i="33" s="1"/>
  <c r="N52" i="33"/>
  <c r="O52" i="33" s="1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N59" i="33"/>
  <c r="O59" i="33" s="1"/>
  <c r="N60" i="33"/>
  <c r="O60" i="33" s="1"/>
  <c r="N61" i="33"/>
  <c r="O61" i="33" s="1"/>
  <c r="N62" i="33"/>
  <c r="O62" i="33"/>
  <c r="N63" i="33"/>
  <c r="O63" i="33"/>
  <c r="N64" i="33"/>
  <c r="O64" i="33" s="1"/>
  <c r="N65" i="33"/>
  <c r="O65" i="33" s="1"/>
  <c r="N66" i="33"/>
  <c r="O66" i="33" s="1"/>
  <c r="N67" i="33"/>
  <c r="O67" i="33" s="1"/>
  <c r="N68" i="33"/>
  <c r="O68" i="33"/>
  <c r="N69" i="33"/>
  <c r="O69" i="33" s="1"/>
  <c r="N70" i="33"/>
  <c r="N84" i="33"/>
  <c r="O84" i="33" s="1"/>
  <c r="N50" i="33"/>
  <c r="O50" i="33"/>
  <c r="O70" i="33"/>
  <c r="O58" i="33"/>
  <c r="N19" i="33"/>
  <c r="O19" i="33" s="1"/>
  <c r="N25" i="33"/>
  <c r="O25" i="33" s="1"/>
  <c r="N26" i="33"/>
  <c r="O26" i="33" s="1"/>
  <c r="N27" i="33"/>
  <c r="O27" i="33" s="1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13" i="33"/>
  <c r="O13" i="33" s="1"/>
  <c r="N14" i="33"/>
  <c r="O14" i="33"/>
  <c r="N15" i="33"/>
  <c r="O15" i="33" s="1"/>
  <c r="N16" i="33"/>
  <c r="O16" i="33" s="1"/>
  <c r="N6" i="33"/>
  <c r="O6" i="33"/>
  <c r="N46" i="33"/>
  <c r="O46" i="33" s="1"/>
  <c r="N47" i="33"/>
  <c r="O47" i="33" s="1"/>
  <c r="N48" i="33"/>
  <c r="O48" i="33" s="1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/>
  <c r="N45" i="33"/>
  <c r="O45" i="33" s="1"/>
  <c r="N30" i="33"/>
  <c r="O30" i="33" s="1"/>
  <c r="N31" i="33"/>
  <c r="O31" i="33"/>
  <c r="N32" i="33"/>
  <c r="O32" i="33" s="1"/>
  <c r="N33" i="33"/>
  <c r="O33" i="33" s="1"/>
  <c r="N34" i="33"/>
  <c r="O34" i="33" s="1"/>
  <c r="N35" i="33"/>
  <c r="O35" i="33" s="1"/>
  <c r="N29" i="33"/>
  <c r="O29" i="33" s="1"/>
  <c r="N18" i="33"/>
  <c r="O18" i="33"/>
  <c r="K106" i="37"/>
  <c r="F101" i="39"/>
  <c r="G101" i="39"/>
  <c r="N98" i="39"/>
  <c r="O98" i="39" s="1"/>
  <c r="F103" i="40"/>
  <c r="N17" i="40"/>
  <c r="O17" i="40" s="1"/>
  <c r="N5" i="40"/>
  <c r="O5" i="40" s="1"/>
  <c r="J122" i="41"/>
  <c r="H122" i="41"/>
  <c r="N97" i="41"/>
  <c r="O97" i="41" s="1"/>
  <c r="D122" i="41"/>
  <c r="N91" i="41"/>
  <c r="O91" i="41" s="1"/>
  <c r="N110" i="42"/>
  <c r="O110" i="42" s="1"/>
  <c r="E114" i="42"/>
  <c r="D114" i="42"/>
  <c r="N85" i="43"/>
  <c r="O85" i="43"/>
  <c r="E105" i="43"/>
  <c r="N55" i="44"/>
  <c r="O55" i="44" s="1"/>
  <c r="N29" i="44"/>
  <c r="O29" i="44"/>
  <c r="N18" i="44"/>
  <c r="O18" i="44" s="1"/>
  <c r="E104" i="44"/>
  <c r="N18" i="45"/>
  <c r="O18" i="45"/>
  <c r="D104" i="45"/>
  <c r="N5" i="45"/>
  <c r="O5" i="45" s="1"/>
  <c r="E103" i="46"/>
  <c r="G102" i="47"/>
  <c r="N18" i="47"/>
  <c r="O18" i="47" s="1"/>
  <c r="N5" i="47"/>
  <c r="O5" i="47" s="1"/>
  <c r="O18" i="49"/>
  <c r="P18" i="49"/>
  <c r="G110" i="49"/>
  <c r="M110" i="49"/>
  <c r="N110" i="49"/>
  <c r="N103" i="40" l="1"/>
  <c r="O103" i="40" s="1"/>
  <c r="D103" i="46"/>
  <c r="K122" i="41"/>
  <c r="N122" i="41" s="1"/>
  <c r="O122" i="41" s="1"/>
  <c r="D106" i="37"/>
  <c r="N106" i="37" s="1"/>
  <c r="O106" i="37" s="1"/>
  <c r="K117" i="36"/>
  <c r="M114" i="42"/>
  <c r="I114" i="42"/>
  <c r="N114" i="42" s="1"/>
  <c r="O114" i="42" s="1"/>
  <c r="G105" i="43"/>
  <c r="N105" i="43" s="1"/>
  <c r="O105" i="43" s="1"/>
  <c r="H110" i="49"/>
  <c r="D102" i="38"/>
  <c r="N5" i="34"/>
  <c r="O5" i="34" s="1"/>
  <c r="L107" i="35"/>
  <c r="D107" i="35"/>
  <c r="N107" i="35" s="1"/>
  <c r="O107" i="35" s="1"/>
  <c r="N85" i="35"/>
  <c r="O85" i="35" s="1"/>
  <c r="L117" i="36"/>
  <c r="N89" i="36"/>
  <c r="O89" i="36" s="1"/>
  <c r="H101" i="39"/>
  <c r="H117" i="36"/>
  <c r="M103" i="34"/>
  <c r="I106" i="37"/>
  <c r="F103" i="34"/>
  <c r="N5" i="41"/>
  <c r="O5" i="41" s="1"/>
  <c r="N84" i="45"/>
  <c r="O84" i="45" s="1"/>
  <c r="H106" i="33"/>
  <c r="N53" i="35"/>
  <c r="O53" i="35" s="1"/>
  <c r="N5" i="37"/>
  <c r="O5" i="37" s="1"/>
  <c r="G106" i="33"/>
  <c r="I103" i="34"/>
  <c r="E106" i="37"/>
  <c r="I104" i="45"/>
  <c r="G117" i="36"/>
  <c r="N5" i="36"/>
  <c r="O5" i="36" s="1"/>
  <c r="J114" i="42"/>
  <c r="N16" i="35"/>
  <c r="O16" i="35" s="1"/>
  <c r="N28" i="39"/>
  <c r="O28" i="39" s="1"/>
  <c r="N85" i="34"/>
  <c r="O85" i="34" s="1"/>
  <c r="M107" i="35"/>
  <c r="G103" i="34"/>
  <c r="N17" i="38"/>
  <c r="O17" i="38" s="1"/>
  <c r="F106" i="33"/>
  <c r="E103" i="34"/>
  <c r="N99" i="33"/>
  <c r="O99" i="33" s="1"/>
  <c r="E106" i="33"/>
  <c r="N106" i="33" s="1"/>
  <c r="O106" i="33" s="1"/>
  <c r="H102" i="38"/>
  <c r="D102" i="47"/>
  <c r="N102" i="47" s="1"/>
  <c r="O102" i="47" s="1"/>
  <c r="D117" i="36"/>
  <c r="N117" i="36" s="1"/>
  <c r="O117" i="36" s="1"/>
  <c r="J117" i="36"/>
  <c r="M117" i="36"/>
  <c r="D101" i="39"/>
  <c r="N49" i="33"/>
  <c r="O49" i="33" s="1"/>
  <c r="L103" i="34"/>
  <c r="N28" i="34"/>
  <c r="O28" i="34" s="1"/>
  <c r="N52" i="34"/>
  <c r="O52" i="34" s="1"/>
  <c r="G106" i="37"/>
  <c r="N98" i="38"/>
  <c r="O98" i="38" s="1"/>
  <c r="N90" i="39"/>
  <c r="O90" i="39" s="1"/>
  <c r="N103" i="46"/>
  <c r="O103" i="46" s="1"/>
  <c r="M106" i="33"/>
  <c r="K107" i="35"/>
  <c r="N17" i="33"/>
  <c r="O17" i="33" s="1"/>
  <c r="J103" i="34"/>
  <c r="H106" i="37"/>
  <c r="N83" i="37"/>
  <c r="O83" i="37" s="1"/>
  <c r="N101" i="37"/>
  <c r="O101" i="37" s="1"/>
  <c r="I105" i="43"/>
  <c r="D110" i="49"/>
  <c r="O110" i="49" s="1"/>
  <c r="P110" i="49" s="1"/>
  <c r="D103" i="34"/>
  <c r="N5" i="35"/>
  <c r="O5" i="35" s="1"/>
  <c r="I106" i="33"/>
  <c r="N16" i="34"/>
  <c r="O16" i="34" s="1"/>
  <c r="N85" i="33"/>
  <c r="O85" i="33" s="1"/>
  <c r="K106" i="33"/>
  <c r="J106" i="37"/>
  <c r="N5" i="44"/>
  <c r="O5" i="44" s="1"/>
  <c r="H104" i="45"/>
  <c r="N104" i="45" s="1"/>
  <c r="O104" i="45" s="1"/>
  <c r="N103" i="34"/>
  <c r="O103" i="34" s="1"/>
  <c r="N49" i="42"/>
  <c r="O49" i="42" s="1"/>
  <c r="N5" i="33"/>
  <c r="O5" i="33" s="1"/>
  <c r="N5" i="43"/>
  <c r="O5" i="43" s="1"/>
  <c r="N89" i="42"/>
  <c r="O89" i="42" s="1"/>
  <c r="N94" i="36"/>
  <c r="O94" i="36" s="1"/>
  <c r="G104" i="44"/>
  <c r="N104" i="44" s="1"/>
  <c r="O104" i="44" s="1"/>
  <c r="M101" i="39"/>
  <c r="I101" i="39"/>
  <c r="N17" i="39"/>
  <c r="O17" i="39" s="1"/>
  <c r="N27" i="38"/>
  <c r="O27" i="38" s="1"/>
  <c r="N101" i="39" l="1"/>
  <c r="O101" i="39" s="1"/>
  <c r="N102" i="38"/>
  <c r="O102" i="38" s="1"/>
  <c r="O18" i="51"/>
  <c r="P18" i="51" s="1"/>
  <c r="H17" i="51"/>
  <c r="H105" i="51" s="1"/>
  <c r="G17" i="51"/>
  <c r="G105" i="51" s="1"/>
  <c r="E17" i="51"/>
  <c r="E105" i="51" s="1"/>
  <c r="K17" i="51"/>
  <c r="K105" i="51" s="1"/>
  <c r="J17" i="51"/>
  <c r="J105" i="51" s="1"/>
  <c r="D17" i="51"/>
  <c r="D105" i="51" s="1"/>
  <c r="N17" i="51"/>
  <c r="N105" i="51" s="1"/>
  <c r="I17" i="51"/>
  <c r="I105" i="51" s="1"/>
  <c r="M17" i="51"/>
  <c r="M105" i="51" s="1"/>
  <c r="F17" i="51"/>
  <c r="F105" i="51" s="1"/>
  <c r="L17" i="51"/>
  <c r="L105" i="51" s="1"/>
  <c r="O105" i="51" l="1"/>
  <c r="P105" i="51" s="1"/>
  <c r="O17" i="51"/>
  <c r="P17" i="51" s="1"/>
</calcChain>
</file>

<file path=xl/sharedStrings.xml><?xml version="1.0" encoding="utf-8"?>
<sst xmlns="http://schemas.openxmlformats.org/spreadsheetml/2006/main" count="2207" uniqueCount="291">
  <si>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</si>
  <si>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</si>
  <si>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</si>
  <si>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</si>
  <si>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</si>
  <si>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</si>
  <si>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</si>
  <si>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</si>
  <si>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</si>
  <si>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</si>
  <si>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</si>
  <si>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</si>
  <si>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</si>
  <si>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</si>
  <si>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</si>
  <si>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</si>
  <si>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</si>
  <si>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</si>
  <si>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</si>
  <si>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</si>
  <si>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</si>
  <si>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</si>
  <si>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</si>
  <si>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</si>
  <si>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</si>
  <si>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</si>
  <si>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</si>
  <si>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</si>
  <si>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Other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</si>
  <si>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</si>
  <si>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</si>
  <si>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</si>
  <si>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</si>
  <si>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</si>
  <si>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</si>
  <si>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</si>
  <si>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</si>
  <si>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Other Physical Environment</t>
  </si>
  <si>
    <t>Federal Grant - Human Services - Other Human Services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</si>
  <si>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</si>
  <si>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</si>
  <si>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</si>
  <si>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</si>
  <si>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</si>
  <si>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</si>
  <si>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</si>
  <si>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</si>
  <si>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</si>
  <si>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</si>
  <si>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</si>
  <si>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</si>
  <si>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Economic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</si>
  <si>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</si>
  <si>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</si>
  <si>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</si>
  <si>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</si>
  <si>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</si>
  <si>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</si>
  <si>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</si>
  <si>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</si>
  <si>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</si>
  <si>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Sheriff</t>
  </si>
  <si>
    <t>General Gov't (Not Court-Related) - Fees Remitted to County from Clerk of Circuit Court</t>
  </si>
  <si>
    <t>General Gov't (Not Court-Related) - Other General Gov't Charges and Fees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</si>
  <si>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</si>
  <si>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</si>
  <si>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</si>
  <si>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</si>
  <si>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</si>
  <si>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</si>
  <si>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</si>
  <si>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Transportation (User Fees) - Tolls (Ferry, Road, Bridge, etc.)</t>
  </si>
  <si>
    <t>Transportation (User Fees) - Other Transportation Charges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</si>
  <si>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</si>
  <si>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</si>
  <si>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</si>
  <si>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</si>
  <si>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</si>
  <si>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</si>
  <si>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</si>
  <si>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</si>
  <si>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</si>
  <si>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</si>
  <si>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</si>
  <si>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</si>
  <si>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</si>
  <si>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Court Costs</t>
  </si>
  <si>
    <t>Circuit Court Criminal - Service Charges</t>
  </si>
  <si>
    <t>Circuit Court Criminal - Court Costs</t>
  </si>
  <si>
    <t>County Court Civil - Service Charges</t>
  </si>
  <si>
    <t>Traffic Court - Filing Fees</t>
  </si>
  <si>
    <t>Traffic Court - Court Costs</t>
  </si>
  <si>
    <t>Juvenile Court - Service Charges</t>
  </si>
  <si>
    <t>Juvenile Court - Court Costs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</si>
  <si>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</si>
  <si>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</si>
  <si>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</si>
  <si>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Fines - Library</t>
  </si>
  <si>
    <t>Fines - Local Ordinance Violations</t>
  </si>
  <si>
    <t>State Fines and Forfeits</t>
  </si>
  <si>
    <t>Judgments and Fines - Other Court-Ordered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</si>
  <si>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</si>
  <si>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</si>
  <si>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</si>
  <si>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</si>
  <si>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</si>
  <si>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</si>
  <si>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</si>
  <si>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</si>
  <si>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</si>
  <si>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</si>
  <si>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</si>
  <si>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</si>
  <si>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</si>
  <si>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</si>
  <si>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</si>
  <si>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</si>
  <si>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</si>
  <si>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</si>
  <si>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</si>
  <si>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Osceola County Government Revenues Reported by Account Code and Fund Type</t>
  </si>
  <si>
    <t>Local Fiscal Year Ended September 30, 2010</t>
  </si>
  <si>
    <t>Impact Fees - Residential - Culture / Recreation</t>
  </si>
  <si>
    <t>Licenses</t>
  </si>
  <si>
    <t>Federal Grant - General Government</t>
  </si>
  <si>
    <t>Federal Grant - Transportation - Other Transportation</t>
  </si>
  <si>
    <t>State Grant - Human Services - Public Welfare</t>
  </si>
  <si>
    <t>State Shared Revenues - Clerk Allotment from Justice Administrative Commission</t>
  </si>
  <si>
    <t>Grants from Other Local Units - Transportation</t>
  </si>
  <si>
    <t>Shared Revenue from Other Local Units</t>
  </si>
  <si>
    <t>General Gov't (Not Court-Related) - Fees Remitted to County from Supervisor of Elections</t>
  </si>
  <si>
    <t>General Gov't (Not Court-Related) - County Officer Commission and Fees</t>
  </si>
  <si>
    <t>Public Safety - Law Enforcement Services</t>
  </si>
  <si>
    <t>Economic Environment - Housing</t>
  </si>
  <si>
    <t>Court Service Reimbursement - Mediation and Arbitration</t>
  </si>
  <si>
    <t>Restricted Local Ordinance Court-Related Board Revenue - Not Remitted to the State</t>
  </si>
  <si>
    <t>Judgments and Fines - 10% of Fines to Public Records Modernization Fund</t>
  </si>
  <si>
    <t>Proprietary Non-Operating Sources - Capital Contributions from Other Public Source</t>
  </si>
  <si>
    <t>2010 Countywide Census Population:</t>
  </si>
  <si>
    <t>Local Fiscal Year Ended September 30, 2011</t>
  </si>
  <si>
    <t>Federal Grant - Human Services - Health or Hospitals</t>
  </si>
  <si>
    <t>Federal Grant - Court-Related Grants - Drug Court Management</t>
  </si>
  <si>
    <t>State Shared Revenues - Public Safety - Firefighter Supplemental Compensation</t>
  </si>
  <si>
    <t>State Shared Revenues - Public Safety - Emergency Management Assistance</t>
  </si>
  <si>
    <t>Culture / Recreation - Cultural Services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</si>
  <si>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</si>
  <si>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</si>
  <si>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</si>
  <si>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Other Judgments, Fines, and Forfeits</t>
  </si>
  <si>
    <t>Other Miscellaneous Revenues - Settlements</t>
  </si>
  <si>
    <t>Proprietary Non-Operating Sources - Other Grants and Donations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</si>
  <si>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</si>
  <si>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</si>
  <si>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</si>
  <si>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</si>
  <si>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</si>
  <si>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Federal Grant - Other Federal Grants</t>
  </si>
  <si>
    <t>State Grant - General Government</t>
  </si>
  <si>
    <t>State Grant - Human Services - Other Human Services</t>
  </si>
  <si>
    <t>State Grant - Court-Related Grants - Other Court-Related</t>
  </si>
  <si>
    <t>Human Services - Clinic Fees</t>
  </si>
  <si>
    <t>County Court Criminal - Filing Fees</t>
  </si>
  <si>
    <t>County Court Civil - Filing Fees</t>
  </si>
  <si>
    <t>Circuit Court Civil - Filing Fees</t>
  </si>
  <si>
    <t>Probate Court - Filing Fees</t>
  </si>
  <si>
    <t>Court Service Reimbursement - Circuit-Wide Judicial Reimbursement - Other Counties</t>
  </si>
  <si>
    <t>Interest and Other Earnings - Net Increase (Decrease) in Fair Value of Investments</t>
  </si>
  <si>
    <t>Special Assessments - Service Charges</t>
  </si>
  <si>
    <t>Impact Fees - Public Safety</t>
  </si>
  <si>
    <t>Impact Fees - Transportation</t>
  </si>
  <si>
    <t>Impact Fees - Culture / Recreation</t>
  </si>
  <si>
    <t>Intragovernmental Transfers from Constitutional Fee Officers - Clerk of Circuit Court</t>
  </si>
  <si>
    <t>Intragovernmental Transfers from Constitutional Fee Officers - Supervisor of Elections</t>
  </si>
  <si>
    <t>2008 Countywide Population:</t>
  </si>
  <si>
    <t>Local Fiscal Year Ended September 30, 2012</t>
  </si>
  <si>
    <t>State Shared Revenues - Public Safety - Enhanced 911 Fee</t>
  </si>
  <si>
    <t>Forfeits - Confiscation of Deposits or Bonds Held as Performance Guarantees</t>
  </si>
  <si>
    <t>Proceeds - Installment Purchases and Capital Lease Proceeds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</si>
  <si>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</si>
  <si>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</si>
  <si>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</si>
  <si>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</si>
  <si>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Impact Fees - Commercial - Culture / Recreation</t>
  </si>
  <si>
    <t>State Grant - Physical Environment - Other Physical Environment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</si>
  <si>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</si>
  <si>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</si>
  <si>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</si>
  <si>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</si>
  <si>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</si>
  <si>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</si>
  <si>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Payments from Other Local Units in Lieu of Taxes</t>
  </si>
  <si>
    <t>General Government - Recording Fees</t>
  </si>
  <si>
    <t>General Government - Internal Service Fund Fees and Charges</t>
  </si>
  <si>
    <t>General Government - Fees Remitted to County from Sheriff</t>
  </si>
  <si>
    <t>General Government - Fees Remitted to County from Clerk of Circuit Court</t>
  </si>
  <si>
    <t>General Government - Other General Government Charges and Fees</t>
  </si>
  <si>
    <t>Physical Environment - Other Physical Environment Charges</t>
  </si>
  <si>
    <t>Transportation - Tolls (Ferry, Road, Bridge, etc.)</t>
  </si>
  <si>
    <t>Transportation - Other Transportation Charges</t>
  </si>
  <si>
    <t>Court-Related Revenues - Court Service Reimbursement - Mediation and Arbitration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</si>
  <si>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</si>
  <si>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</si>
  <si>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</si>
  <si>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</si>
  <si>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</si>
  <si>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</si>
  <si>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Intergovernmental Radio Communication Program</t>
  </si>
  <si>
    <t>Sales - Disposition of Fixed Assets</t>
  </si>
  <si>
    <t>Sales - Sale of Surplus Materials and Scrap</t>
  </si>
  <si>
    <t>Proprietary Non-Operating - Other Grants and Donations</t>
  </si>
  <si>
    <t>Non-Operating - Special Items (Gain)</t>
  </si>
  <si>
    <t>2013 Countywide Population:</t>
  </si>
  <si>
    <t>Local Fiscal Year Ended September 30, 2014</t>
  </si>
  <si>
    <t>State Grant - Court-Related Grants - Article V Clerk of Court Trust Fund</t>
  </si>
  <si>
    <t>Grants from Other Local Units - Physical Environment</t>
  </si>
  <si>
    <t>General Government - Fees Remitted to County from Supervisor of Elections</t>
  </si>
  <si>
    <t>Court-Related Revenues - County Court Civil - Service Charges</t>
  </si>
  <si>
    <t>2014 Countywide Population:</t>
  </si>
  <si>
    <t>Local Fiscal Year Ended September 30, 2015</t>
  </si>
  <si>
    <t>Culture / Recreation - Libraries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</si>
  <si>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</si>
  <si>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</si>
  <si>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</si>
  <si>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</si>
  <si>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</si>
  <si>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County Court Criminal - Service Charges</t>
  </si>
  <si>
    <t>Court-Ordered Judgments and Fines - Other Court-Ordered</t>
  </si>
  <si>
    <t>Special Assessments - Other</t>
  </si>
  <si>
    <t>Proceeds - Proceeds from Refunding Bonds</t>
  </si>
  <si>
    <t>Proprietary Non-Operating - Other Non-Operating Sources</t>
  </si>
  <si>
    <t>2007 Countywide Population:</t>
  </si>
  <si>
    <t>Local Fiscal Year Ended September 30, 2006</t>
  </si>
  <si>
    <t>Local Option Fuel Tax / Alternative Fuel Tax</t>
  </si>
  <si>
    <t>Second Local Option Fuel Tax (1 to 5 Cents)</t>
  </si>
  <si>
    <t>Franchise Fee - Cable Television</t>
  </si>
  <si>
    <t>Permits, Fees, and Licenses</t>
  </si>
  <si>
    <t>State Shared Revenues - Public Safety</t>
  </si>
  <si>
    <t>Grants from Other Local Units - General Government</t>
  </si>
  <si>
    <t>County Court Criminal - Additional Court Costs</t>
  </si>
  <si>
    <t>Court-Ordered Judgments and Fines</t>
  </si>
  <si>
    <t>Interest and Other Earnings</t>
  </si>
  <si>
    <t>Other Miscellaneous Revenues</t>
  </si>
  <si>
    <t>2006 Countywide Population:</t>
  </si>
  <si>
    <t>Local Fiscal Year Ended September 30, 2016</t>
  </si>
  <si>
    <t>2016 Countywide Population:</t>
  </si>
  <si>
    <t>Local Fiscal Year Ended September 30, 2017</t>
  </si>
  <si>
    <t>General Government - County Officer Commission and Fees</t>
  </si>
  <si>
    <t>2017 Countywide Population:</t>
  </si>
  <si>
    <t>Local Fiscal Year Ended September 30, 2018</t>
  </si>
  <si>
    <t>2018 Countywide Population:</t>
  </si>
  <si>
    <t>Local Fiscal Year Ended September 30, 2019</t>
  </si>
  <si>
    <t>Other General Taxes</t>
  </si>
  <si>
    <t>2019 Countywide Population:</t>
  </si>
  <si>
    <t>Local Fiscal Year Ended September 30, 2020</t>
  </si>
  <si>
    <t>Other Financial Assistance - Federal Source</t>
  </si>
  <si>
    <t>Physical Environment - Conservation and Resource Management</t>
  </si>
  <si>
    <t>2020 Countywide Population:</t>
  </si>
  <si>
    <t>Local Fiscal Year Ended September 30, 2021</t>
  </si>
  <si>
    <t>Franchise Fee - Telecommunications</t>
  </si>
  <si>
    <t>State Shared Revenues - General Government - Other General Government</t>
  </si>
  <si>
    <t>Court-Related Revenues - County Court Criminal - Service Charges</t>
  </si>
  <si>
    <t>Court-Related Revenues - Circuit Court Civil - Service Charges</t>
  </si>
  <si>
    <t>Court-Related Revenues - Circuit Court Civil - Fees and Service Charges</t>
  </si>
  <si>
    <t>Court-Related Revenues - Court Service Reimbursement - State Reimbursement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</si>
  <si>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</si>
  <si>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</si>
  <si>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</si>
  <si>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</si>
  <si>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</si>
  <si>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</si>
  <si>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</si>
  <si>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</si>
  <si>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</si>
  <si>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</si>
  <si>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</si>
  <si>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Impact Fees - Residential - School</t>
  </si>
  <si>
    <t>Other Fees and Special Assessments</t>
  </si>
  <si>
    <t>Intergovernmental Revenues</t>
  </si>
  <si>
    <t>State Grant - Court-Related Grants - County Article V Trust Fund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</si>
  <si>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</si>
  <si>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</si>
  <si>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</si>
  <si>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Fuel Tax Refunds and Credits</t>
  </si>
  <si>
    <t>Other Charges for Services (Not Court-Related)</t>
  </si>
  <si>
    <t>Proceeds - Leases</t>
  </si>
  <si>
    <t>Local Fiscal Year Ended September 30, 2023</t>
  </si>
  <si>
    <t>Other Miscellaneous Revenues - Settlements - Opioid Settlement Trust Fund</t>
  </si>
  <si>
    <t>Proceeds - Leases - Financial Agreements</t>
  </si>
  <si>
    <t>2023 Countywide Population:</t>
  </si>
  <si>
    <t>Local Fiscal Year Ended September 30, 2022</t>
  </si>
  <si>
    <t>2022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</si>
</sst>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7"/>
      <c r="R1"/>
    </row>
    <row r="2" spans="1:134" ht="24" thickBot="1">
      <c r="A2" s="108" t="s">
        <v>285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  <c r="Q2" s="7"/>
      <c r="R2"/>
    </row>
    <row r="3" spans="1:134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8"/>
      <c r="M3" s="119"/>
      <c r="N3" s="36"/>
      <c r="O3" s="37"/>
      <c r="P3" s="120" t="s">
        <v>265</v>
      </c>
      <c r="Q3" s="11"/>
      <c r="R3"/>
    </row>
    <row r="4" spans="1:134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266</v>
      </c>
      <c r="N4" s="35" t="s">
        <v>11</v>
      </c>
      <c r="O4" s="35" t="s">
        <v>267</v>
      </c>
      <c r="P4" s="12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268</v>
      </c>
      <c r="B5" s="26"/>
      <c r="C5" s="26"/>
      <c r="D5" s="27">
        <f t="shared" ref="D5:N5" si="0">SUM(D6:D16)</f>
        <v>283831308</v>
      </c>
      <c r="E5" s="27">
        <f t="shared" si="0"/>
        <v>148894723</v>
      </c>
      <c r="F5" s="27">
        <f t="shared" si="0"/>
        <v>3232505</v>
      </c>
      <c r="G5" s="27">
        <f t="shared" si="0"/>
        <v>51115347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487073883</v>
      </c>
      <c r="P5" s="33">
        <f t="shared" ref="P5:P36" si="1">(O5/P$107)</f>
        <v>1108.93934316125</v>
      </c>
      <c r="Q5" s="6"/>
    </row>
    <row r="6" spans="1:134">
      <c r="A6" s="12"/>
      <c r="B6" s="25">
        <v>311</v>
      </c>
      <c r="C6" s="20" t="s">
        <v>3</v>
      </c>
      <c r="D6" s="47">
        <v>256005145</v>
      </c>
      <c r="E6" s="47">
        <v>47411888</v>
      </c>
      <c r="F6" s="47">
        <v>3232505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306649538</v>
      </c>
      <c r="P6" s="48">
        <f t="shared" si="1"/>
        <v>698.16048266833627</v>
      </c>
      <c r="Q6" s="9"/>
    </row>
    <row r="7" spans="1:134">
      <c r="A7" s="12"/>
      <c r="B7" s="25">
        <v>312.13</v>
      </c>
      <c r="C7" s="20" t="s">
        <v>269</v>
      </c>
      <c r="D7" s="47">
        <v>0</v>
      </c>
      <c r="E7" s="47">
        <v>81564824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6" si="2">SUM(D7:N7)</f>
        <v>81564824</v>
      </c>
      <c r="P7" s="48">
        <f t="shared" si="1"/>
        <v>185.70168820080823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2292119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2292119</v>
      </c>
      <c r="P8" s="48">
        <f t="shared" si="1"/>
        <v>5.2185531333598956</v>
      </c>
      <c r="Q8" s="9"/>
    </row>
    <row r="9" spans="1:134">
      <c r="A9" s="12"/>
      <c r="B9" s="25">
        <v>312.41000000000003</v>
      </c>
      <c r="C9" s="20" t="s">
        <v>270</v>
      </c>
      <c r="D9" s="47">
        <v>0</v>
      </c>
      <c r="E9" s="47">
        <v>8024892</v>
      </c>
      <c r="F9" s="47">
        <v>0</v>
      </c>
      <c r="G9" s="47">
        <v>51115347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59140239</v>
      </c>
      <c r="P9" s="48">
        <f t="shared" si="1"/>
        <v>134.64679606124423</v>
      </c>
      <c r="Q9" s="9"/>
    </row>
    <row r="10" spans="1:134">
      <c r="A10" s="12"/>
      <c r="B10" s="25">
        <v>312.42</v>
      </c>
      <c r="C10" s="20" t="s">
        <v>271</v>
      </c>
      <c r="D10" s="47">
        <v>0</v>
      </c>
      <c r="E10" s="47">
        <v>9601000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9601000</v>
      </c>
      <c r="P10" s="48">
        <f t="shared" si="1"/>
        <v>21.858956115885935</v>
      </c>
      <c r="Q10" s="9"/>
    </row>
    <row r="11" spans="1:134">
      <c r="A11" s="12"/>
      <c r="B11" s="25">
        <v>314.10000000000002</v>
      </c>
      <c r="C11" s="20" t="s">
        <v>16</v>
      </c>
      <c r="D11" s="47">
        <v>20480059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20480059</v>
      </c>
      <c r="P11" s="48">
        <f t="shared" si="1"/>
        <v>46.627717001536794</v>
      </c>
      <c r="Q11" s="9"/>
    </row>
    <row r="12" spans="1:134">
      <c r="A12" s="12"/>
      <c r="B12" s="25">
        <v>314.39999999999998</v>
      </c>
      <c r="C12" s="20" t="s">
        <v>17</v>
      </c>
      <c r="D12" s="47">
        <v>559485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559485</v>
      </c>
      <c r="P12" s="48">
        <f t="shared" si="1"/>
        <v>1.2738004439637998</v>
      </c>
      <c r="Q12" s="9"/>
    </row>
    <row r="13" spans="1:134">
      <c r="A13" s="12"/>
      <c r="B13" s="25">
        <v>314.7</v>
      </c>
      <c r="C13" s="20" t="s">
        <v>18</v>
      </c>
      <c r="D13" s="47">
        <v>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</v>
      </c>
      <c r="P13" s="48">
        <f t="shared" si="1"/>
        <v>9.1069497410211173E-6</v>
      </c>
      <c r="Q13" s="9"/>
    </row>
    <row r="14" spans="1:134">
      <c r="A14" s="12"/>
      <c r="B14" s="25">
        <v>314.8</v>
      </c>
      <c r="C14" s="20" t="s">
        <v>19</v>
      </c>
      <c r="D14" s="47">
        <v>357314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357314</v>
      </c>
      <c r="P14" s="48">
        <f t="shared" si="1"/>
        <v>0.81351015994080478</v>
      </c>
      <c r="Q14" s="9"/>
    </row>
    <row r="15" spans="1:134">
      <c r="A15" s="12"/>
      <c r="B15" s="25">
        <v>315.2</v>
      </c>
      <c r="C15" s="20" t="s">
        <v>273</v>
      </c>
      <c r="D15" s="47">
        <v>6052183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6052183</v>
      </c>
      <c r="P15" s="48">
        <f t="shared" si="1"/>
        <v>13.779231601115601</v>
      </c>
      <c r="Q15" s="9"/>
    </row>
    <row r="16" spans="1:134">
      <c r="A16" s="12"/>
      <c r="B16" s="25">
        <v>316</v>
      </c>
      <c r="C16" s="20" t="s">
        <v>181</v>
      </c>
      <c r="D16" s="47">
        <v>377118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377118</v>
      </c>
      <c r="P16" s="48">
        <f t="shared" si="1"/>
        <v>0.85859866810860042</v>
      </c>
      <c r="Q16" s="9"/>
    </row>
    <row r="17" spans="1:17" ht="15.75">
      <c r="A17" s="29" t="s">
        <v>22</v>
      </c>
      <c r="B17" s="30"/>
      <c r="C17" s="31"/>
      <c r="D17" s="32">
        <f t="shared" ref="D17:N17" si="3">SUM(D18:D29)</f>
        <v>13094646</v>
      </c>
      <c r="E17" s="32">
        <f t="shared" si="3"/>
        <v>141473376</v>
      </c>
      <c r="F17" s="32">
        <f t="shared" si="3"/>
        <v>595159</v>
      </c>
      <c r="G17" s="32">
        <f t="shared" si="3"/>
        <v>0</v>
      </c>
      <c r="H17" s="32">
        <f t="shared" si="3"/>
        <v>0</v>
      </c>
      <c r="I17" s="32">
        <f t="shared" si="3"/>
        <v>32633700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45033544</v>
      </c>
      <c r="N17" s="32">
        <f t="shared" si="3"/>
        <v>0</v>
      </c>
      <c r="O17" s="45">
        <f>SUM(D17:N17)</f>
        <v>232830425</v>
      </c>
      <c r="P17" s="46">
        <f t="shared" si="1"/>
        <v>530.09374466389659</v>
      </c>
      <c r="Q17" s="10"/>
    </row>
    <row r="18" spans="1:17">
      <c r="A18" s="12"/>
      <c r="B18" s="25">
        <v>322</v>
      </c>
      <c r="C18" s="20" t="s">
        <v>274</v>
      </c>
      <c r="D18" s="47">
        <v>0</v>
      </c>
      <c r="E18" s="47">
        <v>13770465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13770465</v>
      </c>
      <c r="P18" s="48">
        <f t="shared" si="1"/>
        <v>31.35173316637259</v>
      </c>
      <c r="Q18" s="9"/>
    </row>
    <row r="19" spans="1:17">
      <c r="A19" s="12"/>
      <c r="B19" s="25">
        <v>323.2</v>
      </c>
      <c r="C19" s="20" t="s">
        <v>258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979023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29" si="4">SUM(D19:N19)</f>
        <v>979023</v>
      </c>
      <c r="P19" s="48">
        <f t="shared" si="1"/>
        <v>2.2289783140759294</v>
      </c>
      <c r="Q19" s="9"/>
    </row>
    <row r="20" spans="1:17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5641616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5641616</v>
      </c>
      <c r="P20" s="48">
        <f t="shared" si="1"/>
        <v>12.844478342535147</v>
      </c>
      <c r="Q20" s="9"/>
    </row>
    <row r="21" spans="1:17">
      <c r="A21" s="12"/>
      <c r="B21" s="25">
        <v>324.11</v>
      </c>
      <c r="C21" s="20" t="s">
        <v>24</v>
      </c>
      <c r="D21" s="47">
        <v>2966015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2966015</v>
      </c>
      <c r="P21" s="48">
        <f t="shared" si="1"/>
        <v>6.7528373840286866</v>
      </c>
      <c r="Q21" s="9"/>
    </row>
    <row r="22" spans="1:17">
      <c r="A22" s="12"/>
      <c r="B22" s="25">
        <v>324.12</v>
      </c>
      <c r="C22" s="20" t="s">
        <v>25</v>
      </c>
      <c r="D22" s="47">
        <v>564715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564715</v>
      </c>
      <c r="P22" s="48">
        <f t="shared" si="1"/>
        <v>1.2857077807501849</v>
      </c>
      <c r="Q22" s="9"/>
    </row>
    <row r="23" spans="1:17">
      <c r="A23" s="12"/>
      <c r="B23" s="25">
        <v>324.31</v>
      </c>
      <c r="C23" s="20" t="s">
        <v>26</v>
      </c>
      <c r="D23" s="47">
        <v>52260</v>
      </c>
      <c r="E23" s="47">
        <v>44182929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44235189</v>
      </c>
      <c r="P23" s="48">
        <f t="shared" si="1"/>
        <v>100.71191075189253</v>
      </c>
      <c r="Q23" s="9"/>
    </row>
    <row r="24" spans="1:17">
      <c r="A24" s="12"/>
      <c r="B24" s="25">
        <v>324.32</v>
      </c>
      <c r="C24" s="20" t="s">
        <v>27</v>
      </c>
      <c r="D24" s="47">
        <v>689</v>
      </c>
      <c r="E24" s="47">
        <v>6863345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6864034</v>
      </c>
      <c r="P24" s="48">
        <f t="shared" si="1"/>
        <v>15.627603164665034</v>
      </c>
      <c r="Q24" s="9"/>
    </row>
    <row r="25" spans="1:17">
      <c r="A25" s="12"/>
      <c r="B25" s="25">
        <v>324.61</v>
      </c>
      <c r="C25" s="20" t="s">
        <v>122</v>
      </c>
      <c r="D25" s="47">
        <v>0</v>
      </c>
      <c r="E25" s="47">
        <v>12218672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12218672</v>
      </c>
      <c r="P25" s="48">
        <f t="shared" si="1"/>
        <v>27.818707951505491</v>
      </c>
      <c r="Q25" s="9"/>
    </row>
    <row r="26" spans="1:17">
      <c r="A26" s="12"/>
      <c r="B26" s="25">
        <v>324.81</v>
      </c>
      <c r="C26" s="20" t="s">
        <v>275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43757994</v>
      </c>
      <c r="N26" s="47">
        <v>0</v>
      </c>
      <c r="O26" s="47">
        <f t="shared" si="4"/>
        <v>43757994</v>
      </c>
      <c r="P26" s="48">
        <f t="shared" si="1"/>
        <v>99.625463031475888</v>
      </c>
      <c r="Q26" s="9"/>
    </row>
    <row r="27" spans="1:17">
      <c r="A27" s="12"/>
      <c r="B27" s="25">
        <v>325.10000000000002</v>
      </c>
      <c r="C27" s="20" t="s">
        <v>29</v>
      </c>
      <c r="D27" s="47">
        <v>0</v>
      </c>
      <c r="E27" s="47">
        <v>0</v>
      </c>
      <c r="F27" s="47">
        <v>130948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1275550</v>
      </c>
      <c r="N27" s="47">
        <v>0</v>
      </c>
      <c r="O27" s="47">
        <f t="shared" si="4"/>
        <v>1406498</v>
      </c>
      <c r="P27" s="48">
        <f t="shared" si="1"/>
        <v>3.2022266492116795</v>
      </c>
      <c r="Q27" s="9"/>
    </row>
    <row r="28" spans="1:17">
      <c r="A28" s="12"/>
      <c r="B28" s="25">
        <v>325.2</v>
      </c>
      <c r="C28" s="20" t="s">
        <v>30</v>
      </c>
      <c r="D28" s="47">
        <v>0</v>
      </c>
      <c r="E28" s="47">
        <v>63924460</v>
      </c>
      <c r="F28" s="47">
        <v>464211</v>
      </c>
      <c r="G28" s="47">
        <v>0</v>
      </c>
      <c r="H28" s="47">
        <v>0</v>
      </c>
      <c r="I28" s="47">
        <v>26013061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90401732</v>
      </c>
      <c r="P28" s="48">
        <f t="shared" si="1"/>
        <v>205.8210074563151</v>
      </c>
      <c r="Q28" s="9"/>
    </row>
    <row r="29" spans="1:17">
      <c r="A29" s="12"/>
      <c r="B29" s="25">
        <v>329.5</v>
      </c>
      <c r="C29" s="20" t="s">
        <v>276</v>
      </c>
      <c r="D29" s="47">
        <v>9510967</v>
      </c>
      <c r="E29" s="47">
        <v>513505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10024472</v>
      </c>
      <c r="P29" s="48">
        <f t="shared" si="1"/>
        <v>22.823090671068361</v>
      </c>
      <c r="Q29" s="9"/>
    </row>
    <row r="30" spans="1:17" ht="15.75">
      <c r="A30" s="29" t="s">
        <v>277</v>
      </c>
      <c r="B30" s="30"/>
      <c r="C30" s="31"/>
      <c r="D30" s="32">
        <f t="shared" ref="D30:N30" si="5">SUM(D31:D53)</f>
        <v>63867232</v>
      </c>
      <c r="E30" s="32">
        <f t="shared" si="5"/>
        <v>69046855</v>
      </c>
      <c r="F30" s="32">
        <f t="shared" si="5"/>
        <v>0</v>
      </c>
      <c r="G30" s="32">
        <f t="shared" si="5"/>
        <v>544474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133458561</v>
      </c>
      <c r="P30" s="46">
        <f t="shared" si="1"/>
        <v>303.85010188400025</v>
      </c>
      <c r="Q30" s="10"/>
    </row>
    <row r="31" spans="1:17">
      <c r="A31" s="12"/>
      <c r="B31" s="25">
        <v>331.1</v>
      </c>
      <c r="C31" s="20" t="s">
        <v>124</v>
      </c>
      <c r="D31" s="47">
        <v>27265176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27265176</v>
      </c>
      <c r="P31" s="48">
        <f t="shared" si="1"/>
        <v>62.07564687802379</v>
      </c>
      <c r="Q31" s="9"/>
    </row>
    <row r="32" spans="1:17">
      <c r="A32" s="12"/>
      <c r="B32" s="25">
        <v>331.2</v>
      </c>
      <c r="C32" s="20" t="s">
        <v>32</v>
      </c>
      <c r="D32" s="47">
        <v>265090</v>
      </c>
      <c r="E32" s="47">
        <v>5245317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5510407</v>
      </c>
      <c r="P32" s="48">
        <f t="shared" si="1"/>
        <v>12.545749900392737</v>
      </c>
      <c r="Q32" s="9"/>
    </row>
    <row r="33" spans="1:17">
      <c r="A33" s="12"/>
      <c r="B33" s="25">
        <v>331.49</v>
      </c>
      <c r="C33" s="20" t="s">
        <v>125</v>
      </c>
      <c r="D33" s="47">
        <v>0</v>
      </c>
      <c r="E33" s="47">
        <v>9853975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48" si="6">SUM(D33:N33)</f>
        <v>9853975</v>
      </c>
      <c r="P33" s="48">
        <f t="shared" si="1"/>
        <v>22.43491376856964</v>
      </c>
      <c r="Q33" s="9"/>
    </row>
    <row r="34" spans="1:17">
      <c r="A34" s="12"/>
      <c r="B34" s="25">
        <v>331.5</v>
      </c>
      <c r="C34" s="20" t="s">
        <v>34</v>
      </c>
      <c r="D34" s="47">
        <v>0</v>
      </c>
      <c r="E34" s="47">
        <v>22995904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22995904</v>
      </c>
      <c r="P34" s="48">
        <f t="shared" si="1"/>
        <v>52.355635494336617</v>
      </c>
      <c r="Q34" s="9"/>
    </row>
    <row r="35" spans="1:17">
      <c r="A35" s="12"/>
      <c r="B35" s="25">
        <v>331.69</v>
      </c>
      <c r="C35" s="20" t="s">
        <v>38</v>
      </c>
      <c r="D35" s="47">
        <v>0</v>
      </c>
      <c r="E35" s="47">
        <v>2325749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2325749</v>
      </c>
      <c r="P35" s="48">
        <f t="shared" si="1"/>
        <v>5.2951198133075303</v>
      </c>
      <c r="Q35" s="9"/>
    </row>
    <row r="36" spans="1:17">
      <c r="A36" s="12"/>
      <c r="B36" s="25">
        <v>331.9</v>
      </c>
      <c r="C36" s="20" t="s">
        <v>156</v>
      </c>
      <c r="D36" s="47">
        <v>0</v>
      </c>
      <c r="E36" s="47">
        <v>82884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82884</v>
      </c>
      <c r="P36" s="48">
        <f t="shared" si="1"/>
        <v>0.18870510558369857</v>
      </c>
      <c r="Q36" s="9"/>
    </row>
    <row r="37" spans="1:17">
      <c r="A37" s="12"/>
      <c r="B37" s="25">
        <v>332</v>
      </c>
      <c r="C37" s="20" t="s">
        <v>254</v>
      </c>
      <c r="D37" s="47">
        <v>0</v>
      </c>
      <c r="E37" s="47">
        <v>5157438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5157438</v>
      </c>
      <c r="P37" s="48">
        <f t="shared" ref="P37:P68" si="7">(O37/P$107)</f>
        <v>11.742132164608117</v>
      </c>
      <c r="Q37" s="9"/>
    </row>
    <row r="38" spans="1:17">
      <c r="A38" s="12"/>
      <c r="B38" s="25">
        <v>334.2</v>
      </c>
      <c r="C38" s="20" t="s">
        <v>36</v>
      </c>
      <c r="D38" s="47">
        <v>0</v>
      </c>
      <c r="E38" s="47">
        <v>170193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170193</v>
      </c>
      <c r="P38" s="48">
        <f t="shared" si="7"/>
        <v>0.38748477431840173</v>
      </c>
      <c r="Q38" s="9"/>
    </row>
    <row r="39" spans="1:17">
      <c r="A39" s="12"/>
      <c r="B39" s="25">
        <v>334.49</v>
      </c>
      <c r="C39" s="20" t="s">
        <v>39</v>
      </c>
      <c r="D39" s="47">
        <v>0</v>
      </c>
      <c r="E39" s="47">
        <v>8127143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8127143</v>
      </c>
      <c r="P39" s="48">
        <f t="shared" si="7"/>
        <v>18.503370709772895</v>
      </c>
      <c r="Q39" s="9"/>
    </row>
    <row r="40" spans="1:17">
      <c r="A40" s="12"/>
      <c r="B40" s="25">
        <v>334.7</v>
      </c>
      <c r="C40" s="20" t="s">
        <v>41</v>
      </c>
      <c r="D40" s="47">
        <v>0</v>
      </c>
      <c r="E40" s="47">
        <v>140227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140227</v>
      </c>
      <c r="P40" s="48">
        <f t="shared" si="7"/>
        <v>0.31926006033354204</v>
      </c>
      <c r="Q40" s="9"/>
    </row>
    <row r="41" spans="1:17">
      <c r="A41" s="12"/>
      <c r="B41" s="25">
        <v>334.9</v>
      </c>
      <c r="C41" s="20" t="s">
        <v>42</v>
      </c>
      <c r="D41" s="47">
        <v>0</v>
      </c>
      <c r="E41" s="47">
        <v>3184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3184</v>
      </c>
      <c r="P41" s="48">
        <f t="shared" si="7"/>
        <v>7.2491319938528089E-3</v>
      </c>
      <c r="Q41" s="9"/>
    </row>
    <row r="42" spans="1:17">
      <c r="A42" s="12"/>
      <c r="B42" s="25">
        <v>335.13</v>
      </c>
      <c r="C42" s="20" t="s">
        <v>185</v>
      </c>
      <c r="D42" s="47">
        <v>119679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119679</v>
      </c>
      <c r="P42" s="48">
        <f t="shared" si="7"/>
        <v>0.27247765951391656</v>
      </c>
      <c r="Q42" s="9"/>
    </row>
    <row r="43" spans="1:17">
      <c r="A43" s="12"/>
      <c r="B43" s="25">
        <v>335.14</v>
      </c>
      <c r="C43" s="20" t="s">
        <v>186</v>
      </c>
      <c r="D43" s="47">
        <v>99664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99664</v>
      </c>
      <c r="P43" s="48">
        <f t="shared" si="7"/>
        <v>0.22690875974728214</v>
      </c>
      <c r="Q43" s="9"/>
    </row>
    <row r="44" spans="1:17">
      <c r="A44" s="12"/>
      <c r="B44" s="25">
        <v>335.15</v>
      </c>
      <c r="C44" s="20" t="s">
        <v>187</v>
      </c>
      <c r="D44" s="47">
        <v>118644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118644</v>
      </c>
      <c r="P44" s="48">
        <f t="shared" si="7"/>
        <v>0.27012123626842732</v>
      </c>
      <c r="Q44" s="9"/>
    </row>
    <row r="45" spans="1:17">
      <c r="A45" s="12"/>
      <c r="B45" s="25">
        <v>335.16</v>
      </c>
      <c r="C45" s="20" t="s">
        <v>279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446500</v>
      </c>
      <c r="P45" s="48">
        <f t="shared" si="7"/>
        <v>1.0165632648414822</v>
      </c>
      <c r="Q45" s="9"/>
    </row>
    <row r="46" spans="1:17">
      <c r="A46" s="12"/>
      <c r="B46" s="25">
        <v>335.18</v>
      </c>
      <c r="C46" s="20" t="s">
        <v>280</v>
      </c>
      <c r="D46" s="47">
        <v>31020882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31020882</v>
      </c>
      <c r="P46" s="48">
        <f t="shared" si="7"/>
        <v>70.626403324036659</v>
      </c>
      <c r="Q46" s="9"/>
    </row>
    <row r="47" spans="1:17">
      <c r="A47" s="12"/>
      <c r="B47" s="25">
        <v>335.23</v>
      </c>
      <c r="C47" s="20" t="s">
        <v>143</v>
      </c>
      <c r="D47" s="47">
        <v>0</v>
      </c>
      <c r="E47" s="47">
        <v>2440459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2440459</v>
      </c>
      <c r="P47" s="48">
        <f t="shared" si="7"/>
        <v>5.5562843645056637</v>
      </c>
      <c r="Q47" s="9"/>
    </row>
    <row r="48" spans="1:17">
      <c r="A48" s="12"/>
      <c r="B48" s="25">
        <v>335.29</v>
      </c>
      <c r="C48" s="20" t="s">
        <v>49</v>
      </c>
      <c r="D48" s="47">
        <v>0</v>
      </c>
      <c r="E48" s="47">
        <v>247451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247451</v>
      </c>
      <c r="P48" s="48">
        <f t="shared" si="7"/>
        <v>0.56338095509135411</v>
      </c>
      <c r="Q48" s="9"/>
    </row>
    <row r="49" spans="1:17">
      <c r="A49" s="12"/>
      <c r="B49" s="25">
        <v>335.43</v>
      </c>
      <c r="C49" s="20" t="s">
        <v>281</v>
      </c>
      <c r="D49" s="47">
        <v>0</v>
      </c>
      <c r="E49" s="47">
        <v>4787892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2" si="8">SUM(D49:N49)</f>
        <v>4787892</v>
      </c>
      <c r="P49" s="48">
        <f t="shared" si="7"/>
        <v>10.900772952359269</v>
      </c>
      <c r="Q49" s="9"/>
    </row>
    <row r="50" spans="1:17">
      <c r="A50" s="12"/>
      <c r="B50" s="25">
        <v>335.48</v>
      </c>
      <c r="C50" s="20" t="s">
        <v>50</v>
      </c>
      <c r="D50" s="47">
        <v>0</v>
      </c>
      <c r="E50" s="47">
        <v>2327322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2327322</v>
      </c>
      <c r="P50" s="48">
        <f t="shared" si="7"/>
        <v>5.2987011212931865</v>
      </c>
      <c r="Q50" s="9"/>
    </row>
    <row r="51" spans="1:17">
      <c r="A51" s="12"/>
      <c r="B51" s="25">
        <v>335.5</v>
      </c>
      <c r="C51" s="20" t="s">
        <v>51</v>
      </c>
      <c r="D51" s="47">
        <v>0</v>
      </c>
      <c r="E51" s="47">
        <v>5141717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5141717</v>
      </c>
      <c r="P51" s="48">
        <f t="shared" si="7"/>
        <v>11.706339575388469</v>
      </c>
      <c r="Q51" s="9"/>
    </row>
    <row r="52" spans="1:17">
      <c r="A52" s="12"/>
      <c r="B52" s="25">
        <v>338</v>
      </c>
      <c r="C52" s="20" t="s">
        <v>129</v>
      </c>
      <c r="D52" s="47">
        <v>0</v>
      </c>
      <c r="E52" s="47">
        <v>0</v>
      </c>
      <c r="F52" s="47">
        <v>0</v>
      </c>
      <c r="G52" s="47">
        <v>544474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544474</v>
      </c>
      <c r="P52" s="48">
        <f t="shared" si="7"/>
        <v>1.2396243383231829</v>
      </c>
      <c r="Q52" s="9"/>
    </row>
    <row r="53" spans="1:17">
      <c r="A53" s="12"/>
      <c r="B53" s="25">
        <v>339</v>
      </c>
      <c r="C53" s="20" t="s">
        <v>190</v>
      </c>
      <c r="D53" s="47">
        <v>4531597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>SUM(D53:N53)</f>
        <v>4531597</v>
      </c>
      <c r="P53" s="48">
        <f t="shared" si="7"/>
        <v>10.317256531390518</v>
      </c>
      <c r="Q53" s="9"/>
    </row>
    <row r="54" spans="1:17" ht="15.75">
      <c r="A54" s="29" t="s">
        <v>56</v>
      </c>
      <c r="B54" s="30"/>
      <c r="C54" s="31"/>
      <c r="D54" s="32">
        <f t="shared" ref="D54:N54" si="9">SUM(D55:D83)</f>
        <v>21646374</v>
      </c>
      <c r="E54" s="32">
        <f t="shared" si="9"/>
        <v>30156328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22321224</v>
      </c>
      <c r="J54" s="32">
        <f t="shared" si="9"/>
        <v>60163770</v>
      </c>
      <c r="K54" s="32">
        <f t="shared" si="9"/>
        <v>0</v>
      </c>
      <c r="L54" s="32">
        <f t="shared" si="9"/>
        <v>0</v>
      </c>
      <c r="M54" s="32">
        <f t="shared" si="9"/>
        <v>613263302</v>
      </c>
      <c r="N54" s="32">
        <f t="shared" si="9"/>
        <v>115260</v>
      </c>
      <c r="O54" s="32">
        <f>SUM(D54:N54)</f>
        <v>747666258</v>
      </c>
      <c r="P54" s="46">
        <f t="shared" si="7"/>
        <v>1702.2397586658319</v>
      </c>
      <c r="Q54" s="10"/>
    </row>
    <row r="55" spans="1:17">
      <c r="A55" s="12"/>
      <c r="B55" s="25">
        <v>341.1</v>
      </c>
      <c r="C55" s="20" t="s">
        <v>191</v>
      </c>
      <c r="D55" s="47">
        <v>19847493</v>
      </c>
      <c r="E55" s="47">
        <v>1619129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21466622</v>
      </c>
      <c r="P55" s="48">
        <f t="shared" si="7"/>
        <v>48.873861915874549</v>
      </c>
      <c r="Q55" s="9"/>
    </row>
    <row r="56" spans="1:17">
      <c r="A56" s="12"/>
      <c r="B56" s="25">
        <v>341.2</v>
      </c>
      <c r="C56" s="20" t="s">
        <v>192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45997866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83" si="10">SUM(D56:N56)</f>
        <v>45997866</v>
      </c>
      <c r="P56" s="48">
        <f t="shared" si="7"/>
        <v>104.72506346405601</v>
      </c>
      <c r="Q56" s="9"/>
    </row>
    <row r="57" spans="1:17">
      <c r="A57" s="12"/>
      <c r="B57" s="25">
        <v>341.52</v>
      </c>
      <c r="C57" s="20" t="s">
        <v>193</v>
      </c>
      <c r="D57" s="47">
        <v>319148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14165904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14485052</v>
      </c>
      <c r="P57" s="48">
        <f t="shared" si="7"/>
        <v>32.97866014001935</v>
      </c>
      <c r="Q57" s="9"/>
    </row>
    <row r="58" spans="1:17">
      <c r="A58" s="12"/>
      <c r="B58" s="25">
        <v>341.9</v>
      </c>
      <c r="C58" s="20" t="s">
        <v>195</v>
      </c>
      <c r="D58" s="47">
        <v>499052</v>
      </c>
      <c r="E58" s="47">
        <v>343816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538411801</v>
      </c>
      <c r="N58" s="47">
        <v>0</v>
      </c>
      <c r="O58" s="47">
        <f t="shared" si="10"/>
        <v>539254669</v>
      </c>
      <c r="P58" s="48">
        <f t="shared" si="7"/>
        <v>1227.7412920484944</v>
      </c>
      <c r="Q58" s="9"/>
    </row>
    <row r="59" spans="1:17">
      <c r="A59" s="12"/>
      <c r="B59" s="25">
        <v>342.3</v>
      </c>
      <c r="C59" s="20" t="s">
        <v>64</v>
      </c>
      <c r="D59" s="47">
        <v>126110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126110</v>
      </c>
      <c r="P59" s="48">
        <f t="shared" si="7"/>
        <v>0.28711935796004323</v>
      </c>
      <c r="Q59" s="9"/>
    </row>
    <row r="60" spans="1:17">
      <c r="A60" s="12"/>
      <c r="B60" s="25">
        <v>342.4</v>
      </c>
      <c r="C60" s="20" t="s">
        <v>65</v>
      </c>
      <c r="D60" s="47">
        <v>0</v>
      </c>
      <c r="E60" s="47">
        <v>172742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172742</v>
      </c>
      <c r="P60" s="48">
        <f t="shared" si="7"/>
        <v>0.39328817804086746</v>
      </c>
      <c r="Q60" s="9"/>
    </row>
    <row r="61" spans="1:17">
      <c r="A61" s="12"/>
      <c r="B61" s="25">
        <v>342.5</v>
      </c>
      <c r="C61" s="20" t="s">
        <v>66</v>
      </c>
      <c r="D61" s="47">
        <v>641</v>
      </c>
      <c r="E61" s="47">
        <v>1085190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1085831</v>
      </c>
      <c r="P61" s="48">
        <f t="shared" si="7"/>
        <v>2.4721520860606749</v>
      </c>
      <c r="Q61" s="9"/>
    </row>
    <row r="62" spans="1:17">
      <c r="A62" s="12"/>
      <c r="B62" s="25">
        <v>342.6</v>
      </c>
      <c r="C62" s="20" t="s">
        <v>67</v>
      </c>
      <c r="D62" s="47">
        <v>0</v>
      </c>
      <c r="E62" s="47">
        <v>17261209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17261209</v>
      </c>
      <c r="P62" s="48">
        <f t="shared" si="7"/>
        <v>39.299240708065341</v>
      </c>
      <c r="Q62" s="9"/>
    </row>
    <row r="63" spans="1:17">
      <c r="A63" s="12"/>
      <c r="B63" s="25">
        <v>342.9</v>
      </c>
      <c r="C63" s="20" t="s">
        <v>68</v>
      </c>
      <c r="D63" s="47">
        <v>343295</v>
      </c>
      <c r="E63" s="47">
        <v>1071238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1414533</v>
      </c>
      <c r="P63" s="48">
        <f t="shared" si="7"/>
        <v>3.2205202345039559</v>
      </c>
      <c r="Q63" s="9"/>
    </row>
    <row r="64" spans="1:17">
      <c r="A64" s="12"/>
      <c r="B64" s="25">
        <v>343.4</v>
      </c>
      <c r="C64" s="20" t="s">
        <v>69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3699986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3699986</v>
      </c>
      <c r="P64" s="48">
        <f t="shared" si="7"/>
        <v>8.423896636120439</v>
      </c>
      <c r="Q64" s="9"/>
    </row>
    <row r="65" spans="1:17">
      <c r="A65" s="12"/>
      <c r="B65" s="25">
        <v>343.7</v>
      </c>
      <c r="C65" s="20" t="s">
        <v>255</v>
      </c>
      <c r="D65" s="47">
        <v>0</v>
      </c>
      <c r="E65" s="47">
        <v>662899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662899</v>
      </c>
      <c r="P65" s="48">
        <f t="shared" si="7"/>
        <v>1.5092469690932893</v>
      </c>
      <c r="Q65" s="9"/>
    </row>
    <row r="66" spans="1:17">
      <c r="A66" s="12"/>
      <c r="B66" s="25">
        <v>344.6</v>
      </c>
      <c r="C66" s="20" t="s">
        <v>197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18621238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18621238</v>
      </c>
      <c r="P66" s="48">
        <f t="shared" si="7"/>
        <v>42.395669645398144</v>
      </c>
      <c r="Q66" s="9"/>
    </row>
    <row r="67" spans="1:17">
      <c r="A67" s="12"/>
      <c r="B67" s="25">
        <v>344.9</v>
      </c>
      <c r="C67" s="20" t="s">
        <v>198</v>
      </c>
      <c r="D67" s="47">
        <v>49730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49730</v>
      </c>
      <c r="P67" s="48">
        <f t="shared" si="7"/>
        <v>0.11322215265524503</v>
      </c>
      <c r="Q67" s="9"/>
    </row>
    <row r="68" spans="1:17">
      <c r="A68" s="12"/>
      <c r="B68" s="25">
        <v>346.4</v>
      </c>
      <c r="C68" s="20" t="s">
        <v>74</v>
      </c>
      <c r="D68" s="47">
        <v>161949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161949</v>
      </c>
      <c r="P68" s="48">
        <f t="shared" si="7"/>
        <v>0.36871535090215724</v>
      </c>
      <c r="Q68" s="9"/>
    </row>
    <row r="69" spans="1:17">
      <c r="A69" s="12"/>
      <c r="B69" s="25">
        <v>346.9</v>
      </c>
      <c r="C69" s="20" t="s">
        <v>75</v>
      </c>
      <c r="D69" s="47">
        <v>0</v>
      </c>
      <c r="E69" s="47">
        <v>306888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306888</v>
      </c>
      <c r="P69" s="48">
        <f t="shared" ref="P69:P100" si="11">(O69/P$107)</f>
        <v>0.69870339803062209</v>
      </c>
      <c r="Q69" s="9"/>
    </row>
    <row r="70" spans="1:17">
      <c r="A70" s="12"/>
      <c r="B70" s="25">
        <v>347.1</v>
      </c>
      <c r="C70" s="20" t="s">
        <v>219</v>
      </c>
      <c r="D70" s="47">
        <v>0</v>
      </c>
      <c r="E70" s="47">
        <v>3746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3746</v>
      </c>
      <c r="P70" s="48">
        <f t="shared" si="11"/>
        <v>8.5286584324662761E-3</v>
      </c>
      <c r="Q70" s="9"/>
    </row>
    <row r="71" spans="1:17">
      <c r="A71" s="12"/>
      <c r="B71" s="25">
        <v>347.4</v>
      </c>
      <c r="C71" s="20" t="s">
        <v>77</v>
      </c>
      <c r="D71" s="47">
        <v>0</v>
      </c>
      <c r="E71" s="47">
        <v>4161303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4161303</v>
      </c>
      <c r="P71" s="48">
        <f t="shared" si="11"/>
        <v>9.4741943195400982</v>
      </c>
      <c r="Q71" s="9"/>
    </row>
    <row r="72" spans="1:17">
      <c r="A72" s="12"/>
      <c r="B72" s="25">
        <v>347.5</v>
      </c>
      <c r="C72" s="20" t="s">
        <v>78</v>
      </c>
      <c r="D72" s="47">
        <v>0</v>
      </c>
      <c r="E72" s="47">
        <v>485517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485517</v>
      </c>
      <c r="P72" s="48">
        <f t="shared" si="11"/>
        <v>1.1053947293528374</v>
      </c>
      <c r="Q72" s="9"/>
    </row>
    <row r="73" spans="1:17">
      <c r="A73" s="12"/>
      <c r="B73" s="25">
        <v>348.12</v>
      </c>
      <c r="C73" s="20" t="s">
        <v>260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1236784</v>
      </c>
      <c r="N73" s="47">
        <v>0</v>
      </c>
      <c r="O73" s="47">
        <f t="shared" ref="O73:O76" si="12">SUM(D73:N73)</f>
        <v>1236784</v>
      </c>
      <c r="P73" s="48">
        <f t="shared" si="11"/>
        <v>2.8158324321247652</v>
      </c>
      <c r="Q73" s="9"/>
    </row>
    <row r="74" spans="1:17">
      <c r="A74" s="12"/>
      <c r="B74" s="25">
        <v>348.32</v>
      </c>
      <c r="C74" s="20" t="s">
        <v>216</v>
      </c>
      <c r="D74" s="47">
        <v>0</v>
      </c>
      <c r="E74" s="47">
        <v>964486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964486</v>
      </c>
      <c r="P74" s="48">
        <f t="shared" si="11"/>
        <v>2.195881381979623</v>
      </c>
      <c r="Q74" s="9"/>
    </row>
    <row r="75" spans="1:17">
      <c r="A75" s="12"/>
      <c r="B75" s="25">
        <v>348.42</v>
      </c>
      <c r="C75" s="20" t="s">
        <v>261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72497922</v>
      </c>
      <c r="N75" s="47">
        <v>0</v>
      </c>
      <c r="O75" s="47">
        <f t="shared" si="12"/>
        <v>72497922</v>
      </c>
      <c r="P75" s="48">
        <f t="shared" si="11"/>
        <v>165.05873299561728</v>
      </c>
      <c r="Q75" s="9"/>
    </row>
    <row r="76" spans="1:17">
      <c r="A76" s="12"/>
      <c r="B76" s="25">
        <v>348.48</v>
      </c>
      <c r="C76" s="20" t="s">
        <v>262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943999</v>
      </c>
      <c r="N76" s="47">
        <v>0</v>
      </c>
      <c r="O76" s="47">
        <f t="shared" si="12"/>
        <v>943999</v>
      </c>
      <c r="P76" s="48">
        <f t="shared" si="11"/>
        <v>2.1492378621435484</v>
      </c>
      <c r="Q76" s="9"/>
    </row>
    <row r="77" spans="1:17">
      <c r="A77" s="12"/>
      <c r="B77" s="25">
        <v>348.85</v>
      </c>
      <c r="C77" s="20" t="s">
        <v>263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172796</v>
      </c>
      <c r="N77" s="47">
        <v>0</v>
      </c>
      <c r="O77" s="47">
        <f t="shared" si="10"/>
        <v>172796</v>
      </c>
      <c r="P77" s="48">
        <f t="shared" si="11"/>
        <v>0.3934111218623712</v>
      </c>
      <c r="Q77" s="9"/>
    </row>
    <row r="78" spans="1:17">
      <c r="A78" s="12"/>
      <c r="B78" s="25">
        <v>348.92099999999999</v>
      </c>
      <c r="C78" s="20" t="s">
        <v>200</v>
      </c>
      <c r="D78" s="47">
        <v>46035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ref="O78:O82" si="13">SUM(D78:N78)</f>
        <v>46035</v>
      </c>
      <c r="P78" s="48">
        <f t="shared" si="11"/>
        <v>0.10480960783197678</v>
      </c>
      <c r="Q78" s="9"/>
    </row>
    <row r="79" spans="1:17">
      <c r="A79" s="12"/>
      <c r="B79" s="25">
        <v>348.92200000000003</v>
      </c>
      <c r="C79" s="20" t="s">
        <v>201</v>
      </c>
      <c r="D79" s="47">
        <v>46035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46035</v>
      </c>
      <c r="P79" s="48">
        <f t="shared" si="11"/>
        <v>0.10480960783197678</v>
      </c>
      <c r="Q79" s="9"/>
    </row>
    <row r="80" spans="1:17">
      <c r="A80" s="12"/>
      <c r="B80" s="25">
        <v>348.923</v>
      </c>
      <c r="C80" s="20" t="s">
        <v>202</v>
      </c>
      <c r="D80" s="47">
        <v>0</v>
      </c>
      <c r="E80" s="47">
        <v>46194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46194</v>
      </c>
      <c r="P80" s="48">
        <f t="shared" si="11"/>
        <v>0.10517160908418237</v>
      </c>
      <c r="Q80" s="9"/>
    </row>
    <row r="81" spans="1:17">
      <c r="A81" s="12"/>
      <c r="B81" s="25">
        <v>348.92399999999998</v>
      </c>
      <c r="C81" s="20" t="s">
        <v>203</v>
      </c>
      <c r="D81" s="47">
        <v>46035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46035</v>
      </c>
      <c r="P81" s="48">
        <f t="shared" si="11"/>
        <v>0.10480960783197678</v>
      </c>
      <c r="Q81" s="9"/>
    </row>
    <row r="82" spans="1:17">
      <c r="A82" s="12"/>
      <c r="B82" s="25">
        <v>348.93</v>
      </c>
      <c r="C82" s="20" t="s">
        <v>204</v>
      </c>
      <c r="D82" s="47">
        <v>0</v>
      </c>
      <c r="E82" s="47">
        <v>1418208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1418208</v>
      </c>
      <c r="P82" s="48">
        <f t="shared" si="11"/>
        <v>3.2288872445785191</v>
      </c>
      <c r="Q82" s="9"/>
    </row>
    <row r="83" spans="1:17">
      <c r="A83" s="12"/>
      <c r="B83" s="25">
        <v>349</v>
      </c>
      <c r="C83" s="20" t="s">
        <v>283</v>
      </c>
      <c r="D83" s="47">
        <v>160851</v>
      </c>
      <c r="E83" s="47">
        <v>553763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115260</v>
      </c>
      <c r="O83" s="47">
        <f t="shared" si="10"/>
        <v>829874</v>
      </c>
      <c r="P83" s="48">
        <f t="shared" si="11"/>
        <v>1.8894052023450396</v>
      </c>
      <c r="Q83" s="9"/>
    </row>
    <row r="84" spans="1:17" ht="15.75">
      <c r="A84" s="29" t="s">
        <v>57</v>
      </c>
      <c r="B84" s="30"/>
      <c r="C84" s="31"/>
      <c r="D84" s="32">
        <f t="shared" ref="D84:N84" si="14">SUM(D85:D91)</f>
        <v>1170570</v>
      </c>
      <c r="E84" s="32">
        <f t="shared" si="14"/>
        <v>1182732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4"/>
        <v>0</v>
      </c>
      <c r="O84" s="32">
        <f>SUM(D84:N84)</f>
        <v>2353302</v>
      </c>
      <c r="P84" s="46">
        <f t="shared" si="11"/>
        <v>5.3578507598611189</v>
      </c>
      <c r="Q84" s="10"/>
    </row>
    <row r="85" spans="1:17">
      <c r="A85" s="13"/>
      <c r="B85" s="40">
        <v>351.1</v>
      </c>
      <c r="C85" s="21" t="s">
        <v>95</v>
      </c>
      <c r="D85" s="47">
        <v>18850</v>
      </c>
      <c r="E85" s="47">
        <v>-46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18804</v>
      </c>
      <c r="P85" s="48">
        <f t="shared" si="11"/>
        <v>4.281177073254027E-2</v>
      </c>
      <c r="Q85" s="9"/>
    </row>
    <row r="86" spans="1:17">
      <c r="A86" s="13"/>
      <c r="B86" s="40">
        <v>351.2</v>
      </c>
      <c r="C86" s="21" t="s">
        <v>145</v>
      </c>
      <c r="D86" s="47">
        <v>196105</v>
      </c>
      <c r="E86" s="47">
        <v>33160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1" si="15">SUM(D86:N86)</f>
        <v>229265</v>
      </c>
      <c r="P86" s="48">
        <f t="shared" si="11"/>
        <v>0.52197620809380163</v>
      </c>
      <c r="Q86" s="9"/>
    </row>
    <row r="87" spans="1:17">
      <c r="A87" s="13"/>
      <c r="B87" s="40">
        <v>351.5</v>
      </c>
      <c r="C87" s="21" t="s">
        <v>146</v>
      </c>
      <c r="D87" s="47">
        <v>507046</v>
      </c>
      <c r="E87" s="47">
        <v>763591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1270637</v>
      </c>
      <c r="P87" s="48">
        <f t="shared" si="11"/>
        <v>2.8929068245204621</v>
      </c>
      <c r="Q87" s="9"/>
    </row>
    <row r="88" spans="1:17">
      <c r="A88" s="13"/>
      <c r="B88" s="40">
        <v>351.6</v>
      </c>
      <c r="C88" s="21" t="s">
        <v>147</v>
      </c>
      <c r="D88" s="47">
        <v>4433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4433</v>
      </c>
      <c r="P88" s="48">
        <f t="shared" si="11"/>
        <v>1.0092777050486652E-2</v>
      </c>
      <c r="Q88" s="9"/>
    </row>
    <row r="89" spans="1:17">
      <c r="A89" s="13"/>
      <c r="B89" s="40">
        <v>351.7</v>
      </c>
      <c r="C89" s="21" t="s">
        <v>206</v>
      </c>
      <c r="D89" s="47">
        <v>0</v>
      </c>
      <c r="E89" s="47">
        <v>297835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297835</v>
      </c>
      <c r="P89" s="48">
        <f t="shared" si="11"/>
        <v>0.67809209402925608</v>
      </c>
      <c r="Q89" s="9"/>
    </row>
    <row r="90" spans="1:17">
      <c r="A90" s="13"/>
      <c r="B90" s="40">
        <v>352</v>
      </c>
      <c r="C90" s="21" t="s">
        <v>97</v>
      </c>
      <c r="D90" s="47">
        <v>0</v>
      </c>
      <c r="E90" s="47">
        <v>26893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26893</v>
      </c>
      <c r="P90" s="48">
        <f t="shared" si="11"/>
        <v>6.1228299846320222E-2</v>
      </c>
      <c r="Q90" s="9"/>
    </row>
    <row r="91" spans="1:17">
      <c r="A91" s="13"/>
      <c r="B91" s="40">
        <v>354</v>
      </c>
      <c r="C91" s="21" t="s">
        <v>98</v>
      </c>
      <c r="D91" s="47">
        <v>444136</v>
      </c>
      <c r="E91" s="47">
        <v>61299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505435</v>
      </c>
      <c r="P91" s="48">
        <f t="shared" si="11"/>
        <v>1.1507427855882519</v>
      </c>
      <c r="Q91" s="9"/>
    </row>
    <row r="92" spans="1:17" ht="15.75">
      <c r="A92" s="29" t="s">
        <v>5</v>
      </c>
      <c r="B92" s="30"/>
      <c r="C92" s="31"/>
      <c r="D92" s="32">
        <f t="shared" ref="D92:N92" si="16">SUM(D93:D100)</f>
        <v>24181075</v>
      </c>
      <c r="E92" s="32">
        <f t="shared" si="16"/>
        <v>25943521</v>
      </c>
      <c r="F92" s="32">
        <f t="shared" si="16"/>
        <v>97594</v>
      </c>
      <c r="G92" s="32">
        <f t="shared" si="16"/>
        <v>12086404</v>
      </c>
      <c r="H92" s="32">
        <f t="shared" si="16"/>
        <v>0</v>
      </c>
      <c r="I92" s="32">
        <f t="shared" si="16"/>
        <v>4887294</v>
      </c>
      <c r="J92" s="32">
        <f t="shared" si="16"/>
        <v>5717674</v>
      </c>
      <c r="K92" s="32">
        <f t="shared" si="16"/>
        <v>0</v>
      </c>
      <c r="L92" s="32">
        <f t="shared" si="16"/>
        <v>0</v>
      </c>
      <c r="M92" s="32">
        <f t="shared" si="16"/>
        <v>1978241</v>
      </c>
      <c r="N92" s="32">
        <f t="shared" si="16"/>
        <v>64057</v>
      </c>
      <c r="O92" s="32">
        <f>SUM(D92:N92)</f>
        <v>74955860</v>
      </c>
      <c r="P92" s="46">
        <f t="shared" si="11"/>
        <v>170.65481245375378</v>
      </c>
      <c r="Q92" s="10"/>
    </row>
    <row r="93" spans="1:17">
      <c r="A93" s="12"/>
      <c r="B93" s="25">
        <v>361.1</v>
      </c>
      <c r="C93" s="20" t="s">
        <v>101</v>
      </c>
      <c r="D93" s="47">
        <v>17242967</v>
      </c>
      <c r="E93" s="47">
        <v>20720854</v>
      </c>
      <c r="F93" s="47">
        <v>97593</v>
      </c>
      <c r="G93" s="47">
        <v>11808781</v>
      </c>
      <c r="H93" s="47">
        <v>0</v>
      </c>
      <c r="I93" s="47">
        <v>4161238</v>
      </c>
      <c r="J93" s="47">
        <v>1269523</v>
      </c>
      <c r="K93" s="47">
        <v>0</v>
      </c>
      <c r="L93" s="47">
        <v>0</v>
      </c>
      <c r="M93" s="47">
        <v>0</v>
      </c>
      <c r="N93" s="47">
        <v>64057</v>
      </c>
      <c r="O93" s="47">
        <f>SUM(D93:N93)</f>
        <v>55365013</v>
      </c>
      <c r="P93" s="48">
        <f t="shared" si="11"/>
        <v>126.05159770049519</v>
      </c>
      <c r="Q93" s="9"/>
    </row>
    <row r="94" spans="1:17">
      <c r="A94" s="12"/>
      <c r="B94" s="25">
        <v>362</v>
      </c>
      <c r="C94" s="20" t="s">
        <v>102</v>
      </c>
      <c r="D94" s="47">
        <v>1348545</v>
      </c>
      <c r="E94" s="47">
        <v>737694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100" si="17">SUM(D94:N94)</f>
        <v>2086239</v>
      </c>
      <c r="P94" s="48">
        <f t="shared" si="11"/>
        <v>4.7498184301895385</v>
      </c>
      <c r="Q94" s="9"/>
    </row>
    <row r="95" spans="1:17">
      <c r="A95" s="12"/>
      <c r="B95" s="25">
        <v>364</v>
      </c>
      <c r="C95" s="20" t="s">
        <v>207</v>
      </c>
      <c r="D95" s="47">
        <v>9584</v>
      </c>
      <c r="E95" s="47">
        <v>7681</v>
      </c>
      <c r="F95" s="47">
        <v>0</v>
      </c>
      <c r="G95" s="47">
        <v>0</v>
      </c>
      <c r="H95" s="47">
        <v>0</v>
      </c>
      <c r="I95" s="47">
        <v>0</v>
      </c>
      <c r="J95" s="47">
        <v>432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7"/>
        <v>17697</v>
      </c>
      <c r="P95" s="48">
        <f t="shared" si="11"/>
        <v>4.0291422391712677E-2</v>
      </c>
      <c r="Q95" s="9"/>
    </row>
    <row r="96" spans="1:17">
      <c r="A96" s="12"/>
      <c r="B96" s="25">
        <v>365</v>
      </c>
      <c r="C96" s="20" t="s">
        <v>208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394014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7"/>
        <v>394014</v>
      </c>
      <c r="P96" s="48">
        <f t="shared" si="11"/>
        <v>0.89706642381467361</v>
      </c>
      <c r="Q96" s="9"/>
    </row>
    <row r="97" spans="1:120">
      <c r="A97" s="12"/>
      <c r="B97" s="25">
        <v>366</v>
      </c>
      <c r="C97" s="20" t="s">
        <v>105</v>
      </c>
      <c r="D97" s="47">
        <v>64424</v>
      </c>
      <c r="E97" s="47">
        <v>15388</v>
      </c>
      <c r="F97" s="47">
        <v>0</v>
      </c>
      <c r="G97" s="47">
        <v>0</v>
      </c>
      <c r="H97" s="47">
        <v>0</v>
      </c>
      <c r="I97" s="47">
        <v>0</v>
      </c>
      <c r="J97" s="47">
        <v>38000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7"/>
        <v>117812</v>
      </c>
      <c r="P97" s="48">
        <f t="shared" si="11"/>
        <v>0.26822699072229494</v>
      </c>
      <c r="Q97" s="9"/>
    </row>
    <row r="98" spans="1:120">
      <c r="A98" s="12"/>
      <c r="B98" s="25">
        <v>367</v>
      </c>
      <c r="C98" s="20" t="s">
        <v>123</v>
      </c>
      <c r="D98" s="47">
        <v>0</v>
      </c>
      <c r="E98" s="47">
        <v>8835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7"/>
        <v>8835</v>
      </c>
      <c r="P98" s="48">
        <f t="shared" si="11"/>
        <v>2.0114975240480393E-2</v>
      </c>
      <c r="Q98" s="9"/>
    </row>
    <row r="99" spans="1:120">
      <c r="A99" s="12"/>
      <c r="B99" s="25">
        <v>369.35</v>
      </c>
      <c r="C99" s="20" t="s">
        <v>286</v>
      </c>
      <c r="D99" s="47">
        <v>2856594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2856594</v>
      </c>
      <c r="P99" s="48">
        <f t="shared" si="11"/>
        <v>6.5037144971256193</v>
      </c>
      <c r="Q99" s="9"/>
    </row>
    <row r="100" spans="1:120">
      <c r="A100" s="12"/>
      <c r="B100" s="25">
        <v>369.9</v>
      </c>
      <c r="C100" s="20" t="s">
        <v>106</v>
      </c>
      <c r="D100" s="47">
        <v>2658961</v>
      </c>
      <c r="E100" s="47">
        <v>4453069</v>
      </c>
      <c r="F100" s="47">
        <v>1</v>
      </c>
      <c r="G100" s="47">
        <v>277623</v>
      </c>
      <c r="H100" s="47">
        <v>0</v>
      </c>
      <c r="I100" s="47">
        <v>332042</v>
      </c>
      <c r="J100" s="47">
        <v>4409719</v>
      </c>
      <c r="K100" s="47">
        <v>0</v>
      </c>
      <c r="L100" s="47">
        <v>0</v>
      </c>
      <c r="M100" s="47">
        <v>1978241</v>
      </c>
      <c r="N100" s="47">
        <v>0</v>
      </c>
      <c r="O100" s="47">
        <f t="shared" si="17"/>
        <v>14109656</v>
      </c>
      <c r="P100" s="48">
        <f t="shared" si="11"/>
        <v>32.12398201377426</v>
      </c>
      <c r="Q100" s="9"/>
    </row>
    <row r="101" spans="1:120" ht="15.75">
      <c r="A101" s="29" t="s">
        <v>58</v>
      </c>
      <c r="B101" s="30"/>
      <c r="C101" s="31"/>
      <c r="D101" s="32">
        <f t="shared" ref="D101:N101" si="18">SUM(D102:D104)</f>
        <v>40655339</v>
      </c>
      <c r="E101" s="32">
        <f t="shared" si="18"/>
        <v>44864544</v>
      </c>
      <c r="F101" s="32">
        <f t="shared" si="18"/>
        <v>39301633</v>
      </c>
      <c r="G101" s="32">
        <f t="shared" si="18"/>
        <v>46043341</v>
      </c>
      <c r="H101" s="32">
        <f t="shared" si="18"/>
        <v>0</v>
      </c>
      <c r="I101" s="32">
        <f t="shared" si="18"/>
        <v>213236</v>
      </c>
      <c r="J101" s="32">
        <f t="shared" si="18"/>
        <v>530000</v>
      </c>
      <c r="K101" s="32">
        <f t="shared" si="18"/>
        <v>0</v>
      </c>
      <c r="L101" s="32">
        <f t="shared" si="18"/>
        <v>0</v>
      </c>
      <c r="M101" s="32">
        <f t="shared" si="18"/>
        <v>0</v>
      </c>
      <c r="N101" s="32">
        <f t="shared" si="18"/>
        <v>0</v>
      </c>
      <c r="O101" s="32">
        <f>SUM(D101:N101)</f>
        <v>171608093</v>
      </c>
      <c r="P101" s="46">
        <f t="shared" ref="P101:P105" si="19">(O101/P$107)</f>
        <v>390.70656952586944</v>
      </c>
      <c r="Q101" s="9"/>
    </row>
    <row r="102" spans="1:120">
      <c r="A102" s="12"/>
      <c r="B102" s="25">
        <v>381</v>
      </c>
      <c r="C102" s="20" t="s">
        <v>107</v>
      </c>
      <c r="D102" s="47">
        <v>35334841</v>
      </c>
      <c r="E102" s="47">
        <v>42425882</v>
      </c>
      <c r="F102" s="47">
        <v>39301633</v>
      </c>
      <c r="G102" s="47">
        <v>35875174</v>
      </c>
      <c r="H102" s="47">
        <v>0</v>
      </c>
      <c r="I102" s="47">
        <v>213236</v>
      </c>
      <c r="J102" s="47">
        <v>530000</v>
      </c>
      <c r="K102" s="47">
        <v>0</v>
      </c>
      <c r="L102" s="47">
        <v>0</v>
      </c>
      <c r="M102" s="47">
        <v>0</v>
      </c>
      <c r="N102" s="47">
        <v>0</v>
      </c>
      <c r="O102" s="47">
        <f>SUM(D102:N102)</f>
        <v>153680766</v>
      </c>
      <c r="P102" s="48">
        <f t="shared" si="19"/>
        <v>349.89075303090669</v>
      </c>
      <c r="Q102" s="9"/>
    </row>
    <row r="103" spans="1:120">
      <c r="A103" s="12"/>
      <c r="B103" s="25">
        <v>383.1</v>
      </c>
      <c r="C103" s="20" t="s">
        <v>287</v>
      </c>
      <c r="D103" s="47">
        <v>3951145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" si="20">SUM(D103:N103)</f>
        <v>3951145</v>
      </c>
      <c r="P103" s="48">
        <f t="shared" si="19"/>
        <v>8.9957197336217209</v>
      </c>
      <c r="Q103" s="9"/>
    </row>
    <row r="104" spans="1:120" ht="15.75" thickBot="1">
      <c r="A104" s="12"/>
      <c r="B104" s="25">
        <v>383.2</v>
      </c>
      <c r="C104" s="20" t="s">
        <v>284</v>
      </c>
      <c r="D104" s="47">
        <v>1369353</v>
      </c>
      <c r="E104" s="47">
        <v>2438662</v>
      </c>
      <c r="F104" s="47">
        <v>0</v>
      </c>
      <c r="G104" s="47">
        <v>10168167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13976182</v>
      </c>
      <c r="P104" s="48">
        <f t="shared" si="19"/>
        <v>31.820096761340999</v>
      </c>
      <c r="Q104" s="9"/>
    </row>
    <row r="105" spans="1:120" ht="16.5" thickBot="1">
      <c r="A105" s="14" t="s">
        <v>85</v>
      </c>
      <c r="B105" s="23"/>
      <c r="C105" s="22"/>
      <c r="D105" s="15">
        <f t="shared" ref="D105:N105" si="21">SUM(D5,D17,D30,D54,D84,D92,D101)</f>
        <v>448446544</v>
      </c>
      <c r="E105" s="15">
        <f t="shared" si="21"/>
        <v>461562079</v>
      </c>
      <c r="F105" s="15">
        <f t="shared" si="21"/>
        <v>43226891</v>
      </c>
      <c r="G105" s="15">
        <f t="shared" si="21"/>
        <v>109789566</v>
      </c>
      <c r="H105" s="15">
        <f t="shared" si="21"/>
        <v>0</v>
      </c>
      <c r="I105" s="15">
        <f t="shared" si="21"/>
        <v>60055454</v>
      </c>
      <c r="J105" s="15">
        <f t="shared" si="21"/>
        <v>66411444</v>
      </c>
      <c r="K105" s="15">
        <f t="shared" si="21"/>
        <v>0</v>
      </c>
      <c r="L105" s="15">
        <f t="shared" si="21"/>
        <v>0</v>
      </c>
      <c r="M105" s="15">
        <f t="shared" si="21"/>
        <v>660275087</v>
      </c>
      <c r="N105" s="15">
        <f t="shared" si="21"/>
        <v>179317</v>
      </c>
      <c r="O105" s="15">
        <f>SUM(D105:N105)</f>
        <v>1849946382</v>
      </c>
      <c r="P105" s="38">
        <f t="shared" si="19"/>
        <v>4211.8421811144626</v>
      </c>
      <c r="Q105" s="6"/>
      <c r="R105" s="2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</row>
    <row r="106" spans="1:120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9"/>
    </row>
    <row r="107" spans="1:120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98" t="s">
        <v>288</v>
      </c>
      <c r="N107" s="98"/>
      <c r="O107" s="98"/>
      <c r="P107" s="44">
        <v>439225</v>
      </c>
    </row>
    <row r="108" spans="1:120">
      <c r="A108" s="99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1"/>
    </row>
    <row r="109" spans="1:120" ht="15.75" customHeight="1" thickBot="1">
      <c r="A109" s="102" t="s">
        <v>152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4"/>
    </row>
  </sheetData>
  <mergeCells count="10">
    <mergeCell ref="M107:O107"/>
    <mergeCell ref="A108:P108"/>
    <mergeCell ref="A109:P10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212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129786317</v>
      </c>
      <c r="E5" s="27">
        <f t="shared" si="0"/>
        <v>68474602</v>
      </c>
      <c r="F5" s="27">
        <f t="shared" si="0"/>
        <v>3136792</v>
      </c>
      <c r="G5" s="27">
        <f t="shared" si="0"/>
        <v>24727514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226125225</v>
      </c>
      <c r="O5" s="33">
        <f t="shared" ref="O5:O36" si="1">(N5/O$103)</f>
        <v>765.09196320118554</v>
      </c>
      <c r="P5" s="6"/>
    </row>
    <row r="6" spans="1:133">
      <c r="A6" s="12"/>
      <c r="B6" s="25">
        <v>311</v>
      </c>
      <c r="C6" s="20" t="s">
        <v>3</v>
      </c>
      <c r="D6" s="47">
        <v>110574004</v>
      </c>
      <c r="E6" s="47">
        <v>19609438</v>
      </c>
      <c r="F6" s="47">
        <v>3136792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133320234</v>
      </c>
      <c r="O6" s="48">
        <f t="shared" si="1"/>
        <v>451.0873988760053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40582752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40582752</v>
      </c>
      <c r="O7" s="48">
        <f t="shared" si="1"/>
        <v>137.31125043562406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1849921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1849921</v>
      </c>
      <c r="O8" s="48">
        <f t="shared" si="1"/>
        <v>6.2591853237828747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6432491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6432491</v>
      </c>
      <c r="O9" s="48">
        <f t="shared" si="1"/>
        <v>21.764255480404529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24727514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24727514</v>
      </c>
      <c r="O10" s="48">
        <f t="shared" si="1"/>
        <v>83.665244473918378</v>
      </c>
      <c r="P10" s="9"/>
    </row>
    <row r="11" spans="1:133">
      <c r="A11" s="12"/>
      <c r="B11" s="25">
        <v>314.10000000000002</v>
      </c>
      <c r="C11" s="20" t="s">
        <v>16</v>
      </c>
      <c r="D11" s="47">
        <v>12294428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12294428</v>
      </c>
      <c r="O11" s="48">
        <f t="shared" si="1"/>
        <v>41.598048404177931</v>
      </c>
      <c r="P11" s="9"/>
    </row>
    <row r="12" spans="1:133">
      <c r="A12" s="12"/>
      <c r="B12" s="25">
        <v>314.39999999999998</v>
      </c>
      <c r="C12" s="20" t="s">
        <v>17</v>
      </c>
      <c r="D12" s="47">
        <v>162103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162103</v>
      </c>
      <c r="O12" s="48">
        <f t="shared" si="1"/>
        <v>0.5484735394328597</v>
      </c>
      <c r="P12" s="9"/>
    </row>
    <row r="13" spans="1:133">
      <c r="A13" s="12"/>
      <c r="B13" s="25">
        <v>314.7</v>
      </c>
      <c r="C13" s="20" t="s">
        <v>18</v>
      </c>
      <c r="D13" s="47">
        <v>25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25</v>
      </c>
      <c r="O13" s="48">
        <f t="shared" si="1"/>
        <v>8.4587197558475135E-5</v>
      </c>
      <c r="P13" s="9"/>
    </row>
    <row r="14" spans="1:133">
      <c r="A14" s="12"/>
      <c r="B14" s="25">
        <v>314.8</v>
      </c>
      <c r="C14" s="20" t="s">
        <v>19</v>
      </c>
      <c r="D14" s="47">
        <v>270672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270672</v>
      </c>
      <c r="O14" s="48">
        <f t="shared" si="1"/>
        <v>0.9158154375019032</v>
      </c>
      <c r="P14" s="9"/>
    </row>
    <row r="15" spans="1:133">
      <c r="A15" s="12"/>
      <c r="B15" s="25">
        <v>315</v>
      </c>
      <c r="C15" s="20" t="s">
        <v>180</v>
      </c>
      <c r="D15" s="47">
        <v>6107957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6107957</v>
      </c>
      <c r="O15" s="48">
        <f t="shared" si="1"/>
        <v>20.666198617506844</v>
      </c>
      <c r="P15" s="9"/>
    </row>
    <row r="16" spans="1:133">
      <c r="A16" s="12"/>
      <c r="B16" s="25">
        <v>316</v>
      </c>
      <c r="C16" s="20" t="s">
        <v>181</v>
      </c>
      <c r="D16" s="47">
        <v>377128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377128</v>
      </c>
      <c r="O16" s="48">
        <f t="shared" si="1"/>
        <v>1.2760080256333044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SUM(D18:D27)</f>
        <v>3783872</v>
      </c>
      <c r="E17" s="32">
        <f t="shared" si="3"/>
        <v>30942787</v>
      </c>
      <c r="F17" s="32">
        <f t="shared" si="3"/>
        <v>616012</v>
      </c>
      <c r="G17" s="32">
        <f t="shared" si="3"/>
        <v>0</v>
      </c>
      <c r="H17" s="32">
        <f t="shared" si="3"/>
        <v>0</v>
      </c>
      <c r="I17" s="32">
        <f t="shared" si="3"/>
        <v>13473426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48816097</v>
      </c>
      <c r="O17" s="46">
        <f t="shared" si="1"/>
        <v>165.16867363890739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3064564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3064564</v>
      </c>
      <c r="O18" s="48">
        <f t="shared" si="1"/>
        <v>10.368915219943631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1582884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4">SUM(D19:M19)</f>
        <v>1582884</v>
      </c>
      <c r="O19" s="48">
        <f t="shared" si="1"/>
        <v>5.355668864805974</v>
      </c>
      <c r="P19" s="9"/>
    </row>
    <row r="20" spans="1:16">
      <c r="A20" s="12"/>
      <c r="B20" s="25">
        <v>324.11</v>
      </c>
      <c r="C20" s="20" t="s">
        <v>24</v>
      </c>
      <c r="D20" s="47">
        <v>0</v>
      </c>
      <c r="E20" s="47">
        <v>844438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844438</v>
      </c>
      <c r="O20" s="48">
        <f t="shared" si="1"/>
        <v>2.8571457572753447</v>
      </c>
      <c r="P20" s="9"/>
    </row>
    <row r="21" spans="1:16">
      <c r="A21" s="12"/>
      <c r="B21" s="25">
        <v>324.12</v>
      </c>
      <c r="C21" s="20" t="s">
        <v>25</v>
      </c>
      <c r="D21" s="47">
        <v>0</v>
      </c>
      <c r="E21" s="47">
        <v>17442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17442</v>
      </c>
      <c r="O21" s="48">
        <f t="shared" si="1"/>
        <v>5.901479599259693E-2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85732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85732</v>
      </c>
      <c r="O22" s="48">
        <f t="shared" si="1"/>
        <v>0.29007318484332761</v>
      </c>
      <c r="P22" s="9"/>
    </row>
    <row r="23" spans="1:16">
      <c r="A23" s="12"/>
      <c r="B23" s="25">
        <v>324.61</v>
      </c>
      <c r="C23" s="20" t="s">
        <v>122</v>
      </c>
      <c r="D23" s="47">
        <v>0</v>
      </c>
      <c r="E23" s="47">
        <v>1653593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1653593</v>
      </c>
      <c r="O23" s="48">
        <f t="shared" si="1"/>
        <v>5.5949119108924625</v>
      </c>
      <c r="P23" s="9"/>
    </row>
    <row r="24" spans="1:16">
      <c r="A24" s="12"/>
      <c r="B24" s="25">
        <v>324.70999999999998</v>
      </c>
      <c r="C24" s="20" t="s">
        <v>28</v>
      </c>
      <c r="D24" s="47">
        <v>0</v>
      </c>
      <c r="E24" s="47">
        <v>1170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1170</v>
      </c>
      <c r="O24" s="48">
        <f t="shared" si="1"/>
        <v>3.9586808457366361E-3</v>
      </c>
      <c r="P24" s="9"/>
    </row>
    <row r="25" spans="1:16">
      <c r="A25" s="12"/>
      <c r="B25" s="25">
        <v>325.10000000000002</v>
      </c>
      <c r="C25" s="20" t="s">
        <v>29</v>
      </c>
      <c r="D25" s="47">
        <v>257</v>
      </c>
      <c r="E25" s="47">
        <v>0</v>
      </c>
      <c r="F25" s="47">
        <v>322140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322397</v>
      </c>
      <c r="O25" s="48">
        <f t="shared" si="1"/>
        <v>1.0908263492503882</v>
      </c>
      <c r="P25" s="9"/>
    </row>
    <row r="26" spans="1:16">
      <c r="A26" s="12"/>
      <c r="B26" s="25">
        <v>325.2</v>
      </c>
      <c r="C26" s="20" t="s">
        <v>30</v>
      </c>
      <c r="D26" s="47">
        <v>0</v>
      </c>
      <c r="E26" s="47">
        <v>25132587</v>
      </c>
      <c r="F26" s="47">
        <v>293872</v>
      </c>
      <c r="G26" s="47">
        <v>0</v>
      </c>
      <c r="H26" s="47">
        <v>0</v>
      </c>
      <c r="I26" s="47">
        <v>11890542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37317001</v>
      </c>
      <c r="O26" s="48">
        <f t="shared" si="1"/>
        <v>126.26162143507256</v>
      </c>
      <c r="P26" s="9"/>
    </row>
    <row r="27" spans="1:16">
      <c r="A27" s="12"/>
      <c r="B27" s="25">
        <v>329</v>
      </c>
      <c r="C27" s="20" t="s">
        <v>31</v>
      </c>
      <c r="D27" s="47">
        <v>3783615</v>
      </c>
      <c r="E27" s="47">
        <v>143261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3926876</v>
      </c>
      <c r="O27" s="48">
        <f t="shared" si="1"/>
        <v>13.286537439985384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SUM(D29:D52)</f>
        <v>36957481</v>
      </c>
      <c r="E28" s="32">
        <f t="shared" si="5"/>
        <v>26887804</v>
      </c>
      <c r="F28" s="32">
        <f t="shared" si="5"/>
        <v>2531925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66377210</v>
      </c>
      <c r="O28" s="46">
        <f t="shared" si="1"/>
        <v>224.58648702601565</v>
      </c>
      <c r="P28" s="10"/>
    </row>
    <row r="29" spans="1:16">
      <c r="A29" s="12"/>
      <c r="B29" s="25">
        <v>331.1</v>
      </c>
      <c r="C29" s="20" t="s">
        <v>124</v>
      </c>
      <c r="D29" s="47">
        <v>637896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637896</v>
      </c>
      <c r="O29" s="48">
        <f t="shared" si="1"/>
        <v>2.1583133989504422</v>
      </c>
      <c r="P29" s="9"/>
    </row>
    <row r="30" spans="1:16">
      <c r="A30" s="12"/>
      <c r="B30" s="25">
        <v>331.2</v>
      </c>
      <c r="C30" s="20" t="s">
        <v>32</v>
      </c>
      <c r="D30" s="47">
        <v>149298</v>
      </c>
      <c r="E30" s="47">
        <v>319558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468856</v>
      </c>
      <c r="O30" s="48">
        <f t="shared" si="1"/>
        <v>1.5863686039390565</v>
      </c>
      <c r="P30" s="9"/>
    </row>
    <row r="31" spans="1:16">
      <c r="A31" s="12"/>
      <c r="B31" s="25">
        <v>331.49</v>
      </c>
      <c r="C31" s="20" t="s">
        <v>125</v>
      </c>
      <c r="D31" s="47">
        <v>0</v>
      </c>
      <c r="E31" s="47">
        <v>440000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6">SUM(D31:M31)</f>
        <v>440000</v>
      </c>
      <c r="O31" s="48">
        <f t="shared" si="1"/>
        <v>1.4887346770291623</v>
      </c>
      <c r="P31" s="9"/>
    </row>
    <row r="32" spans="1:16">
      <c r="A32" s="12"/>
      <c r="B32" s="25">
        <v>331.5</v>
      </c>
      <c r="C32" s="20" t="s">
        <v>34</v>
      </c>
      <c r="D32" s="47"/>
      <c r="E32" s="47">
        <v>10226932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10226932</v>
      </c>
      <c r="O32" s="48">
        <f t="shared" si="1"/>
        <v>34.602700700043648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7190804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7190804</v>
      </c>
      <c r="O33" s="48">
        <f t="shared" si="1"/>
        <v>24.329998342090928</v>
      </c>
      <c r="P33" s="9"/>
    </row>
    <row r="34" spans="1:16">
      <c r="A34" s="12"/>
      <c r="B34" s="25">
        <v>331.82</v>
      </c>
      <c r="C34" s="20" t="s">
        <v>141</v>
      </c>
      <c r="D34" s="47">
        <v>303559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303559</v>
      </c>
      <c r="O34" s="48">
        <f t="shared" si="1"/>
        <v>1.027088204146126</v>
      </c>
      <c r="P34" s="9"/>
    </row>
    <row r="35" spans="1:16">
      <c r="A35" s="12"/>
      <c r="B35" s="25">
        <v>333</v>
      </c>
      <c r="C35" s="20" t="s">
        <v>4</v>
      </c>
      <c r="D35" s="47">
        <v>84899</v>
      </c>
      <c r="E35" s="47">
        <v>0</v>
      </c>
      <c r="F35" s="47">
        <v>2031921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2116820</v>
      </c>
      <c r="O35" s="48">
        <f t="shared" si="1"/>
        <v>7.162234861429253</v>
      </c>
      <c r="P35" s="9"/>
    </row>
    <row r="36" spans="1:16">
      <c r="A36" s="12"/>
      <c r="B36" s="25">
        <v>334.2</v>
      </c>
      <c r="C36" s="20" t="s">
        <v>36</v>
      </c>
      <c r="D36" s="47">
        <v>175441</v>
      </c>
      <c r="E36" s="47">
        <v>112036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287477</v>
      </c>
      <c r="O36" s="48">
        <f t="shared" si="1"/>
        <v>0.97267495170071017</v>
      </c>
      <c r="P36" s="9"/>
    </row>
    <row r="37" spans="1:16">
      <c r="A37" s="12"/>
      <c r="B37" s="25">
        <v>334.62</v>
      </c>
      <c r="C37" s="20" t="s">
        <v>126</v>
      </c>
      <c r="D37" s="47">
        <v>0</v>
      </c>
      <c r="E37" s="47">
        <v>29456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9" si="7">SUM(D37:M37)</f>
        <v>29456</v>
      </c>
      <c r="O37" s="48">
        <f t="shared" ref="O37:O68" si="8">(N37/O$103)</f>
        <v>9.9664019651297731E-2</v>
      </c>
      <c r="P37" s="9"/>
    </row>
    <row r="38" spans="1:16">
      <c r="A38" s="12"/>
      <c r="B38" s="25">
        <v>334.7</v>
      </c>
      <c r="C38" s="20" t="s">
        <v>41</v>
      </c>
      <c r="D38" s="47">
        <v>0</v>
      </c>
      <c r="E38" s="47">
        <v>188732</v>
      </c>
      <c r="F38" s="47">
        <v>500004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688736</v>
      </c>
      <c r="O38" s="48">
        <f t="shared" si="8"/>
        <v>2.330329923905357</v>
      </c>
      <c r="P38" s="9"/>
    </row>
    <row r="39" spans="1:16">
      <c r="A39" s="12"/>
      <c r="B39" s="25">
        <v>334.82</v>
      </c>
      <c r="C39" s="20" t="s">
        <v>213</v>
      </c>
      <c r="D39" s="47">
        <v>10372407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10372407</v>
      </c>
      <c r="O39" s="48">
        <f t="shared" si="8"/>
        <v>35.094913602636417</v>
      </c>
      <c r="P39" s="9"/>
    </row>
    <row r="40" spans="1:16">
      <c r="A40" s="12"/>
      <c r="B40" s="25">
        <v>335.12</v>
      </c>
      <c r="C40" s="20" t="s">
        <v>184</v>
      </c>
      <c r="D40" s="47">
        <v>6194721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6194721</v>
      </c>
      <c r="O40" s="48">
        <f t="shared" si="8"/>
        <v>20.959763561865383</v>
      </c>
      <c r="P40" s="9"/>
    </row>
    <row r="41" spans="1:16">
      <c r="A41" s="12"/>
      <c r="B41" s="25">
        <v>335.13</v>
      </c>
      <c r="C41" s="20" t="s">
        <v>185</v>
      </c>
      <c r="D41" s="47">
        <v>45879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45879</v>
      </c>
      <c r="O41" s="48">
        <f t="shared" si="8"/>
        <v>0.15523104147141123</v>
      </c>
      <c r="P41" s="9"/>
    </row>
    <row r="42" spans="1:16">
      <c r="A42" s="12"/>
      <c r="B42" s="25">
        <v>335.14</v>
      </c>
      <c r="C42" s="20" t="s">
        <v>186</v>
      </c>
      <c r="D42" s="47">
        <v>115665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115665</v>
      </c>
      <c r="O42" s="48">
        <f t="shared" si="8"/>
        <v>0.39135112822404106</v>
      </c>
      <c r="P42" s="9"/>
    </row>
    <row r="43" spans="1:16">
      <c r="A43" s="12"/>
      <c r="B43" s="25">
        <v>335.15</v>
      </c>
      <c r="C43" s="20" t="s">
        <v>187</v>
      </c>
      <c r="D43" s="47">
        <v>93350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93350</v>
      </c>
      <c r="O43" s="48">
        <f t="shared" si="8"/>
        <v>0.31584859568334611</v>
      </c>
      <c r="P43" s="9"/>
    </row>
    <row r="44" spans="1:16">
      <c r="A44" s="12"/>
      <c r="B44" s="25">
        <v>335.16</v>
      </c>
      <c r="C44" s="20" t="s">
        <v>188</v>
      </c>
      <c r="D44" s="47">
        <v>446500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1.5107273483943657</v>
      </c>
      <c r="P44" s="9"/>
    </row>
    <row r="45" spans="1:16">
      <c r="A45" s="12"/>
      <c r="B45" s="25">
        <v>335.18</v>
      </c>
      <c r="C45" s="20" t="s">
        <v>189</v>
      </c>
      <c r="D45" s="47">
        <v>16753889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16753889</v>
      </c>
      <c r="O45" s="48">
        <f t="shared" si="8"/>
        <v>56.686580748630533</v>
      </c>
      <c r="P45" s="9"/>
    </row>
    <row r="46" spans="1:16">
      <c r="A46" s="12"/>
      <c r="B46" s="25">
        <v>335.22</v>
      </c>
      <c r="C46" s="20" t="s">
        <v>175</v>
      </c>
      <c r="D46" s="47">
        <v>0</v>
      </c>
      <c r="E46" s="47">
        <v>709572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709572</v>
      </c>
      <c r="O46" s="48">
        <f t="shared" si="8"/>
        <v>2.4008282778384924</v>
      </c>
      <c r="P46" s="9"/>
    </row>
    <row r="47" spans="1:16">
      <c r="A47" s="12"/>
      <c r="B47" s="25">
        <v>335.23</v>
      </c>
      <c r="C47" s="20" t="s">
        <v>143</v>
      </c>
      <c r="D47" s="47">
        <v>0</v>
      </c>
      <c r="E47" s="47">
        <v>484500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484500</v>
      </c>
      <c r="O47" s="48">
        <f t="shared" si="8"/>
        <v>1.6392998886832479</v>
      </c>
      <c r="P47" s="9"/>
    </row>
    <row r="48" spans="1:16">
      <c r="A48" s="12"/>
      <c r="B48" s="25">
        <v>335.49</v>
      </c>
      <c r="C48" s="20" t="s">
        <v>50</v>
      </c>
      <c r="D48" s="47">
        <v>0</v>
      </c>
      <c r="E48" s="47">
        <v>5719625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5719625</v>
      </c>
      <c r="O48" s="48">
        <f t="shared" si="8"/>
        <v>19.352281993415733</v>
      </c>
      <c r="P48" s="9"/>
    </row>
    <row r="49" spans="1:16">
      <c r="A49" s="12"/>
      <c r="B49" s="25">
        <v>335.5</v>
      </c>
      <c r="C49" s="20" t="s">
        <v>51</v>
      </c>
      <c r="D49" s="47">
        <v>0</v>
      </c>
      <c r="E49" s="47">
        <v>412339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412339</v>
      </c>
      <c r="O49" s="48">
        <f t="shared" si="8"/>
        <v>1.3951440181625629</v>
      </c>
      <c r="P49" s="9"/>
    </row>
    <row r="50" spans="1:16">
      <c r="A50" s="12"/>
      <c r="B50" s="25">
        <v>337.3</v>
      </c>
      <c r="C50" s="20" t="s">
        <v>214</v>
      </c>
      <c r="D50" s="47">
        <v>0</v>
      </c>
      <c r="E50" s="47">
        <v>6250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6250</v>
      </c>
      <c r="O50" s="48">
        <f t="shared" si="8"/>
        <v>2.1146799389618783E-2</v>
      </c>
      <c r="P50" s="9"/>
    </row>
    <row r="51" spans="1:16">
      <c r="A51" s="12"/>
      <c r="B51" s="25">
        <v>338</v>
      </c>
      <c r="C51" s="20" t="s">
        <v>129</v>
      </c>
      <c r="D51" s="47">
        <v>0</v>
      </c>
      <c r="E51" s="47">
        <v>1048000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1048000</v>
      </c>
      <c r="O51" s="48">
        <f t="shared" si="8"/>
        <v>3.5458953216512774</v>
      </c>
      <c r="P51" s="9"/>
    </row>
    <row r="52" spans="1:16">
      <c r="A52" s="12"/>
      <c r="B52" s="25">
        <v>339</v>
      </c>
      <c r="C52" s="20" t="s">
        <v>190</v>
      </c>
      <c r="D52" s="47">
        <v>1583977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1583977</v>
      </c>
      <c r="O52" s="48">
        <f t="shared" si="8"/>
        <v>5.3593670170832306</v>
      </c>
      <c r="P52" s="9"/>
    </row>
    <row r="53" spans="1:16" ht="15.75">
      <c r="A53" s="29" t="s">
        <v>56</v>
      </c>
      <c r="B53" s="30"/>
      <c r="C53" s="31"/>
      <c r="D53" s="32">
        <f t="shared" ref="D53:M53" si="9">SUM(D54:D81)</f>
        <v>11553215</v>
      </c>
      <c r="E53" s="32">
        <f t="shared" si="9"/>
        <v>14943136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18408949</v>
      </c>
      <c r="J53" s="32">
        <f t="shared" si="9"/>
        <v>35857696</v>
      </c>
      <c r="K53" s="32">
        <f t="shared" si="9"/>
        <v>0</v>
      </c>
      <c r="L53" s="32">
        <f t="shared" si="9"/>
        <v>0</v>
      </c>
      <c r="M53" s="32">
        <f t="shared" si="9"/>
        <v>37554</v>
      </c>
      <c r="N53" s="32">
        <f>SUM(D53:M53)</f>
        <v>80800550</v>
      </c>
      <c r="O53" s="46">
        <f t="shared" si="8"/>
        <v>273.38768342733789</v>
      </c>
      <c r="P53" s="10"/>
    </row>
    <row r="54" spans="1:16">
      <c r="A54" s="12"/>
      <c r="B54" s="25">
        <v>341.1</v>
      </c>
      <c r="C54" s="20" t="s">
        <v>191</v>
      </c>
      <c r="D54" s="47">
        <v>1885684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1885684</v>
      </c>
      <c r="O54" s="48">
        <f t="shared" si="8"/>
        <v>6.3801890016342249</v>
      </c>
      <c r="P54" s="9"/>
    </row>
    <row r="55" spans="1:16">
      <c r="A55" s="12"/>
      <c r="B55" s="25">
        <v>341.2</v>
      </c>
      <c r="C55" s="20" t="s">
        <v>192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35857696</v>
      </c>
      <c r="K55" s="47">
        <v>0</v>
      </c>
      <c r="L55" s="47">
        <v>0</v>
      </c>
      <c r="M55" s="47">
        <v>0</v>
      </c>
      <c r="N55" s="47">
        <f t="shared" ref="N55:N81" si="10">SUM(D55:M55)</f>
        <v>35857696</v>
      </c>
      <c r="O55" s="48">
        <f t="shared" si="8"/>
        <v>121.32408062174974</v>
      </c>
      <c r="P55" s="9"/>
    </row>
    <row r="56" spans="1:16">
      <c r="A56" s="12"/>
      <c r="B56" s="25">
        <v>341.52</v>
      </c>
      <c r="C56" s="20" t="s">
        <v>193</v>
      </c>
      <c r="D56" s="47">
        <v>292092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292092</v>
      </c>
      <c r="O56" s="48">
        <f t="shared" si="8"/>
        <v>0.98828974837000472</v>
      </c>
      <c r="P56" s="9"/>
    </row>
    <row r="57" spans="1:16">
      <c r="A57" s="12"/>
      <c r="B57" s="25">
        <v>341.53</v>
      </c>
      <c r="C57" s="20" t="s">
        <v>194</v>
      </c>
      <c r="D57" s="47">
        <v>1983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1983</v>
      </c>
      <c r="O57" s="48">
        <f t="shared" si="8"/>
        <v>6.7094565103382473E-3</v>
      </c>
      <c r="P57" s="9"/>
    </row>
    <row r="58" spans="1:16">
      <c r="A58" s="12"/>
      <c r="B58" s="25">
        <v>341.55</v>
      </c>
      <c r="C58" s="20" t="s">
        <v>215</v>
      </c>
      <c r="D58" s="47">
        <v>3087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3087</v>
      </c>
      <c r="O58" s="48">
        <f t="shared" si="8"/>
        <v>1.044482715452051E-2</v>
      </c>
      <c r="P58" s="9"/>
    </row>
    <row r="59" spans="1:16">
      <c r="A59" s="12"/>
      <c r="B59" s="25">
        <v>341.9</v>
      </c>
      <c r="C59" s="20" t="s">
        <v>195</v>
      </c>
      <c r="D59" s="47">
        <v>8249160</v>
      </c>
      <c r="E59" s="47">
        <v>309381</v>
      </c>
      <c r="F59" s="47">
        <v>0</v>
      </c>
      <c r="G59" s="47">
        <v>0</v>
      </c>
      <c r="H59" s="47">
        <v>0</v>
      </c>
      <c r="I59" s="47">
        <v>100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8558641</v>
      </c>
      <c r="O59" s="48">
        <f t="shared" si="8"/>
        <v>28.958058283962604</v>
      </c>
      <c r="P59" s="9"/>
    </row>
    <row r="60" spans="1:16">
      <c r="A60" s="12"/>
      <c r="B60" s="25">
        <v>342.3</v>
      </c>
      <c r="C60" s="20" t="s">
        <v>64</v>
      </c>
      <c r="D60" s="47">
        <v>311973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311973</v>
      </c>
      <c r="O60" s="48">
        <f t="shared" si="8"/>
        <v>1.0555568713564065</v>
      </c>
      <c r="P60" s="9"/>
    </row>
    <row r="61" spans="1:16">
      <c r="A61" s="12"/>
      <c r="B61" s="25">
        <v>342.4</v>
      </c>
      <c r="C61" s="20" t="s">
        <v>65</v>
      </c>
      <c r="D61" s="47">
        <v>0</v>
      </c>
      <c r="E61" s="47">
        <v>10164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10164</v>
      </c>
      <c r="O61" s="48">
        <f t="shared" si="8"/>
        <v>3.438977103937365E-2</v>
      </c>
      <c r="P61" s="9"/>
    </row>
    <row r="62" spans="1:16">
      <c r="A62" s="12"/>
      <c r="B62" s="25">
        <v>342.5</v>
      </c>
      <c r="C62" s="20" t="s">
        <v>66</v>
      </c>
      <c r="D62" s="47">
        <v>0</v>
      </c>
      <c r="E62" s="47">
        <v>355593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355593</v>
      </c>
      <c r="O62" s="48">
        <f t="shared" si="8"/>
        <v>1.2031446136564339</v>
      </c>
      <c r="P62" s="9"/>
    </row>
    <row r="63" spans="1:16">
      <c r="A63" s="12"/>
      <c r="B63" s="25">
        <v>342.6</v>
      </c>
      <c r="C63" s="20" t="s">
        <v>67</v>
      </c>
      <c r="D63" s="47">
        <v>0</v>
      </c>
      <c r="E63" s="47">
        <v>6443012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6443012</v>
      </c>
      <c r="O63" s="48">
        <f t="shared" si="8"/>
        <v>21.799853156625037</v>
      </c>
      <c r="P63" s="9"/>
    </row>
    <row r="64" spans="1:16">
      <c r="A64" s="12"/>
      <c r="B64" s="25">
        <v>342.9</v>
      </c>
      <c r="C64" s="20" t="s">
        <v>68</v>
      </c>
      <c r="D64" s="47">
        <v>142699</v>
      </c>
      <c r="E64" s="47">
        <v>716528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859227</v>
      </c>
      <c r="O64" s="48">
        <f t="shared" si="8"/>
        <v>2.9071841598630366</v>
      </c>
      <c r="P64" s="9"/>
    </row>
    <row r="65" spans="1:16">
      <c r="A65" s="12"/>
      <c r="B65" s="25">
        <v>343.4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4459992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4459992</v>
      </c>
      <c r="O65" s="48">
        <f t="shared" si="8"/>
        <v>15.090328976528744</v>
      </c>
      <c r="P65" s="9"/>
    </row>
    <row r="66" spans="1:16">
      <c r="A66" s="12"/>
      <c r="B66" s="25">
        <v>344.6</v>
      </c>
      <c r="C66" s="20" t="s">
        <v>197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13948857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13948857</v>
      </c>
      <c r="O66" s="48">
        <f t="shared" si="8"/>
        <v>47.19578891095675</v>
      </c>
      <c r="P66" s="9"/>
    </row>
    <row r="67" spans="1:16">
      <c r="A67" s="12"/>
      <c r="B67" s="25">
        <v>344.9</v>
      </c>
      <c r="C67" s="20" t="s">
        <v>198</v>
      </c>
      <c r="D67" s="47">
        <v>200420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200420</v>
      </c>
      <c r="O67" s="48">
        <f t="shared" si="8"/>
        <v>0.67811864538678346</v>
      </c>
      <c r="P67" s="9"/>
    </row>
    <row r="68" spans="1:16">
      <c r="A68" s="12"/>
      <c r="B68" s="25">
        <v>346.4</v>
      </c>
      <c r="C68" s="20" t="s">
        <v>74</v>
      </c>
      <c r="D68" s="47">
        <v>149079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149079</v>
      </c>
      <c r="O68" s="48">
        <f t="shared" si="8"/>
        <v>0.50440699299279657</v>
      </c>
      <c r="P68" s="9"/>
    </row>
    <row r="69" spans="1:16">
      <c r="A69" s="12"/>
      <c r="B69" s="25">
        <v>346.9</v>
      </c>
      <c r="C69" s="20" t="s">
        <v>75</v>
      </c>
      <c r="D69" s="47">
        <v>0</v>
      </c>
      <c r="E69" s="47">
        <v>9678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9678</v>
      </c>
      <c r="O69" s="48">
        <f t="shared" ref="O69:O100" si="11">(N69/O$103)</f>
        <v>3.2745395918836892E-2</v>
      </c>
      <c r="P69" s="9"/>
    </row>
    <row r="70" spans="1:16">
      <c r="A70" s="12"/>
      <c r="B70" s="25">
        <v>347.2</v>
      </c>
      <c r="C70" s="20" t="s">
        <v>76</v>
      </c>
      <c r="D70" s="47">
        <v>164</v>
      </c>
      <c r="E70" s="47">
        <v>2160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2324</v>
      </c>
      <c r="O70" s="48">
        <f t="shared" si="11"/>
        <v>7.8632258850358482E-3</v>
      </c>
      <c r="P70" s="9"/>
    </row>
    <row r="71" spans="1:16">
      <c r="A71" s="12"/>
      <c r="B71" s="25">
        <v>347.4</v>
      </c>
      <c r="C71" s="20" t="s">
        <v>77</v>
      </c>
      <c r="D71" s="47">
        <v>0</v>
      </c>
      <c r="E71" s="47">
        <v>1790605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1790605</v>
      </c>
      <c r="O71" s="48">
        <f t="shared" si="11"/>
        <v>6.0584903553677343</v>
      </c>
      <c r="P71" s="9"/>
    </row>
    <row r="72" spans="1:16">
      <c r="A72" s="12"/>
      <c r="B72" s="25">
        <v>347.5</v>
      </c>
      <c r="C72" s="20" t="s">
        <v>78</v>
      </c>
      <c r="D72" s="47">
        <v>0</v>
      </c>
      <c r="E72" s="47">
        <v>1280235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1280235</v>
      </c>
      <c r="O72" s="48">
        <f t="shared" si="11"/>
        <v>4.3316596346509764</v>
      </c>
      <c r="P72" s="9"/>
    </row>
    <row r="73" spans="1:16">
      <c r="A73" s="12"/>
      <c r="B73" s="25">
        <v>347.9</v>
      </c>
      <c r="C73" s="20" t="s">
        <v>79</v>
      </c>
      <c r="D73" s="47">
        <v>0</v>
      </c>
      <c r="E73" s="47">
        <v>10794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10794</v>
      </c>
      <c r="O73" s="48">
        <f t="shared" si="11"/>
        <v>3.6521368417847221E-2</v>
      </c>
      <c r="P73" s="9"/>
    </row>
    <row r="74" spans="1:16">
      <c r="A74" s="12"/>
      <c r="B74" s="25">
        <v>348.32</v>
      </c>
      <c r="C74" s="20" t="s">
        <v>216</v>
      </c>
      <c r="D74" s="47">
        <v>0</v>
      </c>
      <c r="E74" s="47">
        <v>690232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690232</v>
      </c>
      <c r="O74" s="48">
        <f t="shared" si="11"/>
        <v>2.3353916218072563</v>
      </c>
      <c r="P74" s="9"/>
    </row>
    <row r="75" spans="1:16">
      <c r="A75" s="12"/>
      <c r="B75" s="25">
        <v>348.86</v>
      </c>
      <c r="C75" s="20" t="s">
        <v>199</v>
      </c>
      <c r="D75" s="47">
        <v>22740</v>
      </c>
      <c r="E75" s="47">
        <v>118335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141075</v>
      </c>
      <c r="O75" s="48">
        <f t="shared" si="11"/>
        <v>0.47732555582247516</v>
      </c>
      <c r="P75" s="9"/>
    </row>
    <row r="76" spans="1:16">
      <c r="A76" s="12"/>
      <c r="B76" s="25">
        <v>348.92099999999999</v>
      </c>
      <c r="C76" s="20" t="s">
        <v>200</v>
      </c>
      <c r="D76" s="47">
        <v>77715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77715</v>
      </c>
      <c r="O76" s="48">
        <f t="shared" si="11"/>
        <v>0.26294776233027578</v>
      </c>
      <c r="P76" s="9"/>
    </row>
    <row r="77" spans="1:16">
      <c r="A77" s="12"/>
      <c r="B77" s="25">
        <v>348.92200000000003</v>
      </c>
      <c r="C77" s="20" t="s">
        <v>201</v>
      </c>
      <c r="D77" s="47">
        <v>77715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77715</v>
      </c>
      <c r="O77" s="48">
        <f t="shared" si="11"/>
        <v>0.26294776233027578</v>
      </c>
      <c r="P77" s="9"/>
    </row>
    <row r="78" spans="1:16">
      <c r="A78" s="12"/>
      <c r="B78" s="25">
        <v>348.923</v>
      </c>
      <c r="C78" s="20" t="s">
        <v>202</v>
      </c>
      <c r="D78" s="47">
        <v>0</v>
      </c>
      <c r="E78" s="47">
        <v>77715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77715</v>
      </c>
      <c r="O78" s="48">
        <f t="shared" si="11"/>
        <v>0.26294776233027578</v>
      </c>
      <c r="P78" s="9"/>
    </row>
    <row r="79" spans="1:16">
      <c r="A79" s="12"/>
      <c r="B79" s="25">
        <v>348.92399999999998</v>
      </c>
      <c r="C79" s="20" t="s">
        <v>203</v>
      </c>
      <c r="D79" s="47">
        <v>77715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77715</v>
      </c>
      <c r="O79" s="48">
        <f t="shared" si="11"/>
        <v>0.26294776233027578</v>
      </c>
      <c r="P79" s="9"/>
    </row>
    <row r="80" spans="1:16">
      <c r="A80" s="12"/>
      <c r="B80" s="25">
        <v>348.93</v>
      </c>
      <c r="C80" s="20" t="s">
        <v>204</v>
      </c>
      <c r="D80" s="47">
        <v>0</v>
      </c>
      <c r="E80" s="47">
        <v>1851349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1851349</v>
      </c>
      <c r="O80" s="48">
        <f t="shared" si="11"/>
        <v>6.2640169445074152</v>
      </c>
      <c r="P80" s="9"/>
    </row>
    <row r="81" spans="1:16">
      <c r="A81" s="12"/>
      <c r="B81" s="25">
        <v>349</v>
      </c>
      <c r="C81" s="20" t="s">
        <v>1</v>
      </c>
      <c r="D81" s="47">
        <v>60989</v>
      </c>
      <c r="E81" s="47">
        <v>1277355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37554</v>
      </c>
      <c r="N81" s="47">
        <f t="shared" si="10"/>
        <v>1375898</v>
      </c>
      <c r="O81" s="48">
        <f t="shared" si="11"/>
        <v>4.6553342378524327</v>
      </c>
      <c r="P81" s="9"/>
    </row>
    <row r="82" spans="1:16" ht="15.75">
      <c r="A82" s="29" t="s">
        <v>57</v>
      </c>
      <c r="B82" s="30"/>
      <c r="C82" s="31"/>
      <c r="D82" s="32">
        <f t="shared" ref="D82:M82" si="12">SUM(D83:D89)</f>
        <v>1348680</v>
      </c>
      <c r="E82" s="32">
        <f t="shared" si="12"/>
        <v>829240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2177920</v>
      </c>
      <c r="O82" s="46">
        <f t="shared" si="11"/>
        <v>7.3689659722621661</v>
      </c>
      <c r="P82" s="10"/>
    </row>
    <row r="83" spans="1:16">
      <c r="A83" s="13"/>
      <c r="B83" s="40">
        <v>351.1</v>
      </c>
      <c r="C83" s="21" t="s">
        <v>95</v>
      </c>
      <c r="D83" s="47">
        <v>17367</v>
      </c>
      <c r="E83" s="47">
        <v>9191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26558</v>
      </c>
      <c r="O83" s="48">
        <f t="shared" si="11"/>
        <v>8.9858671710319304E-2</v>
      </c>
      <c r="P83" s="9"/>
    </row>
    <row r="84" spans="1:16">
      <c r="A84" s="13"/>
      <c r="B84" s="40">
        <v>351.2</v>
      </c>
      <c r="C84" s="21" t="s">
        <v>145</v>
      </c>
      <c r="D84" s="47">
        <v>398563</v>
      </c>
      <c r="E84" s="47">
        <v>66420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3">SUM(D84:M84)</f>
        <v>464983</v>
      </c>
      <c r="O84" s="48">
        <f t="shared" si="11"/>
        <v>1.5732643552932977</v>
      </c>
      <c r="P84" s="9"/>
    </row>
    <row r="85" spans="1:16">
      <c r="A85" s="13"/>
      <c r="B85" s="40">
        <v>351.5</v>
      </c>
      <c r="C85" s="21" t="s">
        <v>146</v>
      </c>
      <c r="D85" s="47">
        <v>638560</v>
      </c>
      <c r="E85" s="47">
        <v>110759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749319</v>
      </c>
      <c r="O85" s="48">
        <f t="shared" si="11"/>
        <v>2.5353117714927609</v>
      </c>
      <c r="P85" s="9"/>
    </row>
    <row r="86" spans="1:16">
      <c r="A86" s="13"/>
      <c r="B86" s="40">
        <v>351.6</v>
      </c>
      <c r="C86" s="21" t="s">
        <v>147</v>
      </c>
      <c r="D86" s="47">
        <v>2279</v>
      </c>
      <c r="E86" s="47">
        <v>245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2524</v>
      </c>
      <c r="O86" s="48">
        <f t="shared" si="11"/>
        <v>8.5399234655036491E-3</v>
      </c>
      <c r="P86" s="9"/>
    </row>
    <row r="87" spans="1:16">
      <c r="A87" s="13"/>
      <c r="B87" s="40">
        <v>351.7</v>
      </c>
      <c r="C87" s="21" t="s">
        <v>206</v>
      </c>
      <c r="D87" s="47">
        <v>0</v>
      </c>
      <c r="E87" s="47">
        <v>528230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528230</v>
      </c>
      <c r="O87" s="48">
        <f t="shared" si="11"/>
        <v>1.7872598146525327</v>
      </c>
      <c r="P87" s="9"/>
    </row>
    <row r="88" spans="1:16">
      <c r="A88" s="13"/>
      <c r="B88" s="40">
        <v>352</v>
      </c>
      <c r="C88" s="21" t="s">
        <v>97</v>
      </c>
      <c r="D88" s="47">
        <v>0</v>
      </c>
      <c r="E88" s="47">
        <v>105516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105516</v>
      </c>
      <c r="O88" s="48">
        <f t="shared" si="11"/>
        <v>0.35701210950320245</v>
      </c>
      <c r="P88" s="9"/>
    </row>
    <row r="89" spans="1:16">
      <c r="A89" s="13"/>
      <c r="B89" s="40">
        <v>354</v>
      </c>
      <c r="C89" s="21" t="s">
        <v>98</v>
      </c>
      <c r="D89" s="47">
        <v>291911</v>
      </c>
      <c r="E89" s="47">
        <v>8879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300790</v>
      </c>
      <c r="O89" s="48">
        <f t="shared" si="11"/>
        <v>1.0177193261445494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SUM(D91:D97)</f>
        <v>6225218</v>
      </c>
      <c r="E90" s="32">
        <f t="shared" si="14"/>
        <v>3980260</v>
      </c>
      <c r="F90" s="32">
        <f t="shared" si="14"/>
        <v>232262</v>
      </c>
      <c r="G90" s="32">
        <f t="shared" si="14"/>
        <v>1663188</v>
      </c>
      <c r="H90" s="32">
        <f t="shared" si="14"/>
        <v>0</v>
      </c>
      <c r="I90" s="32">
        <f t="shared" si="14"/>
        <v>1411516</v>
      </c>
      <c r="J90" s="32">
        <f t="shared" si="14"/>
        <v>365692</v>
      </c>
      <c r="K90" s="32">
        <f t="shared" si="14"/>
        <v>0</v>
      </c>
      <c r="L90" s="32">
        <f t="shared" si="14"/>
        <v>0</v>
      </c>
      <c r="M90" s="32">
        <f t="shared" si="14"/>
        <v>3480</v>
      </c>
      <c r="N90" s="32">
        <f>SUM(D90:M90)</f>
        <v>13881616</v>
      </c>
      <c r="O90" s="46">
        <f t="shared" si="11"/>
        <v>46.968279800915575</v>
      </c>
      <c r="P90" s="10"/>
    </row>
    <row r="91" spans="1:16">
      <c r="A91" s="12"/>
      <c r="B91" s="25">
        <v>361.1</v>
      </c>
      <c r="C91" s="20" t="s">
        <v>101</v>
      </c>
      <c r="D91" s="47">
        <v>922190</v>
      </c>
      <c r="E91" s="47">
        <v>1201470</v>
      </c>
      <c r="F91" s="47">
        <v>232262</v>
      </c>
      <c r="G91" s="47">
        <v>646415</v>
      </c>
      <c r="H91" s="47">
        <v>0</v>
      </c>
      <c r="I91" s="47">
        <v>205264</v>
      </c>
      <c r="J91" s="47">
        <v>138402</v>
      </c>
      <c r="K91" s="47">
        <v>0</v>
      </c>
      <c r="L91" s="47">
        <v>0</v>
      </c>
      <c r="M91" s="47">
        <v>3480</v>
      </c>
      <c r="N91" s="47">
        <f>SUM(D91:M91)</f>
        <v>3349483</v>
      </c>
      <c r="O91" s="48">
        <f t="shared" si="11"/>
        <v>11.332935209590158</v>
      </c>
      <c r="P91" s="9"/>
    </row>
    <row r="92" spans="1:16">
      <c r="A92" s="12"/>
      <c r="B92" s="25">
        <v>362</v>
      </c>
      <c r="C92" s="20" t="s">
        <v>102</v>
      </c>
      <c r="D92" s="47">
        <v>494168</v>
      </c>
      <c r="E92" s="47">
        <v>382017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7" si="15">SUM(D92:M92)</f>
        <v>876185</v>
      </c>
      <c r="O92" s="48">
        <f t="shared" si="11"/>
        <v>2.9645613477109012</v>
      </c>
      <c r="P92" s="9"/>
    </row>
    <row r="93" spans="1:16">
      <c r="A93" s="12"/>
      <c r="B93" s="25">
        <v>364</v>
      </c>
      <c r="C93" s="20" t="s">
        <v>207</v>
      </c>
      <c r="D93" s="47">
        <v>172486</v>
      </c>
      <c r="E93" s="47">
        <v>57076</v>
      </c>
      <c r="F93" s="47">
        <v>0</v>
      </c>
      <c r="G93" s="47">
        <v>0</v>
      </c>
      <c r="H93" s="47">
        <v>0</v>
      </c>
      <c r="I93" s="47">
        <v>16634</v>
      </c>
      <c r="J93" s="47">
        <v>8169</v>
      </c>
      <c r="K93" s="47">
        <v>0</v>
      </c>
      <c r="L93" s="47">
        <v>0</v>
      </c>
      <c r="M93" s="47">
        <v>0</v>
      </c>
      <c r="N93" s="47">
        <f t="shared" si="15"/>
        <v>254365</v>
      </c>
      <c r="O93" s="48">
        <f t="shared" si="11"/>
        <v>0.86064090027846107</v>
      </c>
      <c r="P93" s="9"/>
    </row>
    <row r="94" spans="1:16">
      <c r="A94" s="12"/>
      <c r="B94" s="25">
        <v>365</v>
      </c>
      <c r="C94" s="20" t="s">
        <v>208</v>
      </c>
      <c r="D94" s="47">
        <v>180</v>
      </c>
      <c r="E94" s="47">
        <v>36185</v>
      </c>
      <c r="F94" s="47">
        <v>0</v>
      </c>
      <c r="G94" s="47">
        <v>0</v>
      </c>
      <c r="H94" s="47">
        <v>0</v>
      </c>
      <c r="I94" s="47">
        <v>1357</v>
      </c>
      <c r="J94" s="47">
        <v>1628</v>
      </c>
      <c r="K94" s="47">
        <v>0</v>
      </c>
      <c r="L94" s="47">
        <v>0</v>
      </c>
      <c r="M94" s="47">
        <v>0</v>
      </c>
      <c r="N94" s="47">
        <f t="shared" si="15"/>
        <v>39350</v>
      </c>
      <c r="O94" s="48">
        <f t="shared" si="11"/>
        <v>0.13314024895703985</v>
      </c>
      <c r="P94" s="9"/>
    </row>
    <row r="95" spans="1:16">
      <c r="A95" s="12"/>
      <c r="B95" s="25">
        <v>366</v>
      </c>
      <c r="C95" s="20" t="s">
        <v>105</v>
      </c>
      <c r="D95" s="47">
        <v>57540</v>
      </c>
      <c r="E95" s="47">
        <v>26862</v>
      </c>
      <c r="F95" s="47">
        <v>0</v>
      </c>
      <c r="G95" s="47">
        <v>210000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294402</v>
      </c>
      <c r="O95" s="48">
        <f t="shared" si="11"/>
        <v>0.99610560542440785</v>
      </c>
      <c r="P95" s="9"/>
    </row>
    <row r="96" spans="1:16">
      <c r="A96" s="12"/>
      <c r="B96" s="25">
        <v>369.3</v>
      </c>
      <c r="C96" s="20" t="s">
        <v>149</v>
      </c>
      <c r="D96" s="47">
        <v>34827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34827</v>
      </c>
      <c r="O96" s="48">
        <f t="shared" si="11"/>
        <v>0.11783673317476054</v>
      </c>
      <c r="P96" s="9"/>
    </row>
    <row r="97" spans="1:119">
      <c r="A97" s="12"/>
      <c r="B97" s="25">
        <v>369.9</v>
      </c>
      <c r="C97" s="20" t="s">
        <v>106</v>
      </c>
      <c r="D97" s="47">
        <v>4543827</v>
      </c>
      <c r="E97" s="47">
        <v>2276650</v>
      </c>
      <c r="F97" s="47">
        <v>0</v>
      </c>
      <c r="G97" s="47">
        <v>806773</v>
      </c>
      <c r="H97" s="47">
        <v>0</v>
      </c>
      <c r="I97" s="47">
        <v>1188261</v>
      </c>
      <c r="J97" s="47">
        <v>217493</v>
      </c>
      <c r="K97" s="47">
        <v>0</v>
      </c>
      <c r="L97" s="47">
        <v>0</v>
      </c>
      <c r="M97" s="47">
        <v>0</v>
      </c>
      <c r="N97" s="47">
        <f t="shared" si="15"/>
        <v>9033004</v>
      </c>
      <c r="O97" s="48">
        <f t="shared" si="11"/>
        <v>30.563059755779843</v>
      </c>
      <c r="P97" s="9"/>
    </row>
    <row r="98" spans="1:119" ht="15.75">
      <c r="A98" s="29" t="s">
        <v>58</v>
      </c>
      <c r="B98" s="30"/>
      <c r="C98" s="31"/>
      <c r="D98" s="32">
        <f t="shared" ref="D98:M98" si="16">SUM(D99:D100)</f>
        <v>16373665</v>
      </c>
      <c r="E98" s="32">
        <f t="shared" si="16"/>
        <v>13142456</v>
      </c>
      <c r="F98" s="32">
        <f t="shared" si="16"/>
        <v>30576220</v>
      </c>
      <c r="G98" s="32">
        <f t="shared" si="16"/>
        <v>368362</v>
      </c>
      <c r="H98" s="32">
        <f t="shared" si="16"/>
        <v>0</v>
      </c>
      <c r="I98" s="32">
        <f t="shared" si="16"/>
        <v>8885834</v>
      </c>
      <c r="J98" s="32">
        <f t="shared" si="16"/>
        <v>279090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69625627</v>
      </c>
      <c r="O98" s="46">
        <f t="shared" si="11"/>
        <v>235.57746664726801</v>
      </c>
      <c r="P98" s="9"/>
    </row>
    <row r="99" spans="1:119">
      <c r="A99" s="12"/>
      <c r="B99" s="25">
        <v>381</v>
      </c>
      <c r="C99" s="20" t="s">
        <v>107</v>
      </c>
      <c r="D99" s="47">
        <v>16363165</v>
      </c>
      <c r="E99" s="47">
        <v>13142456</v>
      </c>
      <c r="F99" s="47">
        <v>30576220</v>
      </c>
      <c r="G99" s="47">
        <v>368362</v>
      </c>
      <c r="H99" s="47">
        <v>0</v>
      </c>
      <c r="I99" s="47">
        <v>8885834</v>
      </c>
      <c r="J99" s="47">
        <v>279090</v>
      </c>
      <c r="K99" s="47">
        <v>0</v>
      </c>
      <c r="L99" s="47">
        <v>0</v>
      </c>
      <c r="M99" s="47">
        <v>0</v>
      </c>
      <c r="N99" s="47">
        <f>SUM(D99:M99)</f>
        <v>69615127</v>
      </c>
      <c r="O99" s="48">
        <f t="shared" si="11"/>
        <v>235.54194002429344</v>
      </c>
      <c r="P99" s="9"/>
    </row>
    <row r="100" spans="1:119" ht="15.75" thickBot="1">
      <c r="A100" s="12"/>
      <c r="B100" s="25">
        <v>389.4</v>
      </c>
      <c r="C100" s="20" t="s">
        <v>209</v>
      </c>
      <c r="D100" s="47">
        <v>10500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10500</v>
      </c>
      <c r="O100" s="48">
        <f t="shared" si="11"/>
        <v>3.5526622974559552E-2</v>
      </c>
      <c r="P100" s="9"/>
    </row>
    <row r="101" spans="1:119" ht="16.5" thickBot="1">
      <c r="A101" s="14" t="s">
        <v>85</v>
      </c>
      <c r="B101" s="23"/>
      <c r="C101" s="22"/>
      <c r="D101" s="15">
        <f t="shared" ref="D101:M101" si="17">SUM(D5,D17,D28,D53,D82,D90,D98)</f>
        <v>206028448</v>
      </c>
      <c r="E101" s="15">
        <f t="shared" si="17"/>
        <v>159200285</v>
      </c>
      <c r="F101" s="15">
        <f t="shared" si="17"/>
        <v>37093211</v>
      </c>
      <c r="G101" s="15">
        <f t="shared" si="17"/>
        <v>26759064</v>
      </c>
      <c r="H101" s="15">
        <f t="shared" si="17"/>
        <v>0</v>
      </c>
      <c r="I101" s="15">
        <f t="shared" si="17"/>
        <v>42179725</v>
      </c>
      <c r="J101" s="15">
        <f t="shared" si="17"/>
        <v>36502478</v>
      </c>
      <c r="K101" s="15">
        <f t="shared" si="17"/>
        <v>0</v>
      </c>
      <c r="L101" s="15">
        <f t="shared" si="17"/>
        <v>0</v>
      </c>
      <c r="M101" s="15">
        <f t="shared" si="17"/>
        <v>41034</v>
      </c>
      <c r="N101" s="15">
        <f>SUM(D101:M101)</f>
        <v>507804245</v>
      </c>
      <c r="O101" s="38">
        <f>(N101/O$103)</f>
        <v>1718.1495197138922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98" t="s">
        <v>217</v>
      </c>
      <c r="M103" s="98"/>
      <c r="N103" s="98"/>
      <c r="O103" s="44">
        <v>295553</v>
      </c>
    </row>
    <row r="104" spans="1:119">
      <c r="A104" s="99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  <row r="105" spans="1:119" ht="15.75" customHeight="1" thickBot="1">
      <c r="A105" s="102" t="s">
        <v>152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4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179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124882216</v>
      </c>
      <c r="E5" s="27">
        <f t="shared" si="0"/>
        <v>64983869</v>
      </c>
      <c r="F5" s="27">
        <f t="shared" si="0"/>
        <v>3037324</v>
      </c>
      <c r="G5" s="27">
        <f t="shared" si="0"/>
        <v>22775166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215678575</v>
      </c>
      <c r="O5" s="33">
        <f t="shared" ref="O5:O36" si="1">(N5/O$104)</f>
        <v>747.94641092242011</v>
      </c>
      <c r="P5" s="6"/>
    </row>
    <row r="6" spans="1:133">
      <c r="A6" s="12"/>
      <c r="B6" s="25">
        <v>311</v>
      </c>
      <c r="C6" s="20" t="s">
        <v>3</v>
      </c>
      <c r="D6" s="47">
        <v>106673436</v>
      </c>
      <c r="E6" s="47">
        <v>18857609</v>
      </c>
      <c r="F6" s="47">
        <v>3037324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128568369</v>
      </c>
      <c r="O6" s="48">
        <f t="shared" si="1"/>
        <v>445.85907594993773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37660716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37660716</v>
      </c>
      <c r="O7" s="48">
        <f t="shared" si="1"/>
        <v>130.60266818328415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1891162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1891162</v>
      </c>
      <c r="O8" s="48">
        <f t="shared" si="1"/>
        <v>6.5583140577262524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6574382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6574382</v>
      </c>
      <c r="O9" s="48">
        <f t="shared" si="1"/>
        <v>22.7991371926162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22775166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22775166</v>
      </c>
      <c r="O10" s="48">
        <f t="shared" si="1"/>
        <v>78.981436463322012</v>
      </c>
      <c r="P10" s="9"/>
    </row>
    <row r="11" spans="1:133">
      <c r="A11" s="12"/>
      <c r="B11" s="25">
        <v>314.10000000000002</v>
      </c>
      <c r="C11" s="20" t="s">
        <v>16</v>
      </c>
      <c r="D11" s="47">
        <v>11345054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11345054</v>
      </c>
      <c r="O11" s="48">
        <f t="shared" si="1"/>
        <v>39.343232961461503</v>
      </c>
      <c r="P11" s="9"/>
    </row>
    <row r="12" spans="1:133">
      <c r="A12" s="12"/>
      <c r="B12" s="25">
        <v>314.39999999999998</v>
      </c>
      <c r="C12" s="20" t="s">
        <v>17</v>
      </c>
      <c r="D12" s="47">
        <v>162569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162569</v>
      </c>
      <c r="O12" s="48">
        <f t="shared" si="1"/>
        <v>0.56376902563106657</v>
      </c>
      <c r="P12" s="9"/>
    </row>
    <row r="13" spans="1:133">
      <c r="A13" s="12"/>
      <c r="B13" s="25">
        <v>314.7</v>
      </c>
      <c r="C13" s="20" t="s">
        <v>18</v>
      </c>
      <c r="D13" s="47">
        <v>16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16</v>
      </c>
      <c r="O13" s="48">
        <f t="shared" si="1"/>
        <v>5.5486005389078273E-5</v>
      </c>
      <c r="P13" s="9"/>
    </row>
    <row r="14" spans="1:133">
      <c r="A14" s="12"/>
      <c r="B14" s="25">
        <v>314.8</v>
      </c>
      <c r="C14" s="20" t="s">
        <v>19</v>
      </c>
      <c r="D14" s="47">
        <v>248314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248314</v>
      </c>
      <c r="O14" s="48">
        <f t="shared" si="1"/>
        <v>0.86112199638647391</v>
      </c>
      <c r="P14" s="9"/>
    </row>
    <row r="15" spans="1:133">
      <c r="A15" s="12"/>
      <c r="B15" s="25">
        <v>315</v>
      </c>
      <c r="C15" s="20" t="s">
        <v>180</v>
      </c>
      <c r="D15" s="47">
        <v>6077660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6077660</v>
      </c>
      <c r="O15" s="48">
        <f t="shared" si="1"/>
        <v>21.076567219561593</v>
      </c>
      <c r="P15" s="9"/>
    </row>
    <row r="16" spans="1:133">
      <c r="A16" s="12"/>
      <c r="B16" s="25">
        <v>316</v>
      </c>
      <c r="C16" s="20" t="s">
        <v>181</v>
      </c>
      <c r="D16" s="47">
        <v>375167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375167</v>
      </c>
      <c r="O16" s="48">
        <f t="shared" si="1"/>
        <v>1.3010323864877706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SUM(D18:D26)</f>
        <v>2382849</v>
      </c>
      <c r="E17" s="32">
        <f t="shared" si="3"/>
        <v>27862240</v>
      </c>
      <c r="F17" s="32">
        <f t="shared" si="3"/>
        <v>588962</v>
      </c>
      <c r="G17" s="32">
        <f t="shared" si="3"/>
        <v>0</v>
      </c>
      <c r="H17" s="32">
        <f t="shared" si="3"/>
        <v>0</v>
      </c>
      <c r="I17" s="32">
        <f t="shared" si="3"/>
        <v>13137711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43971762</v>
      </c>
      <c r="O17" s="46">
        <f t="shared" si="1"/>
        <v>152.48858895620421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2333599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2333599</v>
      </c>
      <c r="O18" s="48">
        <f t="shared" si="1"/>
        <v>8.092630418121729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1523967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4">SUM(D19:M19)</f>
        <v>1523967</v>
      </c>
      <c r="O19" s="48">
        <f t="shared" si="1"/>
        <v>5.284927573423591</v>
      </c>
      <c r="P19" s="9"/>
    </row>
    <row r="20" spans="1:16">
      <c r="A20" s="12"/>
      <c r="B20" s="25">
        <v>324.11</v>
      </c>
      <c r="C20" s="20" t="s">
        <v>24</v>
      </c>
      <c r="D20" s="47">
        <v>0</v>
      </c>
      <c r="E20" s="47">
        <v>217285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217285</v>
      </c>
      <c r="O20" s="48">
        <f t="shared" si="1"/>
        <v>0.75351729256036704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124308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124308</v>
      </c>
      <c r="O21" s="48">
        <f t="shared" si="1"/>
        <v>0.43108464736909635</v>
      </c>
      <c r="P21" s="9"/>
    </row>
    <row r="22" spans="1:16">
      <c r="A22" s="12"/>
      <c r="B22" s="25">
        <v>324.61</v>
      </c>
      <c r="C22" s="20" t="s">
        <v>122</v>
      </c>
      <c r="D22" s="47">
        <v>0</v>
      </c>
      <c r="E22" s="47">
        <v>951736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951736</v>
      </c>
      <c r="O22" s="48">
        <f t="shared" si="1"/>
        <v>3.3005018015612375</v>
      </c>
      <c r="P22" s="9"/>
    </row>
    <row r="23" spans="1:16">
      <c r="A23" s="12"/>
      <c r="B23" s="25">
        <v>324.62</v>
      </c>
      <c r="C23" s="20" t="s">
        <v>182</v>
      </c>
      <c r="D23" s="47">
        <v>0</v>
      </c>
      <c r="E23" s="47">
        <v>69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69</v>
      </c>
      <c r="O23" s="48">
        <f t="shared" si="1"/>
        <v>2.3928339824040004E-4</v>
      </c>
      <c r="P23" s="9"/>
    </row>
    <row r="24" spans="1:16">
      <c r="A24" s="12"/>
      <c r="B24" s="25">
        <v>325.10000000000002</v>
      </c>
      <c r="C24" s="20" t="s">
        <v>29</v>
      </c>
      <c r="D24" s="47">
        <v>156</v>
      </c>
      <c r="E24" s="47">
        <v>0</v>
      </c>
      <c r="F24" s="47">
        <v>308073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308229</v>
      </c>
      <c r="O24" s="48">
        <f t="shared" si="1"/>
        <v>1.068899747191888</v>
      </c>
      <c r="P24" s="9"/>
    </row>
    <row r="25" spans="1:16">
      <c r="A25" s="12"/>
      <c r="B25" s="25">
        <v>325.2</v>
      </c>
      <c r="C25" s="20" t="s">
        <v>30</v>
      </c>
      <c r="D25" s="47">
        <v>255</v>
      </c>
      <c r="E25" s="47">
        <v>24030594</v>
      </c>
      <c r="F25" s="47">
        <v>280889</v>
      </c>
      <c r="G25" s="47">
        <v>0</v>
      </c>
      <c r="H25" s="47">
        <v>0</v>
      </c>
      <c r="I25" s="47">
        <v>11613744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35925482</v>
      </c>
      <c r="O25" s="48">
        <f t="shared" si="1"/>
        <v>124.58509299107716</v>
      </c>
      <c r="P25" s="9"/>
    </row>
    <row r="26" spans="1:16">
      <c r="A26" s="12"/>
      <c r="B26" s="25">
        <v>329</v>
      </c>
      <c r="C26" s="20" t="s">
        <v>31</v>
      </c>
      <c r="D26" s="47">
        <v>2382438</v>
      </c>
      <c r="E26" s="47">
        <v>204649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2587087</v>
      </c>
      <c r="O26" s="48">
        <f t="shared" si="1"/>
        <v>8.9716952015008964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SUM(D28:D52)</f>
        <v>34568901</v>
      </c>
      <c r="E27" s="32">
        <f t="shared" si="5"/>
        <v>23822451</v>
      </c>
      <c r="F27" s="32">
        <f t="shared" si="5"/>
        <v>2706247</v>
      </c>
      <c r="G27" s="32">
        <f t="shared" si="5"/>
        <v>3991009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65088608</v>
      </c>
      <c r="O27" s="46">
        <f t="shared" si="1"/>
        <v>225.7191783909752</v>
      </c>
      <c r="P27" s="10"/>
    </row>
    <row r="28" spans="1:16">
      <c r="A28" s="12"/>
      <c r="B28" s="25">
        <v>331.1</v>
      </c>
      <c r="C28" s="20" t="s">
        <v>124</v>
      </c>
      <c r="D28" s="47">
        <v>534000</v>
      </c>
      <c r="E28" s="47">
        <v>38432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572432</v>
      </c>
      <c r="O28" s="48">
        <f t="shared" si="1"/>
        <v>1.9851228148050535</v>
      </c>
      <c r="P28" s="9"/>
    </row>
    <row r="29" spans="1:16">
      <c r="A29" s="12"/>
      <c r="B29" s="25">
        <v>331.2</v>
      </c>
      <c r="C29" s="20" t="s">
        <v>32</v>
      </c>
      <c r="D29" s="47">
        <v>159881</v>
      </c>
      <c r="E29" s="47">
        <v>139634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299515</v>
      </c>
      <c r="O29" s="48">
        <f t="shared" si="1"/>
        <v>1.0386806815068612</v>
      </c>
      <c r="P29" s="9"/>
    </row>
    <row r="30" spans="1:16">
      <c r="A30" s="12"/>
      <c r="B30" s="25">
        <v>331.49</v>
      </c>
      <c r="C30" s="20" t="s">
        <v>125</v>
      </c>
      <c r="D30" s="47">
        <v>0</v>
      </c>
      <c r="E30" s="47">
        <v>0</v>
      </c>
      <c r="F30" s="47">
        <v>0</v>
      </c>
      <c r="G30" s="47">
        <v>3741009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6">SUM(D30:M30)</f>
        <v>3741009</v>
      </c>
      <c r="O30" s="48">
        <f t="shared" si="1"/>
        <v>12.973352845911895</v>
      </c>
      <c r="P30" s="9"/>
    </row>
    <row r="31" spans="1:16">
      <c r="A31" s="12"/>
      <c r="B31" s="25">
        <v>331.5</v>
      </c>
      <c r="C31" s="20" t="s">
        <v>34</v>
      </c>
      <c r="D31" s="47">
        <v>439861</v>
      </c>
      <c r="E31" s="47">
        <v>9322873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9762734</v>
      </c>
      <c r="O31" s="48">
        <f t="shared" si="1"/>
        <v>33.855944458508603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5834127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5834127</v>
      </c>
      <c r="O32" s="48">
        <f t="shared" si="1"/>
        <v>20.232025135160441</v>
      </c>
      <c r="P32" s="9"/>
    </row>
    <row r="33" spans="1:16">
      <c r="A33" s="12"/>
      <c r="B33" s="25">
        <v>331.82</v>
      </c>
      <c r="C33" s="20" t="s">
        <v>141</v>
      </c>
      <c r="D33" s="47">
        <v>287715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287715</v>
      </c>
      <c r="O33" s="48">
        <f t="shared" si="1"/>
        <v>0.997759752532416</v>
      </c>
      <c r="P33" s="9"/>
    </row>
    <row r="34" spans="1:16">
      <c r="A34" s="12"/>
      <c r="B34" s="25">
        <v>333</v>
      </c>
      <c r="C34" s="20" t="s">
        <v>4</v>
      </c>
      <c r="D34" s="47">
        <v>400</v>
      </c>
      <c r="E34" s="47">
        <v>0</v>
      </c>
      <c r="F34" s="47">
        <v>2206243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2206643</v>
      </c>
      <c r="O34" s="48">
        <f t="shared" si="1"/>
        <v>7.6523628368607408</v>
      </c>
      <c r="P34" s="9"/>
    </row>
    <row r="35" spans="1:16">
      <c r="A35" s="12"/>
      <c r="B35" s="25">
        <v>334.2</v>
      </c>
      <c r="C35" s="20" t="s">
        <v>36</v>
      </c>
      <c r="D35" s="47">
        <v>309448</v>
      </c>
      <c r="E35" s="47">
        <v>93816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403264</v>
      </c>
      <c r="O35" s="48">
        <f t="shared" si="1"/>
        <v>1.3984692798263287</v>
      </c>
      <c r="P35" s="9"/>
    </row>
    <row r="36" spans="1:16">
      <c r="A36" s="12"/>
      <c r="B36" s="25">
        <v>334.39</v>
      </c>
      <c r="C36" s="20" t="s">
        <v>183</v>
      </c>
      <c r="D36" s="47">
        <v>0</v>
      </c>
      <c r="E36" s="47">
        <v>15000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15000</v>
      </c>
      <c r="O36" s="48">
        <f t="shared" si="1"/>
        <v>5.2018130052260879E-2</v>
      </c>
      <c r="P36" s="9"/>
    </row>
    <row r="37" spans="1:16">
      <c r="A37" s="12"/>
      <c r="B37" s="25">
        <v>334.49</v>
      </c>
      <c r="C37" s="20" t="s">
        <v>39</v>
      </c>
      <c r="D37" s="47">
        <v>0</v>
      </c>
      <c r="E37" s="47">
        <v>762096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762096</v>
      </c>
      <c r="O37" s="48">
        <f t="shared" ref="O37:O68" si="8">(N37/O$104)</f>
        <v>2.6428539226871872</v>
      </c>
      <c r="P37" s="9"/>
    </row>
    <row r="38" spans="1:16">
      <c r="A38" s="12"/>
      <c r="B38" s="25">
        <v>334.62</v>
      </c>
      <c r="C38" s="20" t="s">
        <v>126</v>
      </c>
      <c r="D38" s="47">
        <v>18500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18500</v>
      </c>
      <c r="O38" s="48">
        <f t="shared" si="8"/>
        <v>6.415569373112176E-2</v>
      </c>
      <c r="P38" s="9"/>
    </row>
    <row r="39" spans="1:16">
      <c r="A39" s="12"/>
      <c r="B39" s="25">
        <v>334.7</v>
      </c>
      <c r="C39" s="20" t="s">
        <v>41</v>
      </c>
      <c r="D39" s="47">
        <v>0</v>
      </c>
      <c r="E39" s="47">
        <v>195094</v>
      </c>
      <c r="F39" s="47">
        <v>500004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695098</v>
      </c>
      <c r="O39" s="48">
        <f t="shared" si="8"/>
        <v>2.4105132108710956</v>
      </c>
      <c r="P39" s="9"/>
    </row>
    <row r="40" spans="1:16">
      <c r="A40" s="12"/>
      <c r="B40" s="25">
        <v>334.9</v>
      </c>
      <c r="C40" s="20" t="s">
        <v>42</v>
      </c>
      <c r="D40" s="47">
        <v>0</v>
      </c>
      <c r="E40" s="47">
        <v>0</v>
      </c>
      <c r="F40" s="47">
        <v>0</v>
      </c>
      <c r="G40" s="47">
        <v>250000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250000</v>
      </c>
      <c r="O40" s="48">
        <f t="shared" si="8"/>
        <v>0.866968834204348</v>
      </c>
      <c r="P40" s="9"/>
    </row>
    <row r="41" spans="1:16">
      <c r="A41" s="12"/>
      <c r="B41" s="25">
        <v>335.12</v>
      </c>
      <c r="C41" s="20" t="s">
        <v>184</v>
      </c>
      <c r="D41" s="47">
        <v>5727014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5727014</v>
      </c>
      <c r="O41" s="48">
        <f t="shared" si="8"/>
        <v>19.860570604207918</v>
      </c>
      <c r="P41" s="9"/>
    </row>
    <row r="42" spans="1:16">
      <c r="A42" s="12"/>
      <c r="B42" s="25">
        <v>335.13</v>
      </c>
      <c r="C42" s="20" t="s">
        <v>185</v>
      </c>
      <c r="D42" s="47">
        <v>43302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43302</v>
      </c>
      <c r="O42" s="48">
        <f t="shared" si="8"/>
        <v>0.1501659378348667</v>
      </c>
      <c r="P42" s="9"/>
    </row>
    <row r="43" spans="1:16">
      <c r="A43" s="12"/>
      <c r="B43" s="25">
        <v>335.14</v>
      </c>
      <c r="C43" s="20" t="s">
        <v>186</v>
      </c>
      <c r="D43" s="47">
        <v>122134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122134</v>
      </c>
      <c r="O43" s="48">
        <f t="shared" si="8"/>
        <v>0.42354548638685535</v>
      </c>
      <c r="P43" s="9"/>
    </row>
    <row r="44" spans="1:16">
      <c r="A44" s="12"/>
      <c r="B44" s="25">
        <v>335.15</v>
      </c>
      <c r="C44" s="20" t="s">
        <v>187</v>
      </c>
      <c r="D44" s="47">
        <v>16484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16484</v>
      </c>
      <c r="O44" s="48">
        <f t="shared" si="8"/>
        <v>5.716445705209789E-2</v>
      </c>
      <c r="P44" s="9"/>
    </row>
    <row r="45" spans="1:16">
      <c r="A45" s="12"/>
      <c r="B45" s="25">
        <v>335.16</v>
      </c>
      <c r="C45" s="20" t="s">
        <v>188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446500</v>
      </c>
      <c r="O45" s="48">
        <f t="shared" si="8"/>
        <v>1.5484063378889656</v>
      </c>
      <c r="P45" s="9"/>
    </row>
    <row r="46" spans="1:16">
      <c r="A46" s="12"/>
      <c r="B46" s="25">
        <v>335.18</v>
      </c>
      <c r="C46" s="20" t="s">
        <v>189</v>
      </c>
      <c r="D46" s="47">
        <v>15640359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15640359</v>
      </c>
      <c r="O46" s="48">
        <f t="shared" si="8"/>
        <v>54.238815235069929</v>
      </c>
      <c r="P46" s="9"/>
    </row>
    <row r="47" spans="1:16">
      <c r="A47" s="12"/>
      <c r="B47" s="25">
        <v>335.21</v>
      </c>
      <c r="C47" s="20" t="s">
        <v>142</v>
      </c>
      <c r="D47" s="47">
        <v>0</v>
      </c>
      <c r="E47" s="47">
        <v>55966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55966</v>
      </c>
      <c r="O47" s="48">
        <f t="shared" si="8"/>
        <v>0.19408311110032217</v>
      </c>
      <c r="P47" s="9"/>
    </row>
    <row r="48" spans="1:16">
      <c r="A48" s="12"/>
      <c r="B48" s="25">
        <v>335.22</v>
      </c>
      <c r="C48" s="20" t="s">
        <v>175</v>
      </c>
      <c r="D48" s="47">
        <v>0</v>
      </c>
      <c r="E48" s="47">
        <v>1236631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1236631</v>
      </c>
      <c r="O48" s="48">
        <f t="shared" si="8"/>
        <v>4.2884821456438287</v>
      </c>
      <c r="P48" s="9"/>
    </row>
    <row r="49" spans="1:16">
      <c r="A49" s="12"/>
      <c r="B49" s="25">
        <v>335.49</v>
      </c>
      <c r="C49" s="20" t="s">
        <v>50</v>
      </c>
      <c r="D49" s="47">
        <v>0</v>
      </c>
      <c r="E49" s="47">
        <v>5423142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5423142</v>
      </c>
      <c r="O49" s="48">
        <f t="shared" si="8"/>
        <v>18.806780389858545</v>
      </c>
      <c r="P49" s="9"/>
    </row>
    <row r="50" spans="1:16">
      <c r="A50" s="12"/>
      <c r="B50" s="25">
        <v>335.5</v>
      </c>
      <c r="C50" s="20" t="s">
        <v>51</v>
      </c>
      <c r="D50" s="47">
        <v>0</v>
      </c>
      <c r="E50" s="47">
        <v>475973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475973</v>
      </c>
      <c r="O50" s="48">
        <f t="shared" si="8"/>
        <v>1.6506150276909846</v>
      </c>
      <c r="P50" s="9"/>
    </row>
    <row r="51" spans="1:16">
      <c r="A51" s="12"/>
      <c r="B51" s="25">
        <v>335.8</v>
      </c>
      <c r="C51" s="20" t="s">
        <v>127</v>
      </c>
      <c r="D51" s="47">
        <v>9295000</v>
      </c>
      <c r="E51" s="47">
        <v>229667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9524667</v>
      </c>
      <c r="O51" s="48">
        <f t="shared" si="8"/>
        <v>33.030357780698502</v>
      </c>
      <c r="P51" s="9"/>
    </row>
    <row r="52" spans="1:16">
      <c r="A52" s="12"/>
      <c r="B52" s="25">
        <v>339</v>
      </c>
      <c r="C52" s="20" t="s">
        <v>190</v>
      </c>
      <c r="D52" s="47">
        <v>1528303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1528303</v>
      </c>
      <c r="O52" s="48">
        <f t="shared" si="8"/>
        <v>5.2999642808840308</v>
      </c>
      <c r="P52" s="9"/>
    </row>
    <row r="53" spans="1:16" ht="15.75">
      <c r="A53" s="29" t="s">
        <v>56</v>
      </c>
      <c r="B53" s="30"/>
      <c r="C53" s="31"/>
      <c r="D53" s="32">
        <f t="shared" ref="D53:M53" si="9">SUM(D54:D81)</f>
        <v>8158979</v>
      </c>
      <c r="E53" s="32">
        <f t="shared" si="9"/>
        <v>15634335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15976744</v>
      </c>
      <c r="J53" s="32">
        <f t="shared" si="9"/>
        <v>24938971</v>
      </c>
      <c r="K53" s="32">
        <f t="shared" si="9"/>
        <v>0</v>
      </c>
      <c r="L53" s="32">
        <f t="shared" si="9"/>
        <v>0</v>
      </c>
      <c r="M53" s="32">
        <f t="shared" si="9"/>
        <v>22783</v>
      </c>
      <c r="N53" s="32">
        <f>SUM(D53:M53)</f>
        <v>64731812</v>
      </c>
      <c r="O53" s="46">
        <f t="shared" si="8"/>
        <v>224.4818543423001</v>
      </c>
      <c r="P53" s="10"/>
    </row>
    <row r="54" spans="1:16">
      <c r="A54" s="12"/>
      <c r="B54" s="25">
        <v>341.1</v>
      </c>
      <c r="C54" s="20" t="s">
        <v>191</v>
      </c>
      <c r="D54" s="47">
        <v>95700</v>
      </c>
      <c r="E54" s="47">
        <v>1466680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1562380</v>
      </c>
      <c r="O54" s="48">
        <f t="shared" si="8"/>
        <v>5.4181390687367568</v>
      </c>
      <c r="P54" s="9"/>
    </row>
    <row r="55" spans="1:16">
      <c r="A55" s="12"/>
      <c r="B55" s="25">
        <v>341.2</v>
      </c>
      <c r="C55" s="20" t="s">
        <v>192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24938971</v>
      </c>
      <c r="K55" s="47">
        <v>0</v>
      </c>
      <c r="L55" s="47">
        <v>0</v>
      </c>
      <c r="M55" s="47">
        <v>0</v>
      </c>
      <c r="N55" s="47">
        <f t="shared" ref="N55:N81" si="10">SUM(D55:M55)</f>
        <v>24938971</v>
      </c>
      <c r="O55" s="48">
        <f t="shared" si="8"/>
        <v>86.485242456504167</v>
      </c>
      <c r="P55" s="9"/>
    </row>
    <row r="56" spans="1:16">
      <c r="A56" s="12"/>
      <c r="B56" s="25">
        <v>341.52</v>
      </c>
      <c r="C56" s="20" t="s">
        <v>193</v>
      </c>
      <c r="D56" s="47">
        <v>263455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263455</v>
      </c>
      <c r="O56" s="48">
        <f t="shared" si="8"/>
        <v>0.91362909686122606</v>
      </c>
      <c r="P56" s="9"/>
    </row>
    <row r="57" spans="1:16">
      <c r="A57" s="12"/>
      <c r="B57" s="25">
        <v>341.53</v>
      </c>
      <c r="C57" s="20" t="s">
        <v>194</v>
      </c>
      <c r="D57" s="47">
        <v>1545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1545</v>
      </c>
      <c r="O57" s="48">
        <f t="shared" si="8"/>
        <v>5.3578673953828711E-3</v>
      </c>
      <c r="P57" s="9"/>
    </row>
    <row r="58" spans="1:16">
      <c r="A58" s="12"/>
      <c r="B58" s="25">
        <v>341.9</v>
      </c>
      <c r="C58" s="20" t="s">
        <v>195</v>
      </c>
      <c r="D58" s="47">
        <v>6842388</v>
      </c>
      <c r="E58" s="47">
        <v>203390</v>
      </c>
      <c r="F58" s="47">
        <v>0</v>
      </c>
      <c r="G58" s="47">
        <v>0</v>
      </c>
      <c r="H58" s="47">
        <v>0</v>
      </c>
      <c r="I58" s="47">
        <v>300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7046078</v>
      </c>
      <c r="O58" s="48">
        <f t="shared" si="8"/>
        <v>24.434920117491618</v>
      </c>
      <c r="P58" s="9"/>
    </row>
    <row r="59" spans="1:16">
      <c r="A59" s="12"/>
      <c r="B59" s="25">
        <v>342.3</v>
      </c>
      <c r="C59" s="20" t="s">
        <v>64</v>
      </c>
      <c r="D59" s="47">
        <v>186582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186582</v>
      </c>
      <c r="O59" s="48">
        <f t="shared" si="8"/>
        <v>0.64704311609406262</v>
      </c>
      <c r="P59" s="9"/>
    </row>
    <row r="60" spans="1:16">
      <c r="A60" s="12"/>
      <c r="B60" s="25">
        <v>342.4</v>
      </c>
      <c r="C60" s="20" t="s">
        <v>65</v>
      </c>
      <c r="D60" s="47">
        <v>0</v>
      </c>
      <c r="E60" s="47">
        <v>7963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7963</v>
      </c>
      <c r="O60" s="48">
        <f t="shared" si="8"/>
        <v>2.7614691307076892E-2</v>
      </c>
      <c r="P60" s="9"/>
    </row>
    <row r="61" spans="1:16">
      <c r="A61" s="12"/>
      <c r="B61" s="25">
        <v>342.5</v>
      </c>
      <c r="C61" s="20" t="s">
        <v>66</v>
      </c>
      <c r="D61" s="47">
        <v>0</v>
      </c>
      <c r="E61" s="47">
        <v>222447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222447</v>
      </c>
      <c r="O61" s="48">
        <f t="shared" si="8"/>
        <v>0.77141846504901845</v>
      </c>
      <c r="P61" s="9"/>
    </row>
    <row r="62" spans="1:16">
      <c r="A62" s="12"/>
      <c r="B62" s="25">
        <v>342.6</v>
      </c>
      <c r="C62" s="20" t="s">
        <v>67</v>
      </c>
      <c r="D62" s="47">
        <v>0</v>
      </c>
      <c r="E62" s="47">
        <v>6843887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6843887</v>
      </c>
      <c r="O62" s="48">
        <f t="shared" si="8"/>
        <v>23.73374693526517</v>
      </c>
      <c r="P62" s="9"/>
    </row>
    <row r="63" spans="1:16">
      <c r="A63" s="12"/>
      <c r="B63" s="25">
        <v>342.9</v>
      </c>
      <c r="C63" s="20" t="s">
        <v>68</v>
      </c>
      <c r="D63" s="47">
        <v>120486</v>
      </c>
      <c r="E63" s="47">
        <v>461889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582375</v>
      </c>
      <c r="O63" s="48">
        <f t="shared" si="8"/>
        <v>2.0196038992790286</v>
      </c>
      <c r="P63" s="9"/>
    </row>
    <row r="64" spans="1:16">
      <c r="A64" s="12"/>
      <c r="B64" s="25">
        <v>343.4</v>
      </c>
      <c r="C64" s="20" t="s">
        <v>69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3751118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3751118</v>
      </c>
      <c r="O64" s="48">
        <f t="shared" si="8"/>
        <v>13.008409597691783</v>
      </c>
      <c r="P64" s="9"/>
    </row>
    <row r="65" spans="1:16">
      <c r="A65" s="12"/>
      <c r="B65" s="25">
        <v>343.9</v>
      </c>
      <c r="C65" s="20" t="s">
        <v>196</v>
      </c>
      <c r="D65" s="47">
        <v>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</v>
      </c>
      <c r="O65" s="48">
        <f t="shared" si="8"/>
        <v>3.4678753368173918E-5</v>
      </c>
      <c r="P65" s="9"/>
    </row>
    <row r="66" spans="1:16">
      <c r="A66" s="12"/>
      <c r="B66" s="25">
        <v>344.6</v>
      </c>
      <c r="C66" s="20" t="s">
        <v>197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12225326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12225326</v>
      </c>
      <c r="O66" s="48">
        <f t="shared" si="8"/>
        <v>42.395906519952419</v>
      </c>
      <c r="P66" s="9"/>
    </row>
    <row r="67" spans="1:16">
      <c r="A67" s="12"/>
      <c r="B67" s="25">
        <v>344.9</v>
      </c>
      <c r="C67" s="20" t="s">
        <v>198</v>
      </c>
      <c r="D67" s="47">
        <v>200270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200270</v>
      </c>
      <c r="O67" s="48">
        <f t="shared" si="8"/>
        <v>0.69451139370441917</v>
      </c>
      <c r="P67" s="9"/>
    </row>
    <row r="68" spans="1:16">
      <c r="A68" s="12"/>
      <c r="B68" s="25">
        <v>346.4</v>
      </c>
      <c r="C68" s="20" t="s">
        <v>74</v>
      </c>
      <c r="D68" s="47">
        <v>167729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167729</v>
      </c>
      <c r="O68" s="48">
        <f t="shared" si="8"/>
        <v>0.58166326236904431</v>
      </c>
      <c r="P68" s="9"/>
    </row>
    <row r="69" spans="1:16">
      <c r="A69" s="12"/>
      <c r="B69" s="25">
        <v>346.9</v>
      </c>
      <c r="C69" s="20" t="s">
        <v>75</v>
      </c>
      <c r="D69" s="47">
        <v>0</v>
      </c>
      <c r="E69" s="47">
        <v>12728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12728</v>
      </c>
      <c r="O69" s="48">
        <f t="shared" ref="O69:O100" si="11">(N69/O$104)</f>
        <v>4.4139117287011767E-2</v>
      </c>
      <c r="P69" s="9"/>
    </row>
    <row r="70" spans="1:16">
      <c r="A70" s="12"/>
      <c r="B70" s="25">
        <v>347.2</v>
      </c>
      <c r="C70" s="20" t="s">
        <v>76</v>
      </c>
      <c r="D70" s="47">
        <v>726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726</v>
      </c>
      <c r="O70" s="48">
        <f t="shared" si="11"/>
        <v>2.5176774945294268E-3</v>
      </c>
      <c r="P70" s="9"/>
    </row>
    <row r="71" spans="1:16">
      <c r="A71" s="12"/>
      <c r="B71" s="25">
        <v>347.4</v>
      </c>
      <c r="C71" s="20" t="s">
        <v>77</v>
      </c>
      <c r="D71" s="47">
        <v>0</v>
      </c>
      <c r="E71" s="47">
        <v>1811741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1811741</v>
      </c>
      <c r="O71" s="48">
        <f t="shared" si="11"/>
        <v>6.2828919306008784</v>
      </c>
      <c r="P71" s="9"/>
    </row>
    <row r="72" spans="1:16">
      <c r="A72" s="12"/>
      <c r="B72" s="25">
        <v>347.5</v>
      </c>
      <c r="C72" s="20" t="s">
        <v>78</v>
      </c>
      <c r="D72" s="47">
        <v>0</v>
      </c>
      <c r="E72" s="47">
        <v>1543098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1543098</v>
      </c>
      <c r="O72" s="48">
        <f t="shared" si="11"/>
        <v>5.3512714964922443</v>
      </c>
      <c r="P72" s="9"/>
    </row>
    <row r="73" spans="1:16">
      <c r="A73" s="12"/>
      <c r="B73" s="25">
        <v>347.9</v>
      </c>
      <c r="C73" s="20" t="s">
        <v>79</v>
      </c>
      <c r="D73" s="47">
        <v>0</v>
      </c>
      <c r="E73" s="47">
        <v>23150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23150</v>
      </c>
      <c r="O73" s="48">
        <f t="shared" si="11"/>
        <v>8.0281314047322624E-2</v>
      </c>
      <c r="P73" s="9"/>
    </row>
    <row r="74" spans="1:16">
      <c r="A74" s="12"/>
      <c r="B74" s="25">
        <v>348.86</v>
      </c>
      <c r="C74" s="20" t="s">
        <v>199</v>
      </c>
      <c r="D74" s="47">
        <v>49520</v>
      </c>
      <c r="E74" s="47">
        <v>220855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270375</v>
      </c>
      <c r="O74" s="48">
        <f t="shared" si="11"/>
        <v>0.93762679419200234</v>
      </c>
      <c r="P74" s="9"/>
    </row>
    <row r="75" spans="1:16">
      <c r="A75" s="12"/>
      <c r="B75" s="25">
        <v>348.92099999999999</v>
      </c>
      <c r="C75" s="20" t="s">
        <v>200</v>
      </c>
      <c r="D75" s="47">
        <v>61504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61504</v>
      </c>
      <c r="O75" s="48">
        <f t="shared" si="11"/>
        <v>0.21328820471561688</v>
      </c>
      <c r="P75" s="9"/>
    </row>
    <row r="76" spans="1:16">
      <c r="A76" s="12"/>
      <c r="B76" s="25">
        <v>348.92200000000003</v>
      </c>
      <c r="C76" s="20" t="s">
        <v>201</v>
      </c>
      <c r="D76" s="47">
        <v>61504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61504</v>
      </c>
      <c r="O76" s="48">
        <f t="shared" si="11"/>
        <v>0.21328820471561688</v>
      </c>
      <c r="P76" s="9"/>
    </row>
    <row r="77" spans="1:16">
      <c r="A77" s="12"/>
      <c r="B77" s="25">
        <v>348.923</v>
      </c>
      <c r="C77" s="20" t="s">
        <v>202</v>
      </c>
      <c r="D77" s="47">
        <v>0</v>
      </c>
      <c r="E77" s="47">
        <v>61504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61504</v>
      </c>
      <c r="O77" s="48">
        <f t="shared" si="11"/>
        <v>0.21328820471561688</v>
      </c>
      <c r="P77" s="9"/>
    </row>
    <row r="78" spans="1:16">
      <c r="A78" s="12"/>
      <c r="B78" s="25">
        <v>348.92399999999998</v>
      </c>
      <c r="C78" s="20" t="s">
        <v>203</v>
      </c>
      <c r="D78" s="47">
        <v>61504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61504</v>
      </c>
      <c r="O78" s="48">
        <f t="shared" si="11"/>
        <v>0.21328820471561688</v>
      </c>
      <c r="P78" s="9"/>
    </row>
    <row r="79" spans="1:16">
      <c r="A79" s="12"/>
      <c r="B79" s="25">
        <v>348.93</v>
      </c>
      <c r="C79" s="20" t="s">
        <v>204</v>
      </c>
      <c r="D79" s="47">
        <v>0</v>
      </c>
      <c r="E79" s="47">
        <v>1950759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1950759</v>
      </c>
      <c r="O79" s="48">
        <f t="shared" si="11"/>
        <v>6.7649890241745592</v>
      </c>
      <c r="P79" s="9"/>
    </row>
    <row r="80" spans="1:16">
      <c r="A80" s="12"/>
      <c r="B80" s="25">
        <v>348.99</v>
      </c>
      <c r="C80" s="20" t="s">
        <v>205</v>
      </c>
      <c r="D80" s="47">
        <v>0</v>
      </c>
      <c r="E80" s="47">
        <v>775720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775720</v>
      </c>
      <c r="O80" s="48">
        <f t="shared" si="11"/>
        <v>2.6901002562759873</v>
      </c>
      <c r="P80" s="9"/>
    </row>
    <row r="81" spans="1:16">
      <c r="A81" s="12"/>
      <c r="B81" s="25">
        <v>349</v>
      </c>
      <c r="C81" s="20" t="s">
        <v>1</v>
      </c>
      <c r="D81" s="47">
        <v>46056</v>
      </c>
      <c r="E81" s="47">
        <v>28524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22783</v>
      </c>
      <c r="N81" s="47">
        <f t="shared" si="10"/>
        <v>97363</v>
      </c>
      <c r="O81" s="48">
        <f t="shared" si="11"/>
        <v>0.33764274641855174</v>
      </c>
      <c r="P81" s="9"/>
    </row>
    <row r="82" spans="1:16" ht="15.75">
      <c r="A82" s="29" t="s">
        <v>57</v>
      </c>
      <c r="B82" s="30"/>
      <c r="C82" s="31"/>
      <c r="D82" s="32">
        <f t="shared" ref="D82:M82" si="12">SUM(D83:D90)</f>
        <v>4547145</v>
      </c>
      <c r="E82" s="32">
        <f t="shared" si="12"/>
        <v>848845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5395990</v>
      </c>
      <c r="O82" s="46">
        <f t="shared" si="11"/>
        <v>18.712620638713279</v>
      </c>
      <c r="P82" s="10"/>
    </row>
    <row r="83" spans="1:16">
      <c r="A83" s="13"/>
      <c r="B83" s="40">
        <v>351.1</v>
      </c>
      <c r="C83" s="21" t="s">
        <v>95</v>
      </c>
      <c r="D83" s="47">
        <v>39585</v>
      </c>
      <c r="E83" s="47">
        <v>6766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46351</v>
      </c>
      <c r="O83" s="48">
        <f t="shared" si="11"/>
        <v>0.16073948973682295</v>
      </c>
      <c r="P83" s="9"/>
    </row>
    <row r="84" spans="1:16">
      <c r="A84" s="13"/>
      <c r="B84" s="40">
        <v>351.2</v>
      </c>
      <c r="C84" s="21" t="s">
        <v>145</v>
      </c>
      <c r="D84" s="47">
        <v>401610</v>
      </c>
      <c r="E84" s="47">
        <v>49633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3">SUM(D84:M84)</f>
        <v>451243</v>
      </c>
      <c r="O84" s="48">
        <f t="shared" si="11"/>
        <v>1.5648544706114904</v>
      </c>
      <c r="P84" s="9"/>
    </row>
    <row r="85" spans="1:16">
      <c r="A85" s="13"/>
      <c r="B85" s="40">
        <v>351.5</v>
      </c>
      <c r="C85" s="21" t="s">
        <v>146</v>
      </c>
      <c r="D85" s="47">
        <v>700918</v>
      </c>
      <c r="E85" s="47">
        <v>110665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811583</v>
      </c>
      <c r="O85" s="48">
        <f t="shared" si="11"/>
        <v>2.8144686694802696</v>
      </c>
      <c r="P85" s="9"/>
    </row>
    <row r="86" spans="1:16">
      <c r="A86" s="13"/>
      <c r="B86" s="40">
        <v>351.6</v>
      </c>
      <c r="C86" s="21" t="s">
        <v>147</v>
      </c>
      <c r="D86" s="47">
        <v>4108</v>
      </c>
      <c r="E86" s="47">
        <v>884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4992</v>
      </c>
      <c r="O86" s="48">
        <f t="shared" si="11"/>
        <v>1.7311633681392422E-2</v>
      </c>
      <c r="P86" s="9"/>
    </row>
    <row r="87" spans="1:16">
      <c r="A87" s="13"/>
      <c r="B87" s="40">
        <v>351.7</v>
      </c>
      <c r="C87" s="21" t="s">
        <v>206</v>
      </c>
      <c r="D87" s="47">
        <v>0</v>
      </c>
      <c r="E87" s="47">
        <v>563315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563315</v>
      </c>
      <c r="O87" s="48">
        <f t="shared" si="11"/>
        <v>1.9535061953592892</v>
      </c>
      <c r="P87" s="9"/>
    </row>
    <row r="88" spans="1:16">
      <c r="A88" s="13"/>
      <c r="B88" s="40">
        <v>352</v>
      </c>
      <c r="C88" s="21" t="s">
        <v>97</v>
      </c>
      <c r="D88" s="47">
        <v>0</v>
      </c>
      <c r="E88" s="47">
        <v>105989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105989</v>
      </c>
      <c r="O88" s="48">
        <f t="shared" si="11"/>
        <v>0.3675566390739386</v>
      </c>
      <c r="P88" s="9"/>
    </row>
    <row r="89" spans="1:16">
      <c r="A89" s="13"/>
      <c r="B89" s="40">
        <v>354</v>
      </c>
      <c r="C89" s="21" t="s">
        <v>98</v>
      </c>
      <c r="D89" s="47">
        <v>296924</v>
      </c>
      <c r="E89" s="47">
        <v>11593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308517</v>
      </c>
      <c r="O89" s="48">
        <f t="shared" si="11"/>
        <v>1.0698984952888912</v>
      </c>
      <c r="P89" s="9"/>
    </row>
    <row r="90" spans="1:16">
      <c r="A90" s="13"/>
      <c r="B90" s="40">
        <v>359</v>
      </c>
      <c r="C90" s="21" t="s">
        <v>148</v>
      </c>
      <c r="D90" s="47">
        <v>3104000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3104000</v>
      </c>
      <c r="O90" s="48">
        <f t="shared" si="11"/>
        <v>10.764285045481184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SUM(D92:D97)</f>
        <v>2589754</v>
      </c>
      <c r="E91" s="32">
        <f t="shared" si="14"/>
        <v>2487742</v>
      </c>
      <c r="F91" s="32">
        <f t="shared" si="14"/>
        <v>76289</v>
      </c>
      <c r="G91" s="32">
        <f t="shared" si="14"/>
        <v>178181</v>
      </c>
      <c r="H91" s="32">
        <f t="shared" si="14"/>
        <v>0</v>
      </c>
      <c r="I91" s="32">
        <f t="shared" si="14"/>
        <v>38191</v>
      </c>
      <c r="J91" s="32">
        <f t="shared" si="14"/>
        <v>541572</v>
      </c>
      <c r="K91" s="32">
        <f t="shared" si="14"/>
        <v>0</v>
      </c>
      <c r="L91" s="32">
        <f t="shared" si="14"/>
        <v>0</v>
      </c>
      <c r="M91" s="32">
        <f t="shared" si="14"/>
        <v>323</v>
      </c>
      <c r="N91" s="32">
        <f t="shared" ref="N91:N102" si="15">SUM(D91:M91)</f>
        <v>5912052</v>
      </c>
      <c r="O91" s="46">
        <f t="shared" si="11"/>
        <v>20.502259320781935</v>
      </c>
      <c r="P91" s="10"/>
    </row>
    <row r="92" spans="1:16">
      <c r="A92" s="12"/>
      <c r="B92" s="25">
        <v>361.1</v>
      </c>
      <c r="C92" s="20" t="s">
        <v>101</v>
      </c>
      <c r="D92" s="47">
        <v>267791</v>
      </c>
      <c r="E92" s="47">
        <v>151849</v>
      </c>
      <c r="F92" s="47">
        <v>76238</v>
      </c>
      <c r="G92" s="47">
        <v>101802</v>
      </c>
      <c r="H92" s="47">
        <v>0</v>
      </c>
      <c r="I92" s="47">
        <v>36472</v>
      </c>
      <c r="J92" s="47">
        <v>6738</v>
      </c>
      <c r="K92" s="47">
        <v>0</v>
      </c>
      <c r="L92" s="47">
        <v>0</v>
      </c>
      <c r="M92" s="47">
        <v>323</v>
      </c>
      <c r="N92" s="47">
        <f t="shared" si="15"/>
        <v>641213</v>
      </c>
      <c r="O92" s="48">
        <f t="shared" si="11"/>
        <v>2.2236467483466904</v>
      </c>
      <c r="P92" s="9"/>
    </row>
    <row r="93" spans="1:16">
      <c r="A93" s="12"/>
      <c r="B93" s="25">
        <v>362</v>
      </c>
      <c r="C93" s="20" t="s">
        <v>102</v>
      </c>
      <c r="D93" s="47">
        <v>451173</v>
      </c>
      <c r="E93" s="47">
        <v>296846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748019</v>
      </c>
      <c r="O93" s="48">
        <f t="shared" si="11"/>
        <v>2.5940366415708089</v>
      </c>
      <c r="P93" s="9"/>
    </row>
    <row r="94" spans="1:16">
      <c r="A94" s="12"/>
      <c r="B94" s="25">
        <v>364</v>
      </c>
      <c r="C94" s="20" t="s">
        <v>207</v>
      </c>
      <c r="D94" s="47">
        <v>14908</v>
      </c>
      <c r="E94" s="47">
        <v>389699</v>
      </c>
      <c r="F94" s="47">
        <v>0</v>
      </c>
      <c r="G94" s="47">
        <v>0</v>
      </c>
      <c r="H94" s="47">
        <v>0</v>
      </c>
      <c r="I94" s="47">
        <v>-1268</v>
      </c>
      <c r="J94" s="47">
        <v>5707</v>
      </c>
      <c r="K94" s="47">
        <v>0</v>
      </c>
      <c r="L94" s="47">
        <v>0</v>
      </c>
      <c r="M94" s="47">
        <v>0</v>
      </c>
      <c r="N94" s="47">
        <f t="shared" si="15"/>
        <v>409046</v>
      </c>
      <c r="O94" s="48">
        <f t="shared" si="11"/>
        <v>1.418520535023807</v>
      </c>
      <c r="P94" s="9"/>
    </row>
    <row r="95" spans="1:16">
      <c r="A95" s="12"/>
      <c r="B95" s="25">
        <v>365</v>
      </c>
      <c r="C95" s="20" t="s">
        <v>208</v>
      </c>
      <c r="D95" s="47">
        <v>0</v>
      </c>
      <c r="E95" s="47">
        <v>16194</v>
      </c>
      <c r="F95" s="47">
        <v>0</v>
      </c>
      <c r="G95" s="47">
        <v>0</v>
      </c>
      <c r="H95" s="47">
        <v>0</v>
      </c>
      <c r="I95" s="47">
        <v>2305</v>
      </c>
      <c r="J95" s="47">
        <v>1391</v>
      </c>
      <c r="K95" s="47">
        <v>0</v>
      </c>
      <c r="L95" s="47">
        <v>0</v>
      </c>
      <c r="M95" s="47">
        <v>0</v>
      </c>
      <c r="N95" s="47">
        <f t="shared" si="15"/>
        <v>19890</v>
      </c>
      <c r="O95" s="48">
        <f t="shared" si="11"/>
        <v>6.8976040449297935E-2</v>
      </c>
      <c r="P95" s="9"/>
    </row>
    <row r="96" spans="1:16">
      <c r="A96" s="12"/>
      <c r="B96" s="25">
        <v>366</v>
      </c>
      <c r="C96" s="20" t="s">
        <v>105</v>
      </c>
      <c r="D96" s="47">
        <v>21797</v>
      </c>
      <c r="E96" s="47">
        <v>4626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26423</v>
      </c>
      <c r="O96" s="48">
        <f t="shared" si="11"/>
        <v>9.1631670024725956E-2</v>
      </c>
      <c r="P96" s="9"/>
    </row>
    <row r="97" spans="1:119">
      <c r="A97" s="12"/>
      <c r="B97" s="25">
        <v>369.9</v>
      </c>
      <c r="C97" s="20" t="s">
        <v>106</v>
      </c>
      <c r="D97" s="47">
        <v>1834085</v>
      </c>
      <c r="E97" s="47">
        <v>1628528</v>
      </c>
      <c r="F97" s="47">
        <v>51</v>
      </c>
      <c r="G97" s="47">
        <v>76379</v>
      </c>
      <c r="H97" s="47">
        <v>0</v>
      </c>
      <c r="I97" s="47">
        <v>682</v>
      </c>
      <c r="J97" s="47">
        <v>527736</v>
      </c>
      <c r="K97" s="47">
        <v>0</v>
      </c>
      <c r="L97" s="47">
        <v>0</v>
      </c>
      <c r="M97" s="47">
        <v>0</v>
      </c>
      <c r="N97" s="47">
        <f t="shared" si="15"/>
        <v>4067461</v>
      </c>
      <c r="O97" s="48">
        <f t="shared" si="11"/>
        <v>14.105447685366606</v>
      </c>
      <c r="P97" s="9"/>
    </row>
    <row r="98" spans="1:119" ht="15.75">
      <c r="A98" s="29" t="s">
        <v>58</v>
      </c>
      <c r="B98" s="30"/>
      <c r="C98" s="31"/>
      <c r="D98" s="32">
        <f t="shared" ref="D98:M98" si="16">SUM(D99:D101)</f>
        <v>20465987</v>
      </c>
      <c r="E98" s="32">
        <f t="shared" si="16"/>
        <v>12754841</v>
      </c>
      <c r="F98" s="32">
        <f t="shared" si="16"/>
        <v>30442977</v>
      </c>
      <c r="G98" s="32">
        <f t="shared" si="16"/>
        <v>58984265</v>
      </c>
      <c r="H98" s="32">
        <f t="shared" si="16"/>
        <v>0</v>
      </c>
      <c r="I98" s="32">
        <f t="shared" si="16"/>
        <v>1588894</v>
      </c>
      <c r="J98" s="32">
        <f t="shared" si="16"/>
        <v>442000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si="15"/>
        <v>124678964</v>
      </c>
      <c r="O98" s="46">
        <f t="shared" si="11"/>
        <v>432.37110427554353</v>
      </c>
      <c r="P98" s="9"/>
    </row>
    <row r="99" spans="1:119">
      <c r="A99" s="12"/>
      <c r="B99" s="25">
        <v>381</v>
      </c>
      <c r="C99" s="20" t="s">
        <v>107</v>
      </c>
      <c r="D99" s="47">
        <v>20423174</v>
      </c>
      <c r="E99" s="47">
        <v>12754841</v>
      </c>
      <c r="F99" s="47">
        <v>30442977</v>
      </c>
      <c r="G99" s="47">
        <v>58984265</v>
      </c>
      <c r="H99" s="47">
        <v>0</v>
      </c>
      <c r="I99" s="47">
        <v>1588894</v>
      </c>
      <c r="J99" s="47">
        <v>415281</v>
      </c>
      <c r="K99" s="47">
        <v>0</v>
      </c>
      <c r="L99" s="47">
        <v>0</v>
      </c>
      <c r="M99" s="47">
        <v>0</v>
      </c>
      <c r="N99" s="47">
        <f t="shared" si="15"/>
        <v>124609432</v>
      </c>
      <c r="O99" s="48">
        <f t="shared" si="11"/>
        <v>432.12997596762392</v>
      </c>
      <c r="P99" s="9"/>
    </row>
    <row r="100" spans="1:119">
      <c r="A100" s="12"/>
      <c r="B100" s="25">
        <v>389.4</v>
      </c>
      <c r="C100" s="20" t="s">
        <v>209</v>
      </c>
      <c r="D100" s="47">
        <v>42813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42813</v>
      </c>
      <c r="O100" s="48">
        <f t="shared" si="11"/>
        <v>0.14847014679516302</v>
      </c>
      <c r="P100" s="9"/>
    </row>
    <row r="101" spans="1:119" ht="15.75" thickBot="1">
      <c r="A101" s="49"/>
      <c r="B101" s="50">
        <v>393</v>
      </c>
      <c r="C101" s="51" t="s">
        <v>210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26719</v>
      </c>
      <c r="K101" s="47">
        <v>0</v>
      </c>
      <c r="L101" s="47">
        <v>0</v>
      </c>
      <c r="M101" s="47">
        <v>0</v>
      </c>
      <c r="N101" s="47">
        <f t="shared" si="15"/>
        <v>26719</v>
      </c>
      <c r="O101" s="48">
        <f>(N101/O$104)</f>
        <v>9.2658161124423905E-2</v>
      </c>
      <c r="P101" s="9"/>
    </row>
    <row r="102" spans="1:119" ht="16.5" thickBot="1">
      <c r="A102" s="14" t="s">
        <v>85</v>
      </c>
      <c r="B102" s="23"/>
      <c r="C102" s="22"/>
      <c r="D102" s="15">
        <f t="shared" ref="D102:M102" si="17">SUM(D5,D17,D27,D53,D82,D91,D98)</f>
        <v>197595831</v>
      </c>
      <c r="E102" s="15">
        <f t="shared" si="17"/>
        <v>148394323</v>
      </c>
      <c r="F102" s="15">
        <f t="shared" si="17"/>
        <v>36851799</v>
      </c>
      <c r="G102" s="15">
        <f t="shared" si="17"/>
        <v>85928621</v>
      </c>
      <c r="H102" s="15">
        <f t="shared" si="17"/>
        <v>0</v>
      </c>
      <c r="I102" s="15">
        <f t="shared" si="17"/>
        <v>30741540</v>
      </c>
      <c r="J102" s="15">
        <f t="shared" si="17"/>
        <v>25922543</v>
      </c>
      <c r="K102" s="15">
        <f t="shared" si="17"/>
        <v>0</v>
      </c>
      <c r="L102" s="15">
        <f t="shared" si="17"/>
        <v>0</v>
      </c>
      <c r="M102" s="15">
        <f t="shared" si="17"/>
        <v>23106</v>
      </c>
      <c r="N102" s="15">
        <f t="shared" si="15"/>
        <v>525457763</v>
      </c>
      <c r="O102" s="38">
        <f>(N102/O$104)</f>
        <v>1822.2220168469385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98" t="s">
        <v>211</v>
      </c>
      <c r="M104" s="98"/>
      <c r="N104" s="98"/>
      <c r="O104" s="44">
        <v>288361</v>
      </c>
    </row>
    <row r="105" spans="1:119">
      <c r="A105" s="99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  <row r="106" spans="1:119" ht="15.75" customHeight="1" thickBot="1">
      <c r="A106" s="102" t="s">
        <v>152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4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174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125888000</v>
      </c>
      <c r="E5" s="27">
        <f t="shared" si="0"/>
        <v>61229000</v>
      </c>
      <c r="F5" s="27">
        <f t="shared" si="0"/>
        <v>3053000</v>
      </c>
      <c r="G5" s="27">
        <f t="shared" si="0"/>
        <v>21541000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211711000</v>
      </c>
      <c r="O5" s="33">
        <f t="shared" ref="O5:O36" si="1">(N5/O$108)</f>
        <v>753.77938233890893</v>
      </c>
      <c r="P5" s="6"/>
    </row>
    <row r="6" spans="1:133">
      <c r="A6" s="12"/>
      <c r="B6" s="25">
        <v>311</v>
      </c>
      <c r="C6" s="20" t="s">
        <v>3</v>
      </c>
      <c r="D6" s="47">
        <v>108326000</v>
      </c>
      <c r="E6" s="47">
        <v>19302000</v>
      </c>
      <c r="F6" s="47">
        <v>3053000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130681000</v>
      </c>
      <c r="O6" s="48">
        <f t="shared" si="1"/>
        <v>465.27881623265188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34209000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34209000</v>
      </c>
      <c r="O7" s="48">
        <f t="shared" si="1"/>
        <v>121.7982952724787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1724000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1724000</v>
      </c>
      <c r="O8" s="48">
        <f t="shared" si="1"/>
        <v>6.1381584100603135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5994000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5994000</v>
      </c>
      <c r="O9" s="48">
        <f t="shared" si="1"/>
        <v>21.341137766764223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21541000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21541000</v>
      </c>
      <c r="O10" s="48">
        <f t="shared" si="1"/>
        <v>76.694936375353365</v>
      </c>
      <c r="P10" s="9"/>
    </row>
    <row r="11" spans="1:133">
      <c r="A11" s="12"/>
      <c r="B11" s="25">
        <v>314.10000000000002</v>
      </c>
      <c r="C11" s="20" t="s">
        <v>16</v>
      </c>
      <c r="D11" s="47">
        <v>10654000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10654000</v>
      </c>
      <c r="O11" s="48">
        <f t="shared" si="1"/>
        <v>37.932679640825164</v>
      </c>
      <c r="P11" s="9"/>
    </row>
    <row r="12" spans="1:133">
      <c r="A12" s="12"/>
      <c r="B12" s="25">
        <v>314.39999999999998</v>
      </c>
      <c r="C12" s="20" t="s">
        <v>17</v>
      </c>
      <c r="D12" s="47">
        <v>147000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147000</v>
      </c>
      <c r="O12" s="48">
        <f t="shared" si="1"/>
        <v>0.52338125654226575</v>
      </c>
      <c r="P12" s="9"/>
    </row>
    <row r="13" spans="1:133">
      <c r="A13" s="12"/>
      <c r="B13" s="25">
        <v>314.8</v>
      </c>
      <c r="C13" s="20" t="s">
        <v>19</v>
      </c>
      <c r="D13" s="47">
        <v>334000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334000</v>
      </c>
      <c r="O13" s="48">
        <f t="shared" si="1"/>
        <v>1.1891791815314063</v>
      </c>
      <c r="P13" s="9"/>
    </row>
    <row r="14" spans="1:133">
      <c r="A14" s="12"/>
      <c r="B14" s="25">
        <v>315</v>
      </c>
      <c r="C14" s="20" t="s">
        <v>20</v>
      </c>
      <c r="D14" s="47">
        <v>5944000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5944000</v>
      </c>
      <c r="O14" s="48">
        <f t="shared" si="1"/>
        <v>21.163116931205629</v>
      </c>
      <c r="P14" s="9"/>
    </row>
    <row r="15" spans="1:133">
      <c r="A15" s="12"/>
      <c r="B15" s="25">
        <v>316</v>
      </c>
      <c r="C15" s="20" t="s">
        <v>21</v>
      </c>
      <c r="D15" s="47">
        <v>483000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483000</v>
      </c>
      <c r="O15" s="48">
        <f t="shared" si="1"/>
        <v>1.7196812714960159</v>
      </c>
      <c r="P15" s="9"/>
    </row>
    <row r="16" spans="1:133" ht="15.75">
      <c r="A16" s="29" t="s">
        <v>22</v>
      </c>
      <c r="B16" s="30"/>
      <c r="C16" s="31"/>
      <c r="D16" s="32">
        <f t="shared" ref="D16:M16" si="3">SUM(D17:D27)</f>
        <v>2218000</v>
      </c>
      <c r="E16" s="32">
        <f t="shared" si="3"/>
        <v>27532000</v>
      </c>
      <c r="F16" s="32">
        <f t="shared" si="3"/>
        <v>748000</v>
      </c>
      <c r="G16" s="32">
        <f t="shared" si="3"/>
        <v>0</v>
      </c>
      <c r="H16" s="32">
        <f t="shared" si="3"/>
        <v>0</v>
      </c>
      <c r="I16" s="32">
        <f t="shared" si="3"/>
        <v>13871000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44369000</v>
      </c>
      <c r="O16" s="46">
        <f t="shared" si="1"/>
        <v>157.97212905798494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2036000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2036000</v>
      </c>
      <c r="O17" s="48">
        <f t="shared" si="1"/>
        <v>7.2490084239459387</v>
      </c>
      <c r="P17" s="9"/>
    </row>
    <row r="18" spans="1:16">
      <c r="A18" s="12"/>
      <c r="B18" s="25">
        <v>323.7</v>
      </c>
      <c r="C18" s="20" t="s">
        <v>23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1437000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7" si="4">SUM(D18:M18)</f>
        <v>1437000</v>
      </c>
      <c r="O18" s="48">
        <f t="shared" si="1"/>
        <v>5.1163188139539848</v>
      </c>
      <c r="P18" s="9"/>
    </row>
    <row r="19" spans="1:16">
      <c r="A19" s="12"/>
      <c r="B19" s="25">
        <v>324.11</v>
      </c>
      <c r="C19" s="20" t="s">
        <v>24</v>
      </c>
      <c r="D19" s="47">
        <v>0</v>
      </c>
      <c r="E19" s="47">
        <v>80000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80000</v>
      </c>
      <c r="O19" s="48">
        <f t="shared" si="1"/>
        <v>0.28483333689375007</v>
      </c>
      <c r="P19" s="9"/>
    </row>
    <row r="20" spans="1:16">
      <c r="A20" s="12"/>
      <c r="B20" s="25">
        <v>324.12</v>
      </c>
      <c r="C20" s="20" t="s">
        <v>25</v>
      </c>
      <c r="D20" s="47">
        <v>0</v>
      </c>
      <c r="E20" s="47">
        <v>1000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1000</v>
      </c>
      <c r="O20" s="48">
        <f t="shared" si="1"/>
        <v>3.5604167111718756E-3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393000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393000</v>
      </c>
      <c r="O21" s="48">
        <f t="shared" si="1"/>
        <v>1.3992437674905471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1000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1000</v>
      </c>
      <c r="O22" s="48">
        <f t="shared" si="1"/>
        <v>3.5604167111718756E-3</v>
      </c>
      <c r="P22" s="9"/>
    </row>
    <row r="23" spans="1:16">
      <c r="A23" s="12"/>
      <c r="B23" s="25">
        <v>324.61</v>
      </c>
      <c r="C23" s="20" t="s">
        <v>122</v>
      </c>
      <c r="D23" s="47">
        <v>0</v>
      </c>
      <c r="E23" s="47">
        <v>322000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322000</v>
      </c>
      <c r="O23" s="48">
        <f t="shared" si="1"/>
        <v>1.1464541809973439</v>
      </c>
      <c r="P23" s="9"/>
    </row>
    <row r="24" spans="1:16">
      <c r="A24" s="12"/>
      <c r="B24" s="25">
        <v>325.10000000000002</v>
      </c>
      <c r="C24" s="20" t="s">
        <v>29</v>
      </c>
      <c r="D24" s="47">
        <v>0</v>
      </c>
      <c r="E24" s="47">
        <v>0</v>
      </c>
      <c r="F24" s="47">
        <v>531000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531000</v>
      </c>
      <c r="O24" s="48">
        <f t="shared" si="1"/>
        <v>1.890581273632266</v>
      </c>
      <c r="P24" s="9"/>
    </row>
    <row r="25" spans="1:16">
      <c r="A25" s="12"/>
      <c r="B25" s="25">
        <v>325.2</v>
      </c>
      <c r="C25" s="20" t="s">
        <v>30</v>
      </c>
      <c r="D25" s="47">
        <v>0</v>
      </c>
      <c r="E25" s="47">
        <v>24553000</v>
      </c>
      <c r="F25" s="47">
        <v>217000</v>
      </c>
      <c r="G25" s="47">
        <v>0</v>
      </c>
      <c r="H25" s="47">
        <v>0</v>
      </c>
      <c r="I25" s="47">
        <v>12434000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37204000</v>
      </c>
      <c r="O25" s="48">
        <f t="shared" si="1"/>
        <v>132.46174332243845</v>
      </c>
      <c r="P25" s="9"/>
    </row>
    <row r="26" spans="1:16">
      <c r="A26" s="12"/>
      <c r="B26" s="25">
        <v>329</v>
      </c>
      <c r="C26" s="20" t="s">
        <v>31</v>
      </c>
      <c r="D26" s="47">
        <v>2218000</v>
      </c>
      <c r="E26" s="47">
        <v>128000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2346000</v>
      </c>
      <c r="O26" s="48">
        <f t="shared" si="1"/>
        <v>8.3527376044092208</v>
      </c>
      <c r="P26" s="9"/>
    </row>
    <row r="27" spans="1:16">
      <c r="A27" s="12"/>
      <c r="B27" s="25">
        <v>367</v>
      </c>
      <c r="C27" s="20" t="s">
        <v>123</v>
      </c>
      <c r="D27" s="47">
        <v>0</v>
      </c>
      <c r="E27" s="47">
        <v>18000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18000</v>
      </c>
      <c r="O27" s="48">
        <f t="shared" si="1"/>
        <v>6.4087500801093766E-2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SUM(D29:D51)</f>
        <v>32122000</v>
      </c>
      <c r="E28" s="32">
        <f t="shared" si="5"/>
        <v>27106000</v>
      </c>
      <c r="F28" s="32">
        <f t="shared" si="5"/>
        <v>2706000</v>
      </c>
      <c r="G28" s="32">
        <f t="shared" si="5"/>
        <v>7389000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69323000</v>
      </c>
      <c r="O28" s="46">
        <f t="shared" si="1"/>
        <v>246.81876766856792</v>
      </c>
      <c r="P28" s="10"/>
    </row>
    <row r="29" spans="1:16">
      <c r="A29" s="12"/>
      <c r="B29" s="25">
        <v>331.1</v>
      </c>
      <c r="C29" s="20" t="s">
        <v>124</v>
      </c>
      <c r="D29" s="47">
        <v>496000</v>
      </c>
      <c r="E29" s="47">
        <v>51000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547000</v>
      </c>
      <c r="O29" s="48">
        <f t="shared" si="1"/>
        <v>1.9475479410110159</v>
      </c>
      <c r="P29" s="9"/>
    </row>
    <row r="30" spans="1:16">
      <c r="A30" s="12"/>
      <c r="B30" s="25">
        <v>331.2</v>
      </c>
      <c r="C30" s="20" t="s">
        <v>32</v>
      </c>
      <c r="D30" s="47">
        <v>376000</v>
      </c>
      <c r="E30" s="47">
        <v>8000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384000</v>
      </c>
      <c r="O30" s="48">
        <f t="shared" si="1"/>
        <v>1.3672000170900003</v>
      </c>
      <c r="P30" s="9"/>
    </row>
    <row r="31" spans="1:16">
      <c r="A31" s="12"/>
      <c r="B31" s="25">
        <v>331.49</v>
      </c>
      <c r="C31" s="20" t="s">
        <v>125</v>
      </c>
      <c r="D31" s="47">
        <v>0</v>
      </c>
      <c r="E31" s="47">
        <v>19000</v>
      </c>
      <c r="F31" s="47">
        <v>0</v>
      </c>
      <c r="G31" s="47">
        <v>5476000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7" si="6">SUM(D31:M31)</f>
        <v>5495000</v>
      </c>
      <c r="O31" s="48">
        <f t="shared" si="1"/>
        <v>19.564489827889457</v>
      </c>
      <c r="P31" s="9"/>
    </row>
    <row r="32" spans="1:16">
      <c r="A32" s="12"/>
      <c r="B32" s="25">
        <v>331.5</v>
      </c>
      <c r="C32" s="20" t="s">
        <v>34</v>
      </c>
      <c r="D32" s="47">
        <v>1815000</v>
      </c>
      <c r="E32" s="47">
        <v>8353000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10168000</v>
      </c>
      <c r="O32" s="48">
        <f t="shared" si="1"/>
        <v>36.202317119195634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4635000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4635000</v>
      </c>
      <c r="O33" s="48">
        <f t="shared" si="1"/>
        <v>16.502531456281645</v>
      </c>
      <c r="P33" s="9"/>
    </row>
    <row r="34" spans="1:16">
      <c r="A34" s="12"/>
      <c r="B34" s="25">
        <v>331.7</v>
      </c>
      <c r="C34" s="20" t="s">
        <v>35</v>
      </c>
      <c r="D34" s="47">
        <v>0</v>
      </c>
      <c r="E34" s="47">
        <v>31000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31000</v>
      </c>
      <c r="O34" s="48">
        <f t="shared" si="1"/>
        <v>0.11037291804632814</v>
      </c>
      <c r="P34" s="9"/>
    </row>
    <row r="35" spans="1:16">
      <c r="A35" s="12"/>
      <c r="B35" s="25">
        <v>331.82</v>
      </c>
      <c r="C35" s="20" t="s">
        <v>141</v>
      </c>
      <c r="D35" s="47">
        <v>298000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298000</v>
      </c>
      <c r="O35" s="48">
        <f t="shared" si="1"/>
        <v>1.0610041799292189</v>
      </c>
      <c r="P35" s="9"/>
    </row>
    <row r="36" spans="1:16">
      <c r="A36" s="12"/>
      <c r="B36" s="25">
        <v>333</v>
      </c>
      <c r="C36" s="20" t="s">
        <v>4</v>
      </c>
      <c r="D36" s="47">
        <v>0</v>
      </c>
      <c r="E36" s="47">
        <v>0</v>
      </c>
      <c r="F36" s="47">
        <v>2206000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2206000</v>
      </c>
      <c r="O36" s="48">
        <f t="shared" si="1"/>
        <v>7.8542792648451574</v>
      </c>
      <c r="P36" s="9"/>
    </row>
    <row r="37" spans="1:16">
      <c r="A37" s="12"/>
      <c r="B37" s="25">
        <v>334.2</v>
      </c>
      <c r="C37" s="20" t="s">
        <v>36</v>
      </c>
      <c r="D37" s="47">
        <v>292000</v>
      </c>
      <c r="E37" s="47">
        <v>158000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450000</v>
      </c>
      <c r="O37" s="48">
        <f t="shared" ref="O37:O68" si="7">(N37/O$108)</f>
        <v>1.6021875200273441</v>
      </c>
      <c r="P37" s="9"/>
    </row>
    <row r="38" spans="1:16">
      <c r="A38" s="12"/>
      <c r="B38" s="25">
        <v>334.49</v>
      </c>
      <c r="C38" s="20" t="s">
        <v>39</v>
      </c>
      <c r="D38" s="47">
        <v>0</v>
      </c>
      <c r="E38" s="47">
        <v>6289000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0" si="8">SUM(D38:M38)</f>
        <v>6289000</v>
      </c>
      <c r="O38" s="48">
        <f t="shared" si="7"/>
        <v>22.391460696559925</v>
      </c>
      <c r="P38" s="9"/>
    </row>
    <row r="39" spans="1:16">
      <c r="A39" s="12"/>
      <c r="B39" s="25">
        <v>334.62</v>
      </c>
      <c r="C39" s="20" t="s">
        <v>126</v>
      </c>
      <c r="D39" s="47">
        <v>18000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18000</v>
      </c>
      <c r="O39" s="48">
        <f t="shared" si="7"/>
        <v>6.4087500801093766E-2</v>
      </c>
      <c r="P39" s="9"/>
    </row>
    <row r="40" spans="1:16">
      <c r="A40" s="12"/>
      <c r="B40" s="25">
        <v>334.7</v>
      </c>
      <c r="C40" s="20" t="s">
        <v>41</v>
      </c>
      <c r="D40" s="47">
        <v>0</v>
      </c>
      <c r="E40" s="47">
        <v>203000</v>
      </c>
      <c r="F40" s="47">
        <v>500000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703000</v>
      </c>
      <c r="O40" s="48">
        <f t="shared" si="7"/>
        <v>2.5029729479538285</v>
      </c>
      <c r="P40" s="9"/>
    </row>
    <row r="41" spans="1:16">
      <c r="A41" s="12"/>
      <c r="B41" s="25">
        <v>335.12</v>
      </c>
      <c r="C41" s="20" t="s">
        <v>43</v>
      </c>
      <c r="D41" s="47">
        <v>5355000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5355000</v>
      </c>
      <c r="O41" s="48">
        <f t="shared" si="7"/>
        <v>19.066031488325393</v>
      </c>
      <c r="P41" s="9"/>
    </row>
    <row r="42" spans="1:16">
      <c r="A42" s="12"/>
      <c r="B42" s="25">
        <v>335.13</v>
      </c>
      <c r="C42" s="20" t="s">
        <v>44</v>
      </c>
      <c r="D42" s="47">
        <v>35000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35000</v>
      </c>
      <c r="O42" s="48">
        <f t="shared" si="7"/>
        <v>0.12461458489101565</v>
      </c>
      <c r="P42" s="9"/>
    </row>
    <row r="43" spans="1:16">
      <c r="A43" s="12"/>
      <c r="B43" s="25">
        <v>335.14</v>
      </c>
      <c r="C43" s="20" t="s">
        <v>45</v>
      </c>
      <c r="D43" s="47">
        <v>119000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119000</v>
      </c>
      <c r="O43" s="48">
        <f t="shared" si="7"/>
        <v>0.42368958862945322</v>
      </c>
      <c r="P43" s="9"/>
    </row>
    <row r="44" spans="1:16">
      <c r="A44" s="12"/>
      <c r="B44" s="25">
        <v>335.15</v>
      </c>
      <c r="C44" s="20" t="s">
        <v>46</v>
      </c>
      <c r="D44" s="47">
        <v>92000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92000</v>
      </c>
      <c r="O44" s="48">
        <f t="shared" si="7"/>
        <v>0.32755833742781254</v>
      </c>
      <c r="P44" s="9"/>
    </row>
    <row r="45" spans="1:16">
      <c r="A45" s="12"/>
      <c r="B45" s="25">
        <v>335.16</v>
      </c>
      <c r="C45" s="20" t="s">
        <v>47</v>
      </c>
      <c r="D45" s="47">
        <v>223000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223000</v>
      </c>
      <c r="O45" s="48">
        <f t="shared" si="7"/>
        <v>0.79397292659132823</v>
      </c>
      <c r="P45" s="9"/>
    </row>
    <row r="46" spans="1:16">
      <c r="A46" s="12"/>
      <c r="B46" s="25">
        <v>335.18</v>
      </c>
      <c r="C46" s="20" t="s">
        <v>48</v>
      </c>
      <c r="D46" s="47">
        <v>14843000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14843000</v>
      </c>
      <c r="O46" s="48">
        <f t="shared" si="7"/>
        <v>52.847265243924149</v>
      </c>
      <c r="P46" s="9"/>
    </row>
    <row r="47" spans="1:16">
      <c r="A47" s="12"/>
      <c r="B47" s="25">
        <v>335.21</v>
      </c>
      <c r="C47" s="20" t="s">
        <v>142</v>
      </c>
      <c r="D47" s="47">
        <v>0</v>
      </c>
      <c r="E47" s="47">
        <v>53000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53000</v>
      </c>
      <c r="O47" s="48">
        <f t="shared" si="7"/>
        <v>0.18870208569210942</v>
      </c>
      <c r="P47" s="9"/>
    </row>
    <row r="48" spans="1:16">
      <c r="A48" s="12"/>
      <c r="B48" s="25">
        <v>335.22</v>
      </c>
      <c r="C48" s="20" t="s">
        <v>175</v>
      </c>
      <c r="D48" s="47">
        <v>0</v>
      </c>
      <c r="E48" s="47">
        <v>1262000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1262000</v>
      </c>
      <c r="O48" s="48">
        <f t="shared" si="7"/>
        <v>4.4932458894989074</v>
      </c>
      <c r="P48" s="9"/>
    </row>
    <row r="49" spans="1:16">
      <c r="A49" s="12"/>
      <c r="B49" s="25">
        <v>335.49</v>
      </c>
      <c r="C49" s="20" t="s">
        <v>50</v>
      </c>
      <c r="D49" s="47">
        <v>0</v>
      </c>
      <c r="E49" s="47">
        <v>5298000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5298000</v>
      </c>
      <c r="O49" s="48">
        <f t="shared" si="7"/>
        <v>18.863087735788596</v>
      </c>
      <c r="P49" s="9"/>
    </row>
    <row r="50" spans="1:16">
      <c r="A50" s="12"/>
      <c r="B50" s="25">
        <v>335.8</v>
      </c>
      <c r="C50" s="20" t="s">
        <v>127</v>
      </c>
      <c r="D50" s="47">
        <v>8160000</v>
      </c>
      <c r="E50" s="47">
        <v>439000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8599000</v>
      </c>
      <c r="O50" s="48">
        <f t="shared" si="7"/>
        <v>30.616023299366958</v>
      </c>
      <c r="P50" s="9"/>
    </row>
    <row r="51" spans="1:16">
      <c r="A51" s="12"/>
      <c r="B51" s="25">
        <v>338</v>
      </c>
      <c r="C51" s="20" t="s">
        <v>129</v>
      </c>
      <c r="D51" s="47">
        <v>0</v>
      </c>
      <c r="E51" s="47">
        <v>307000</v>
      </c>
      <c r="F51" s="47">
        <v>0</v>
      </c>
      <c r="G51" s="47">
        <v>1913000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2220000</v>
      </c>
      <c r="O51" s="48">
        <f t="shared" si="7"/>
        <v>7.9041250988015639</v>
      </c>
      <c r="P51" s="9"/>
    </row>
    <row r="52" spans="1:16" ht="15.75">
      <c r="A52" s="29" t="s">
        <v>56</v>
      </c>
      <c r="B52" s="30"/>
      <c r="C52" s="31"/>
      <c r="D52" s="32">
        <f t="shared" ref="D52:M52" si="9">SUM(D53:D82)</f>
        <v>10785000</v>
      </c>
      <c r="E52" s="32">
        <f t="shared" si="9"/>
        <v>12654000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14981000</v>
      </c>
      <c r="J52" s="32">
        <f t="shared" si="9"/>
        <v>24661000</v>
      </c>
      <c r="K52" s="32">
        <f t="shared" si="9"/>
        <v>0</v>
      </c>
      <c r="L52" s="32">
        <f t="shared" si="9"/>
        <v>0</v>
      </c>
      <c r="M52" s="32">
        <f t="shared" si="9"/>
        <v>11000</v>
      </c>
      <c r="N52" s="32">
        <f>SUM(D52:M52)</f>
        <v>63092000</v>
      </c>
      <c r="O52" s="46">
        <f t="shared" si="7"/>
        <v>224.63381114125596</v>
      </c>
      <c r="P52" s="10"/>
    </row>
    <row r="53" spans="1:16">
      <c r="A53" s="12"/>
      <c r="B53" s="25">
        <v>341.1</v>
      </c>
      <c r="C53" s="20" t="s">
        <v>59</v>
      </c>
      <c r="D53" s="47">
        <v>311000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311000</v>
      </c>
      <c r="O53" s="48">
        <f t="shared" si="7"/>
        <v>1.1072895971744532</v>
      </c>
      <c r="P53" s="9"/>
    </row>
    <row r="54" spans="1:16">
      <c r="A54" s="12"/>
      <c r="B54" s="25">
        <v>341.2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24661000</v>
      </c>
      <c r="K54" s="47">
        <v>0</v>
      </c>
      <c r="L54" s="47">
        <v>0</v>
      </c>
      <c r="M54" s="47">
        <v>0</v>
      </c>
      <c r="N54" s="47">
        <f t="shared" ref="N54:N82" si="10">SUM(D54:M54)</f>
        <v>24661000</v>
      </c>
      <c r="O54" s="48">
        <f t="shared" si="7"/>
        <v>87.803436514209622</v>
      </c>
      <c r="P54" s="9"/>
    </row>
    <row r="55" spans="1:16">
      <c r="A55" s="12"/>
      <c r="B55" s="25">
        <v>341.52</v>
      </c>
      <c r="C55" s="20" t="s">
        <v>61</v>
      </c>
      <c r="D55" s="47">
        <v>280000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280000</v>
      </c>
      <c r="O55" s="48">
        <f t="shared" si="7"/>
        <v>0.9969166791281252</v>
      </c>
      <c r="P55" s="9"/>
    </row>
    <row r="56" spans="1:16">
      <c r="A56" s="12"/>
      <c r="B56" s="25">
        <v>341.53</v>
      </c>
      <c r="C56" s="20" t="s">
        <v>62</v>
      </c>
      <c r="D56" s="47">
        <v>3000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3000</v>
      </c>
      <c r="O56" s="48">
        <f t="shared" si="7"/>
        <v>1.0681250133515627E-2</v>
      </c>
      <c r="P56" s="9"/>
    </row>
    <row r="57" spans="1:16">
      <c r="A57" s="12"/>
      <c r="B57" s="25">
        <v>341.55</v>
      </c>
      <c r="C57" s="20" t="s">
        <v>130</v>
      </c>
      <c r="D57" s="47">
        <v>5000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5000</v>
      </c>
      <c r="O57" s="48">
        <f t="shared" si="7"/>
        <v>1.7802083555859379E-2</v>
      </c>
      <c r="P57" s="9"/>
    </row>
    <row r="58" spans="1:16">
      <c r="A58" s="12"/>
      <c r="B58" s="25">
        <v>341.9</v>
      </c>
      <c r="C58" s="20" t="s">
        <v>63</v>
      </c>
      <c r="D58" s="47">
        <v>7782000</v>
      </c>
      <c r="E58" s="47">
        <v>213000</v>
      </c>
      <c r="F58" s="47">
        <v>0</v>
      </c>
      <c r="G58" s="47">
        <v>0</v>
      </c>
      <c r="H58" s="47">
        <v>0</v>
      </c>
      <c r="I58" s="47">
        <v>1000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7996000</v>
      </c>
      <c r="O58" s="48">
        <f t="shared" si="7"/>
        <v>28.469092022530315</v>
      </c>
      <c r="P58" s="9"/>
    </row>
    <row r="59" spans="1:16">
      <c r="A59" s="12"/>
      <c r="B59" s="25">
        <v>342.3</v>
      </c>
      <c r="C59" s="20" t="s">
        <v>64</v>
      </c>
      <c r="D59" s="47">
        <v>276000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276000</v>
      </c>
      <c r="O59" s="48">
        <f t="shared" si="7"/>
        <v>0.98267501228343768</v>
      </c>
      <c r="P59" s="9"/>
    </row>
    <row r="60" spans="1:16">
      <c r="A60" s="12"/>
      <c r="B60" s="25">
        <v>342.4</v>
      </c>
      <c r="C60" s="20" t="s">
        <v>65</v>
      </c>
      <c r="D60" s="47">
        <v>0</v>
      </c>
      <c r="E60" s="47">
        <v>4000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4000</v>
      </c>
      <c r="O60" s="48">
        <f t="shared" si="7"/>
        <v>1.4241666844687502E-2</v>
      </c>
      <c r="P60" s="9"/>
    </row>
    <row r="61" spans="1:16">
      <c r="A61" s="12"/>
      <c r="B61" s="25">
        <v>342.5</v>
      </c>
      <c r="C61" s="20" t="s">
        <v>66</v>
      </c>
      <c r="D61" s="47">
        <v>0</v>
      </c>
      <c r="E61" s="47">
        <v>418000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418000</v>
      </c>
      <c r="O61" s="48">
        <f t="shared" si="7"/>
        <v>1.4882541852698439</v>
      </c>
      <c r="P61" s="9"/>
    </row>
    <row r="62" spans="1:16">
      <c r="A62" s="12"/>
      <c r="B62" s="25">
        <v>342.6</v>
      </c>
      <c r="C62" s="20" t="s">
        <v>67</v>
      </c>
      <c r="D62" s="47">
        <v>0</v>
      </c>
      <c r="E62" s="47">
        <v>5334000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5334000</v>
      </c>
      <c r="O62" s="48">
        <f t="shared" si="7"/>
        <v>18.991262737390784</v>
      </c>
      <c r="P62" s="9"/>
    </row>
    <row r="63" spans="1:16">
      <c r="A63" s="12"/>
      <c r="B63" s="25">
        <v>342.9</v>
      </c>
      <c r="C63" s="20" t="s">
        <v>68</v>
      </c>
      <c r="D63" s="47">
        <v>74000</v>
      </c>
      <c r="E63" s="47">
        <v>675000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749000</v>
      </c>
      <c r="O63" s="48">
        <f t="shared" si="7"/>
        <v>2.6667521166677348</v>
      </c>
      <c r="P63" s="9"/>
    </row>
    <row r="64" spans="1:16">
      <c r="A64" s="12"/>
      <c r="B64" s="25">
        <v>343.4</v>
      </c>
      <c r="C64" s="20" t="s">
        <v>69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3253000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3253000</v>
      </c>
      <c r="O64" s="48">
        <f t="shared" si="7"/>
        <v>11.582035561442112</v>
      </c>
      <c r="P64" s="9"/>
    </row>
    <row r="65" spans="1:16">
      <c r="A65" s="12"/>
      <c r="B65" s="25">
        <v>343.6</v>
      </c>
      <c r="C65" s="20" t="s">
        <v>70</v>
      </c>
      <c r="D65" s="47">
        <v>1417000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1417000</v>
      </c>
      <c r="O65" s="48">
        <f t="shared" si="7"/>
        <v>5.0451104797305479</v>
      </c>
      <c r="P65" s="9"/>
    </row>
    <row r="66" spans="1:16">
      <c r="A66" s="12"/>
      <c r="B66" s="25">
        <v>344.6</v>
      </c>
      <c r="C66" s="20" t="s">
        <v>71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11677000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11677000</v>
      </c>
      <c r="O66" s="48">
        <f t="shared" si="7"/>
        <v>41.57498593635399</v>
      </c>
      <c r="P66" s="9"/>
    </row>
    <row r="67" spans="1:16">
      <c r="A67" s="12"/>
      <c r="B67" s="25">
        <v>344.9</v>
      </c>
      <c r="C67" s="20" t="s">
        <v>72</v>
      </c>
      <c r="D67" s="47">
        <v>144000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144000</v>
      </c>
      <c r="O67" s="48">
        <f t="shared" si="7"/>
        <v>0.51270000640875013</v>
      </c>
      <c r="P67" s="9"/>
    </row>
    <row r="68" spans="1:16">
      <c r="A68" s="12"/>
      <c r="B68" s="25">
        <v>345.1</v>
      </c>
      <c r="C68" s="20" t="s">
        <v>133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11000</v>
      </c>
      <c r="N68" s="47">
        <f t="shared" si="10"/>
        <v>11000</v>
      </c>
      <c r="O68" s="48">
        <f t="shared" si="7"/>
        <v>3.9164583822890633E-2</v>
      </c>
      <c r="P68" s="9"/>
    </row>
    <row r="69" spans="1:16">
      <c r="A69" s="12"/>
      <c r="B69" s="25">
        <v>346.4</v>
      </c>
      <c r="C69" s="20" t="s">
        <v>74</v>
      </c>
      <c r="D69" s="47">
        <v>165000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165000</v>
      </c>
      <c r="O69" s="48">
        <f t="shared" ref="O69:O100" si="11">(N69/O$108)</f>
        <v>0.58746875734335946</v>
      </c>
      <c r="P69" s="9"/>
    </row>
    <row r="70" spans="1:16">
      <c r="A70" s="12"/>
      <c r="B70" s="25">
        <v>346.9</v>
      </c>
      <c r="C70" s="20" t="s">
        <v>75</v>
      </c>
      <c r="D70" s="47">
        <v>0</v>
      </c>
      <c r="E70" s="47">
        <v>59000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59000</v>
      </c>
      <c r="O70" s="48">
        <f t="shared" si="11"/>
        <v>0.21006458595914065</v>
      </c>
      <c r="P70" s="9"/>
    </row>
    <row r="71" spans="1:16">
      <c r="A71" s="12"/>
      <c r="B71" s="25">
        <v>347.2</v>
      </c>
      <c r="C71" s="20" t="s">
        <v>76</v>
      </c>
      <c r="D71" s="47">
        <v>0</v>
      </c>
      <c r="E71" s="47">
        <v>1000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1000</v>
      </c>
      <c r="O71" s="48">
        <f t="shared" si="11"/>
        <v>3.5604167111718756E-3</v>
      </c>
      <c r="P71" s="9"/>
    </row>
    <row r="72" spans="1:16">
      <c r="A72" s="12"/>
      <c r="B72" s="25">
        <v>347.4</v>
      </c>
      <c r="C72" s="20" t="s">
        <v>77</v>
      </c>
      <c r="D72" s="47">
        <v>0</v>
      </c>
      <c r="E72" s="47">
        <v>1757000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1757000</v>
      </c>
      <c r="O72" s="48">
        <f t="shared" si="11"/>
        <v>6.2556521615289853</v>
      </c>
      <c r="P72" s="9"/>
    </row>
    <row r="73" spans="1:16">
      <c r="A73" s="12"/>
      <c r="B73" s="25">
        <v>347.5</v>
      </c>
      <c r="C73" s="20" t="s">
        <v>78</v>
      </c>
      <c r="D73" s="47">
        <v>0</v>
      </c>
      <c r="E73" s="47">
        <v>1467000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1467000</v>
      </c>
      <c r="O73" s="48">
        <f t="shared" si="11"/>
        <v>5.2231313152891419</v>
      </c>
      <c r="P73" s="9"/>
    </row>
    <row r="74" spans="1:16">
      <c r="A74" s="12"/>
      <c r="B74" s="25">
        <v>347.9</v>
      </c>
      <c r="C74" s="20" t="s">
        <v>79</v>
      </c>
      <c r="D74" s="47">
        <v>0</v>
      </c>
      <c r="E74" s="47">
        <v>33000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33000</v>
      </c>
      <c r="O74" s="48">
        <f t="shared" si="11"/>
        <v>0.11749375146867189</v>
      </c>
      <c r="P74" s="9"/>
    </row>
    <row r="75" spans="1:16">
      <c r="A75" s="12"/>
      <c r="B75" s="25">
        <v>348.86</v>
      </c>
      <c r="C75" s="20" t="s">
        <v>134</v>
      </c>
      <c r="D75" s="47">
        <v>116000</v>
      </c>
      <c r="E75" s="47">
        <v>174000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290000</v>
      </c>
      <c r="O75" s="48">
        <f t="shared" si="11"/>
        <v>1.0325208462398439</v>
      </c>
      <c r="P75" s="9"/>
    </row>
    <row r="76" spans="1:16">
      <c r="A76" s="12"/>
      <c r="B76" s="25">
        <v>348.92099999999999</v>
      </c>
      <c r="C76" s="20" t="s">
        <v>80</v>
      </c>
      <c r="D76" s="47">
        <v>63000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63000</v>
      </c>
      <c r="O76" s="48">
        <f t="shared" si="11"/>
        <v>0.22430625280382815</v>
      </c>
      <c r="P76" s="9"/>
    </row>
    <row r="77" spans="1:16">
      <c r="A77" s="12"/>
      <c r="B77" s="25">
        <v>348.92200000000003</v>
      </c>
      <c r="C77" s="20" t="s">
        <v>81</v>
      </c>
      <c r="D77" s="47">
        <v>63000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63000</v>
      </c>
      <c r="O77" s="48">
        <f t="shared" si="11"/>
        <v>0.22430625280382815</v>
      </c>
      <c r="P77" s="9"/>
    </row>
    <row r="78" spans="1:16">
      <c r="A78" s="12"/>
      <c r="B78" s="25">
        <v>348.923</v>
      </c>
      <c r="C78" s="20" t="s">
        <v>82</v>
      </c>
      <c r="D78" s="47">
        <v>0</v>
      </c>
      <c r="E78" s="47">
        <v>63000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63000</v>
      </c>
      <c r="O78" s="48">
        <f t="shared" si="11"/>
        <v>0.22430625280382815</v>
      </c>
      <c r="P78" s="9"/>
    </row>
    <row r="79" spans="1:16">
      <c r="A79" s="12"/>
      <c r="B79" s="25">
        <v>348.92399999999998</v>
      </c>
      <c r="C79" s="20" t="s">
        <v>83</v>
      </c>
      <c r="D79" s="47">
        <v>63000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63000</v>
      </c>
      <c r="O79" s="48">
        <f t="shared" si="11"/>
        <v>0.22430625280382815</v>
      </c>
      <c r="P79" s="9"/>
    </row>
    <row r="80" spans="1:16">
      <c r="A80" s="12"/>
      <c r="B80" s="25">
        <v>348.93</v>
      </c>
      <c r="C80" s="20" t="s">
        <v>84</v>
      </c>
      <c r="D80" s="47">
        <v>0</v>
      </c>
      <c r="E80" s="47">
        <v>1804000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1804000</v>
      </c>
      <c r="O80" s="48">
        <f t="shared" si="11"/>
        <v>6.4229917469540636</v>
      </c>
      <c r="P80" s="9"/>
    </row>
    <row r="81" spans="1:16">
      <c r="A81" s="12"/>
      <c r="B81" s="25">
        <v>348.99</v>
      </c>
      <c r="C81" s="20" t="s">
        <v>135</v>
      </c>
      <c r="D81" s="47">
        <v>0</v>
      </c>
      <c r="E81" s="47">
        <v>631000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631000</v>
      </c>
      <c r="O81" s="48">
        <f t="shared" si="11"/>
        <v>2.2466229447494537</v>
      </c>
      <c r="P81" s="9"/>
    </row>
    <row r="82" spans="1:16">
      <c r="A82" s="12"/>
      <c r="B82" s="25">
        <v>349</v>
      </c>
      <c r="C82" s="20" t="s">
        <v>1</v>
      </c>
      <c r="D82" s="47">
        <v>23000</v>
      </c>
      <c r="E82" s="47">
        <v>21000</v>
      </c>
      <c r="F82" s="47">
        <v>0</v>
      </c>
      <c r="G82" s="47">
        <v>0</v>
      </c>
      <c r="H82" s="47">
        <v>0</v>
      </c>
      <c r="I82" s="47">
        <v>50000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94000</v>
      </c>
      <c r="O82" s="48">
        <f t="shared" si="11"/>
        <v>0.3346791708501563</v>
      </c>
      <c r="P82" s="9"/>
    </row>
    <row r="83" spans="1:16" ht="15.75">
      <c r="A83" s="29" t="s">
        <v>57</v>
      </c>
      <c r="B83" s="30"/>
      <c r="C83" s="31"/>
      <c r="D83" s="32">
        <f t="shared" ref="D83:M83" si="12">SUM(D84:D93)</f>
        <v>4326000</v>
      </c>
      <c r="E83" s="32">
        <f t="shared" si="12"/>
        <v>2031000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6357000</v>
      </c>
      <c r="O83" s="46">
        <f t="shared" si="11"/>
        <v>22.633569032919613</v>
      </c>
      <c r="P83" s="10"/>
    </row>
    <row r="84" spans="1:16">
      <c r="A84" s="13"/>
      <c r="B84" s="40">
        <v>351.1</v>
      </c>
      <c r="C84" s="21" t="s">
        <v>95</v>
      </c>
      <c r="D84" s="47">
        <v>64000</v>
      </c>
      <c r="E84" s="47">
        <v>7000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71000</v>
      </c>
      <c r="O84" s="48">
        <f t="shared" si="11"/>
        <v>0.25278958649320316</v>
      </c>
      <c r="P84" s="9"/>
    </row>
    <row r="85" spans="1:16">
      <c r="A85" s="13"/>
      <c r="B85" s="40">
        <v>351.2</v>
      </c>
      <c r="C85" s="21" t="s">
        <v>145</v>
      </c>
      <c r="D85" s="47">
        <v>458000</v>
      </c>
      <c r="E85" s="47">
        <v>57000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3" si="13">SUM(D85:M85)</f>
        <v>515000</v>
      </c>
      <c r="O85" s="48">
        <f t="shared" si="11"/>
        <v>1.8336146062535159</v>
      </c>
      <c r="P85" s="9"/>
    </row>
    <row r="86" spans="1:16">
      <c r="A86" s="13"/>
      <c r="B86" s="40">
        <v>351.5</v>
      </c>
      <c r="C86" s="21" t="s">
        <v>146</v>
      </c>
      <c r="D86" s="47">
        <v>654000</v>
      </c>
      <c r="E86" s="47">
        <v>113000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767000</v>
      </c>
      <c r="O86" s="48">
        <f t="shared" si="11"/>
        <v>2.7308396174688285</v>
      </c>
      <c r="P86" s="9"/>
    </row>
    <row r="87" spans="1:16">
      <c r="A87" s="13"/>
      <c r="B87" s="40">
        <v>351.6</v>
      </c>
      <c r="C87" s="21" t="s">
        <v>147</v>
      </c>
      <c r="D87" s="47">
        <v>3000</v>
      </c>
      <c r="E87" s="47">
        <v>1000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4000</v>
      </c>
      <c r="O87" s="48">
        <f t="shared" si="11"/>
        <v>1.4241666844687502E-2</v>
      </c>
      <c r="P87" s="9"/>
    </row>
    <row r="88" spans="1:16">
      <c r="A88" s="13"/>
      <c r="B88" s="40">
        <v>351.7</v>
      </c>
      <c r="C88" s="21" t="s">
        <v>96</v>
      </c>
      <c r="D88" s="47">
        <v>0</v>
      </c>
      <c r="E88" s="47">
        <v>538000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538000</v>
      </c>
      <c r="O88" s="48">
        <f t="shared" si="11"/>
        <v>1.9155041906104691</v>
      </c>
      <c r="P88" s="9"/>
    </row>
    <row r="89" spans="1:16">
      <c r="A89" s="13"/>
      <c r="B89" s="40">
        <v>351.8</v>
      </c>
      <c r="C89" s="21" t="s">
        <v>136</v>
      </c>
      <c r="D89" s="47">
        <v>0</v>
      </c>
      <c r="E89" s="47">
        <v>1222000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1222000</v>
      </c>
      <c r="O89" s="48">
        <f t="shared" si="11"/>
        <v>4.3508292210520318</v>
      </c>
      <c r="P89" s="9"/>
    </row>
    <row r="90" spans="1:16">
      <c r="A90" s="13"/>
      <c r="B90" s="40">
        <v>352</v>
      </c>
      <c r="C90" s="21" t="s">
        <v>97</v>
      </c>
      <c r="D90" s="47">
        <v>0</v>
      </c>
      <c r="E90" s="47">
        <v>93000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93000</v>
      </c>
      <c r="O90" s="48">
        <f t="shared" si="11"/>
        <v>0.33111875413898445</v>
      </c>
      <c r="P90" s="9"/>
    </row>
    <row r="91" spans="1:16">
      <c r="A91" s="13"/>
      <c r="B91" s="40">
        <v>354</v>
      </c>
      <c r="C91" s="21" t="s">
        <v>98</v>
      </c>
      <c r="D91" s="47">
        <v>154000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154000</v>
      </c>
      <c r="O91" s="48">
        <f t="shared" si="11"/>
        <v>0.54830417352046878</v>
      </c>
      <c r="P91" s="9"/>
    </row>
    <row r="92" spans="1:16">
      <c r="A92" s="13"/>
      <c r="B92" s="40">
        <v>358.1</v>
      </c>
      <c r="C92" s="21" t="s">
        <v>176</v>
      </c>
      <c r="D92" s="47">
        <v>1211000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1211000</v>
      </c>
      <c r="O92" s="48">
        <f t="shared" si="11"/>
        <v>4.311664637229141</v>
      </c>
      <c r="P92" s="9"/>
    </row>
    <row r="93" spans="1:16">
      <c r="A93" s="13"/>
      <c r="B93" s="40">
        <v>359</v>
      </c>
      <c r="C93" s="21" t="s">
        <v>148</v>
      </c>
      <c r="D93" s="47">
        <v>1782000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1782000</v>
      </c>
      <c r="O93" s="48">
        <f t="shared" si="11"/>
        <v>6.3446625793082818</v>
      </c>
      <c r="P93" s="9"/>
    </row>
    <row r="94" spans="1:16" ht="15.75">
      <c r="A94" s="29" t="s">
        <v>5</v>
      </c>
      <c r="B94" s="30"/>
      <c r="C94" s="31"/>
      <c r="D94" s="32">
        <f t="shared" ref="D94:M94" si="14">SUM(D95:D100)</f>
        <v>2092000</v>
      </c>
      <c r="E94" s="32">
        <f t="shared" si="14"/>
        <v>2494000</v>
      </c>
      <c r="F94" s="32">
        <f t="shared" si="14"/>
        <v>250000</v>
      </c>
      <c r="G94" s="32">
        <f t="shared" si="14"/>
        <v>546000</v>
      </c>
      <c r="H94" s="32">
        <f t="shared" si="14"/>
        <v>0</v>
      </c>
      <c r="I94" s="32">
        <f t="shared" si="14"/>
        <v>445000</v>
      </c>
      <c r="J94" s="32">
        <f t="shared" si="14"/>
        <v>1277000</v>
      </c>
      <c r="K94" s="32">
        <f t="shared" si="14"/>
        <v>0</v>
      </c>
      <c r="L94" s="32">
        <f t="shared" si="14"/>
        <v>0</v>
      </c>
      <c r="M94" s="32">
        <f t="shared" si="14"/>
        <v>4000</v>
      </c>
      <c r="N94" s="32">
        <f t="shared" ref="N94:N106" si="15">SUM(D94:M94)</f>
        <v>7108000</v>
      </c>
      <c r="O94" s="46">
        <f t="shared" si="11"/>
        <v>25.307441983009692</v>
      </c>
      <c r="P94" s="10"/>
    </row>
    <row r="95" spans="1:16">
      <c r="A95" s="12"/>
      <c r="B95" s="25">
        <v>361.1</v>
      </c>
      <c r="C95" s="20" t="s">
        <v>101</v>
      </c>
      <c r="D95" s="47">
        <v>1040000</v>
      </c>
      <c r="E95" s="47">
        <v>1410000</v>
      </c>
      <c r="F95" s="47">
        <v>250000</v>
      </c>
      <c r="G95" s="47">
        <v>546000</v>
      </c>
      <c r="H95" s="47">
        <v>0</v>
      </c>
      <c r="I95" s="47">
        <v>255000</v>
      </c>
      <c r="J95" s="47">
        <v>144000</v>
      </c>
      <c r="K95" s="47">
        <v>0</v>
      </c>
      <c r="L95" s="47">
        <v>0</v>
      </c>
      <c r="M95" s="47">
        <v>4000</v>
      </c>
      <c r="N95" s="47">
        <f t="shared" si="15"/>
        <v>3649000</v>
      </c>
      <c r="O95" s="48">
        <f t="shared" si="11"/>
        <v>12.991960579066173</v>
      </c>
      <c r="P95" s="9"/>
    </row>
    <row r="96" spans="1:16">
      <c r="A96" s="12"/>
      <c r="B96" s="25">
        <v>362</v>
      </c>
      <c r="C96" s="20" t="s">
        <v>102</v>
      </c>
      <c r="D96" s="47">
        <v>229000</v>
      </c>
      <c r="E96" s="47">
        <v>248000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477000</v>
      </c>
      <c r="O96" s="48">
        <f t="shared" si="11"/>
        <v>1.6983187712289847</v>
      </c>
      <c r="P96" s="9"/>
    </row>
    <row r="97" spans="1:119">
      <c r="A97" s="12"/>
      <c r="B97" s="25">
        <v>364</v>
      </c>
      <c r="C97" s="20" t="s">
        <v>103</v>
      </c>
      <c r="D97" s="47">
        <v>19000</v>
      </c>
      <c r="E97" s="47">
        <v>5000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24000</v>
      </c>
      <c r="O97" s="48">
        <f t="shared" si="11"/>
        <v>8.5450001068125017E-2</v>
      </c>
      <c r="P97" s="9"/>
    </row>
    <row r="98" spans="1:119">
      <c r="A98" s="12"/>
      <c r="B98" s="25">
        <v>365</v>
      </c>
      <c r="C98" s="20" t="s">
        <v>104</v>
      </c>
      <c r="D98" s="47">
        <v>8000</v>
      </c>
      <c r="E98" s="47">
        <v>18000</v>
      </c>
      <c r="F98" s="47">
        <v>0</v>
      </c>
      <c r="G98" s="47">
        <v>0</v>
      </c>
      <c r="H98" s="47">
        <v>0</v>
      </c>
      <c r="I98" s="47">
        <v>7000</v>
      </c>
      <c r="J98" s="47">
        <v>2000</v>
      </c>
      <c r="K98" s="47">
        <v>0</v>
      </c>
      <c r="L98" s="47">
        <v>0</v>
      </c>
      <c r="M98" s="47">
        <v>0</v>
      </c>
      <c r="N98" s="47">
        <f t="shared" si="15"/>
        <v>35000</v>
      </c>
      <c r="O98" s="48">
        <f t="shared" si="11"/>
        <v>0.12461458489101565</v>
      </c>
      <c r="P98" s="9"/>
    </row>
    <row r="99" spans="1:119">
      <c r="A99" s="12"/>
      <c r="B99" s="25">
        <v>366</v>
      </c>
      <c r="C99" s="20" t="s">
        <v>105</v>
      </c>
      <c r="D99" s="47">
        <v>8000</v>
      </c>
      <c r="E99" s="47">
        <v>151000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159000</v>
      </c>
      <c r="O99" s="48">
        <f t="shared" si="11"/>
        <v>0.56610625707632822</v>
      </c>
      <c r="P99" s="9"/>
    </row>
    <row r="100" spans="1:119">
      <c r="A100" s="12"/>
      <c r="B100" s="25">
        <v>369.9</v>
      </c>
      <c r="C100" s="20" t="s">
        <v>106</v>
      </c>
      <c r="D100" s="47">
        <v>788000</v>
      </c>
      <c r="E100" s="47">
        <v>662000</v>
      </c>
      <c r="F100" s="47">
        <v>0</v>
      </c>
      <c r="G100" s="47">
        <v>0</v>
      </c>
      <c r="H100" s="47">
        <v>0</v>
      </c>
      <c r="I100" s="47">
        <v>183000</v>
      </c>
      <c r="J100" s="47">
        <v>1131000</v>
      </c>
      <c r="K100" s="47">
        <v>0</v>
      </c>
      <c r="L100" s="47">
        <v>0</v>
      </c>
      <c r="M100" s="47">
        <v>0</v>
      </c>
      <c r="N100" s="47">
        <f t="shared" si="15"/>
        <v>2764000</v>
      </c>
      <c r="O100" s="48">
        <f t="shared" si="11"/>
        <v>9.8409917896790642</v>
      </c>
      <c r="P100" s="9"/>
    </row>
    <row r="101" spans="1:119" ht="15.75">
      <c r="A101" s="29" t="s">
        <v>58</v>
      </c>
      <c r="B101" s="30"/>
      <c r="C101" s="31"/>
      <c r="D101" s="32">
        <f t="shared" ref="D101:M101" si="16">SUM(D102:D105)</f>
        <v>17316000</v>
      </c>
      <c r="E101" s="32">
        <f t="shared" si="16"/>
        <v>72246000</v>
      </c>
      <c r="F101" s="32">
        <f t="shared" si="16"/>
        <v>128139000</v>
      </c>
      <c r="G101" s="32">
        <f t="shared" si="16"/>
        <v>13061000</v>
      </c>
      <c r="H101" s="32">
        <f t="shared" si="16"/>
        <v>0</v>
      </c>
      <c r="I101" s="32">
        <f t="shared" si="16"/>
        <v>1526000</v>
      </c>
      <c r="J101" s="32">
        <f t="shared" si="16"/>
        <v>223000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 t="shared" si="15"/>
        <v>232511000</v>
      </c>
      <c r="O101" s="46">
        <f t="shared" ref="O101:O106" si="17">(N101/O$108)</f>
        <v>827.83604993128392</v>
      </c>
      <c r="P101" s="9"/>
    </row>
    <row r="102" spans="1:119">
      <c r="A102" s="12"/>
      <c r="B102" s="25">
        <v>381</v>
      </c>
      <c r="C102" s="20" t="s">
        <v>107</v>
      </c>
      <c r="D102" s="47">
        <v>17252000</v>
      </c>
      <c r="E102" s="47">
        <v>42946000</v>
      </c>
      <c r="F102" s="47">
        <v>32400000</v>
      </c>
      <c r="G102" s="47">
        <v>4223000</v>
      </c>
      <c r="H102" s="47">
        <v>0</v>
      </c>
      <c r="I102" s="47">
        <v>1526000</v>
      </c>
      <c r="J102" s="47">
        <v>223000</v>
      </c>
      <c r="K102" s="47">
        <v>0</v>
      </c>
      <c r="L102" s="47">
        <v>0</v>
      </c>
      <c r="M102" s="47">
        <v>0</v>
      </c>
      <c r="N102" s="47">
        <f t="shared" si="15"/>
        <v>98570000</v>
      </c>
      <c r="O102" s="48">
        <f t="shared" si="17"/>
        <v>350.95027522021178</v>
      </c>
      <c r="P102" s="9"/>
    </row>
    <row r="103" spans="1:119">
      <c r="A103" s="12"/>
      <c r="B103" s="25">
        <v>383</v>
      </c>
      <c r="C103" s="20" t="s">
        <v>177</v>
      </c>
      <c r="D103" s="47">
        <v>0</v>
      </c>
      <c r="E103" s="47">
        <v>593000</v>
      </c>
      <c r="F103" s="47">
        <v>0</v>
      </c>
      <c r="G103" s="47">
        <v>8838000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9431000</v>
      </c>
      <c r="O103" s="48">
        <f t="shared" si="17"/>
        <v>33.578290003061959</v>
      </c>
      <c r="P103" s="9"/>
    </row>
    <row r="104" spans="1:119">
      <c r="A104" s="12"/>
      <c r="B104" s="25">
        <v>384</v>
      </c>
      <c r="C104" s="20" t="s">
        <v>108</v>
      </c>
      <c r="D104" s="47">
        <v>0</v>
      </c>
      <c r="E104" s="47">
        <v>28707000</v>
      </c>
      <c r="F104" s="47">
        <v>95739000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124446000</v>
      </c>
      <c r="O104" s="48">
        <f t="shared" si="17"/>
        <v>443.0796180384952</v>
      </c>
      <c r="P104" s="9"/>
    </row>
    <row r="105" spans="1:119" ht="15.75" thickBot="1">
      <c r="A105" s="12"/>
      <c r="B105" s="25">
        <v>389.4</v>
      </c>
      <c r="C105" s="20" t="s">
        <v>150</v>
      </c>
      <c r="D105" s="47">
        <v>64000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64000</v>
      </c>
      <c r="O105" s="48">
        <f t="shared" si="17"/>
        <v>0.22786666951500004</v>
      </c>
      <c r="P105" s="9"/>
    </row>
    <row r="106" spans="1:119" ht="16.5" thickBot="1">
      <c r="A106" s="14" t="s">
        <v>85</v>
      </c>
      <c r="B106" s="23"/>
      <c r="C106" s="22"/>
      <c r="D106" s="15">
        <f t="shared" ref="D106:M106" si="18">SUM(D5,D16,D28,D52,D83,D94,D101)</f>
        <v>194747000</v>
      </c>
      <c r="E106" s="15">
        <f t="shared" si="18"/>
        <v>205292000</v>
      </c>
      <c r="F106" s="15">
        <f t="shared" si="18"/>
        <v>134896000</v>
      </c>
      <c r="G106" s="15">
        <f t="shared" si="18"/>
        <v>42537000</v>
      </c>
      <c r="H106" s="15">
        <f t="shared" si="18"/>
        <v>0</v>
      </c>
      <c r="I106" s="15">
        <f t="shared" si="18"/>
        <v>30823000</v>
      </c>
      <c r="J106" s="15">
        <f t="shared" si="18"/>
        <v>26161000</v>
      </c>
      <c r="K106" s="15">
        <f t="shared" si="18"/>
        <v>0</v>
      </c>
      <c r="L106" s="15">
        <f t="shared" si="18"/>
        <v>0</v>
      </c>
      <c r="M106" s="15">
        <f t="shared" si="18"/>
        <v>15000</v>
      </c>
      <c r="N106" s="15">
        <f t="shared" si="15"/>
        <v>634471000</v>
      </c>
      <c r="O106" s="38">
        <f t="shared" si="17"/>
        <v>2258.981151153931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98" t="s">
        <v>178</v>
      </c>
      <c r="M108" s="98"/>
      <c r="N108" s="98"/>
      <c r="O108" s="44">
        <v>280866</v>
      </c>
    </row>
    <row r="109" spans="1:119">
      <c r="A109" s="99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1"/>
    </row>
    <row r="110" spans="1:119" ht="15.75" customHeight="1" thickBot="1">
      <c r="A110" s="102" t="s">
        <v>152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4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139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135397000</v>
      </c>
      <c r="E5" s="27">
        <f t="shared" si="0"/>
        <v>60384000</v>
      </c>
      <c r="F5" s="27">
        <f t="shared" si="0"/>
        <v>3317000</v>
      </c>
      <c r="G5" s="27">
        <f t="shared" si="0"/>
        <v>20579000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219677000</v>
      </c>
      <c r="O5" s="33">
        <f t="shared" ref="O5:O36" si="1">(N5/O$109)</f>
        <v>802.1302310975766</v>
      </c>
      <c r="P5" s="6"/>
    </row>
    <row r="6" spans="1:133">
      <c r="A6" s="12"/>
      <c r="B6" s="25">
        <v>311</v>
      </c>
      <c r="C6" s="20" t="s">
        <v>3</v>
      </c>
      <c r="D6" s="47">
        <v>117080000</v>
      </c>
      <c r="E6" s="47">
        <v>20908000</v>
      </c>
      <c r="F6" s="47">
        <v>3317000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141305000</v>
      </c>
      <c r="O6" s="48">
        <f t="shared" si="1"/>
        <v>515.96212760208425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32105000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32105000</v>
      </c>
      <c r="O7" s="48">
        <f t="shared" si="1"/>
        <v>117.22843570054077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1646000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1646000</v>
      </c>
      <c r="O8" s="48">
        <f t="shared" si="1"/>
        <v>6.0102166380031186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5725000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5725000</v>
      </c>
      <c r="O9" s="48">
        <f t="shared" si="1"/>
        <v>20.904307565351065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20579000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20579000</v>
      </c>
      <c r="O10" s="48">
        <f t="shared" si="1"/>
        <v>75.142313604778963</v>
      </c>
      <c r="P10" s="9"/>
    </row>
    <row r="11" spans="1:133">
      <c r="A11" s="12"/>
      <c r="B11" s="25">
        <v>314.10000000000002</v>
      </c>
      <c r="C11" s="20" t="s">
        <v>16</v>
      </c>
      <c r="D11" s="47">
        <v>11666000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11666000</v>
      </c>
      <c r="O11" s="48">
        <f t="shared" si="1"/>
        <v>42.597319136661227</v>
      </c>
      <c r="P11" s="9"/>
    </row>
    <row r="12" spans="1:133">
      <c r="A12" s="12"/>
      <c r="B12" s="25">
        <v>314.39999999999998</v>
      </c>
      <c r="C12" s="20" t="s">
        <v>17</v>
      </c>
      <c r="D12" s="47">
        <v>207000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207000</v>
      </c>
      <c r="O12" s="48">
        <f t="shared" si="1"/>
        <v>0.75584133904413453</v>
      </c>
      <c r="P12" s="9"/>
    </row>
    <row r="13" spans="1:133">
      <c r="A13" s="12"/>
      <c r="B13" s="25">
        <v>314.8</v>
      </c>
      <c r="C13" s="20" t="s">
        <v>19</v>
      </c>
      <c r="D13" s="47">
        <v>305000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305000</v>
      </c>
      <c r="O13" s="48">
        <f t="shared" si="1"/>
        <v>1.1136792676737248</v>
      </c>
      <c r="P13" s="9"/>
    </row>
    <row r="14" spans="1:133">
      <c r="A14" s="12"/>
      <c r="B14" s="25">
        <v>315</v>
      </c>
      <c r="C14" s="20" t="s">
        <v>20</v>
      </c>
      <c r="D14" s="47">
        <v>5647000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5647000</v>
      </c>
      <c r="O14" s="48">
        <f t="shared" si="1"/>
        <v>20.619497785421391</v>
      </c>
      <c r="P14" s="9"/>
    </row>
    <row r="15" spans="1:133">
      <c r="A15" s="12"/>
      <c r="B15" s="25">
        <v>316</v>
      </c>
      <c r="C15" s="20" t="s">
        <v>21</v>
      </c>
      <c r="D15" s="47">
        <v>492000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492000</v>
      </c>
      <c r="O15" s="48">
        <f t="shared" si="1"/>
        <v>1.7964924580179431</v>
      </c>
      <c r="P15" s="9"/>
    </row>
    <row r="16" spans="1:133" ht="15.75">
      <c r="A16" s="29" t="s">
        <v>22</v>
      </c>
      <c r="B16" s="30"/>
      <c r="C16" s="31"/>
      <c r="D16" s="32">
        <f t="shared" ref="D16:M16" si="3">SUM(D17:D26)</f>
        <v>1271000</v>
      </c>
      <c r="E16" s="32">
        <f t="shared" si="3"/>
        <v>31980000</v>
      </c>
      <c r="F16" s="32">
        <f t="shared" si="3"/>
        <v>938000</v>
      </c>
      <c r="G16" s="32">
        <f t="shared" si="3"/>
        <v>0</v>
      </c>
      <c r="H16" s="32">
        <f t="shared" si="3"/>
        <v>0</v>
      </c>
      <c r="I16" s="32">
        <f t="shared" si="3"/>
        <v>13348000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47537000</v>
      </c>
      <c r="O16" s="46">
        <f t="shared" si="1"/>
        <v>173.57695523739625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1099000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1099000</v>
      </c>
      <c r="O17" s="48">
        <f t="shared" si="1"/>
        <v>4.0128967710604053</v>
      </c>
      <c r="P17" s="9"/>
    </row>
    <row r="18" spans="1:16">
      <c r="A18" s="12"/>
      <c r="B18" s="25">
        <v>323.7</v>
      </c>
      <c r="C18" s="20" t="s">
        <v>23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1328000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4">SUM(D18:M18)</f>
        <v>1328000</v>
      </c>
      <c r="O18" s="48">
        <f t="shared" si="1"/>
        <v>4.8490690736744479</v>
      </c>
      <c r="P18" s="9"/>
    </row>
    <row r="19" spans="1:16">
      <c r="A19" s="12"/>
      <c r="B19" s="25">
        <v>324.11</v>
      </c>
      <c r="C19" s="20" t="s">
        <v>24</v>
      </c>
      <c r="D19" s="47">
        <v>0</v>
      </c>
      <c r="E19" s="47">
        <v>86000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86000</v>
      </c>
      <c r="O19" s="48">
        <f t="shared" si="1"/>
        <v>0.31402103940964043</v>
      </c>
      <c r="P19" s="9"/>
    </row>
    <row r="20" spans="1:16">
      <c r="A20" s="12"/>
      <c r="B20" s="25">
        <v>324.12</v>
      </c>
      <c r="C20" s="20" t="s">
        <v>25</v>
      </c>
      <c r="D20" s="47">
        <v>0</v>
      </c>
      <c r="E20" s="47">
        <v>281000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281000</v>
      </c>
      <c r="O20" s="48">
        <f t="shared" si="1"/>
        <v>1.0260454892338251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2919000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2919000</v>
      </c>
      <c r="O21" s="48">
        <f t="shared" si="1"/>
        <v>10.658458302752797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2595000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2595000</v>
      </c>
      <c r="O22" s="48">
        <f t="shared" si="1"/>
        <v>9.4754022938141507</v>
      </c>
      <c r="P22" s="9"/>
    </row>
    <row r="23" spans="1:16">
      <c r="A23" s="12"/>
      <c r="B23" s="25">
        <v>324.61</v>
      </c>
      <c r="C23" s="20" t="s">
        <v>122</v>
      </c>
      <c r="D23" s="47">
        <v>0</v>
      </c>
      <c r="E23" s="47">
        <v>423000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423000</v>
      </c>
      <c r="O23" s="48">
        <f t="shared" si="1"/>
        <v>1.5445453450032316</v>
      </c>
      <c r="P23" s="9"/>
    </row>
    <row r="24" spans="1:16">
      <c r="A24" s="12"/>
      <c r="B24" s="25">
        <v>325.10000000000002</v>
      </c>
      <c r="C24" s="20" t="s">
        <v>29</v>
      </c>
      <c r="D24" s="47">
        <v>0</v>
      </c>
      <c r="E24" s="47">
        <v>0</v>
      </c>
      <c r="F24" s="47">
        <v>938000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938000</v>
      </c>
      <c r="O24" s="48">
        <f t="shared" si="1"/>
        <v>3.4250201740260784</v>
      </c>
      <c r="P24" s="9"/>
    </row>
    <row r="25" spans="1:16">
      <c r="A25" s="12"/>
      <c r="B25" s="25">
        <v>325.2</v>
      </c>
      <c r="C25" s="20" t="s">
        <v>30</v>
      </c>
      <c r="D25" s="47">
        <v>0</v>
      </c>
      <c r="E25" s="47">
        <v>24442000</v>
      </c>
      <c r="F25" s="47">
        <v>0</v>
      </c>
      <c r="G25" s="47">
        <v>0</v>
      </c>
      <c r="H25" s="47">
        <v>0</v>
      </c>
      <c r="I25" s="47">
        <v>12020000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36462000</v>
      </c>
      <c r="O25" s="48">
        <f t="shared" si="1"/>
        <v>133.13761789481757</v>
      </c>
      <c r="P25" s="9"/>
    </row>
    <row r="26" spans="1:16">
      <c r="A26" s="12"/>
      <c r="B26" s="25">
        <v>329</v>
      </c>
      <c r="C26" s="20" t="s">
        <v>31</v>
      </c>
      <c r="D26" s="47">
        <v>1271000</v>
      </c>
      <c r="E26" s="47">
        <v>135000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1406000</v>
      </c>
      <c r="O26" s="48">
        <f t="shared" si="1"/>
        <v>5.1338788536041218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SUM(D28:D52)</f>
        <v>29662000</v>
      </c>
      <c r="E27" s="32">
        <f t="shared" si="5"/>
        <v>30723000</v>
      </c>
      <c r="F27" s="32">
        <f t="shared" si="5"/>
        <v>2706000</v>
      </c>
      <c r="G27" s="32">
        <f t="shared" si="5"/>
        <v>11070000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74161000</v>
      </c>
      <c r="O27" s="46">
        <f t="shared" si="1"/>
        <v>270.79202678672493</v>
      </c>
      <c r="P27" s="10"/>
    </row>
    <row r="28" spans="1:16">
      <c r="A28" s="12"/>
      <c r="B28" s="25">
        <v>331.1</v>
      </c>
      <c r="C28" s="20" t="s">
        <v>124</v>
      </c>
      <c r="D28" s="47">
        <v>20000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20000</v>
      </c>
      <c r="O28" s="48">
        <f t="shared" si="1"/>
        <v>7.3028148699916376E-2</v>
      </c>
      <c r="P28" s="9"/>
    </row>
    <row r="29" spans="1:16">
      <c r="A29" s="12"/>
      <c r="B29" s="25">
        <v>331.2</v>
      </c>
      <c r="C29" s="20" t="s">
        <v>32</v>
      </c>
      <c r="D29" s="47">
        <v>611000</v>
      </c>
      <c r="E29" s="47">
        <v>9000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620000</v>
      </c>
      <c r="O29" s="48">
        <f t="shared" si="1"/>
        <v>2.2638726096974078</v>
      </c>
      <c r="P29" s="9"/>
    </row>
    <row r="30" spans="1:16">
      <c r="A30" s="12"/>
      <c r="B30" s="25">
        <v>331.49</v>
      </c>
      <c r="C30" s="20" t="s">
        <v>125</v>
      </c>
      <c r="D30" s="47">
        <v>0</v>
      </c>
      <c r="E30" s="47">
        <v>0</v>
      </c>
      <c r="F30" s="47">
        <v>0</v>
      </c>
      <c r="G30" s="47">
        <v>8991000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6" si="6">SUM(D30:M30)</f>
        <v>8991000</v>
      </c>
      <c r="O30" s="48">
        <f t="shared" si="1"/>
        <v>32.829804248047409</v>
      </c>
      <c r="P30" s="9"/>
    </row>
    <row r="31" spans="1:16">
      <c r="A31" s="12"/>
      <c r="B31" s="25">
        <v>331.5</v>
      </c>
      <c r="C31" s="20" t="s">
        <v>34</v>
      </c>
      <c r="D31" s="47">
        <v>253000</v>
      </c>
      <c r="E31" s="47">
        <v>7671000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7924000</v>
      </c>
      <c r="O31" s="48">
        <f t="shared" si="1"/>
        <v>28.933752514906871</v>
      </c>
      <c r="P31" s="9"/>
    </row>
    <row r="32" spans="1:16">
      <c r="A32" s="12"/>
      <c r="B32" s="25">
        <v>331.61</v>
      </c>
      <c r="C32" s="20" t="s">
        <v>140</v>
      </c>
      <c r="D32" s="47">
        <v>0</v>
      </c>
      <c r="E32" s="47">
        <v>0</v>
      </c>
      <c r="F32" s="47">
        <v>0</v>
      </c>
      <c r="G32" s="47">
        <v>205000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205000</v>
      </c>
      <c r="O32" s="48">
        <f t="shared" si="1"/>
        <v>0.74853852417414291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11917000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11917000</v>
      </c>
      <c r="O33" s="48">
        <f t="shared" si="1"/>
        <v>43.513822402845179</v>
      </c>
      <c r="P33" s="9"/>
    </row>
    <row r="34" spans="1:16">
      <c r="A34" s="12"/>
      <c r="B34" s="25">
        <v>331.82</v>
      </c>
      <c r="C34" s="20" t="s">
        <v>141</v>
      </c>
      <c r="D34" s="47">
        <v>135000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135000</v>
      </c>
      <c r="O34" s="48">
        <f t="shared" si="1"/>
        <v>0.49294000372443558</v>
      </c>
      <c r="P34" s="9"/>
    </row>
    <row r="35" spans="1:16">
      <c r="A35" s="12"/>
      <c r="B35" s="25">
        <v>333</v>
      </c>
      <c r="C35" s="20" t="s">
        <v>4</v>
      </c>
      <c r="D35" s="47">
        <v>1000</v>
      </c>
      <c r="E35" s="47">
        <v>0</v>
      </c>
      <c r="F35" s="47">
        <v>2206000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2207000</v>
      </c>
      <c r="O35" s="48">
        <f t="shared" si="1"/>
        <v>8.0586562090357727</v>
      </c>
      <c r="P35" s="9"/>
    </row>
    <row r="36" spans="1:16">
      <c r="A36" s="12"/>
      <c r="B36" s="25">
        <v>334.2</v>
      </c>
      <c r="C36" s="20" t="s">
        <v>36</v>
      </c>
      <c r="D36" s="47">
        <v>88000</v>
      </c>
      <c r="E36" s="47">
        <v>155000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243000</v>
      </c>
      <c r="O36" s="48">
        <f t="shared" si="1"/>
        <v>0.887292006703984</v>
      </c>
      <c r="P36" s="9"/>
    </row>
    <row r="37" spans="1:16">
      <c r="A37" s="12"/>
      <c r="B37" s="25">
        <v>334.49</v>
      </c>
      <c r="C37" s="20" t="s">
        <v>39</v>
      </c>
      <c r="D37" s="47">
        <v>0</v>
      </c>
      <c r="E37" s="47">
        <v>2770000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1" si="7">SUM(D37:M37)</f>
        <v>2770000</v>
      </c>
      <c r="O37" s="48">
        <f t="shared" ref="O37:O68" si="8">(N37/O$109)</f>
        <v>10.11439859493842</v>
      </c>
      <c r="P37" s="9"/>
    </row>
    <row r="38" spans="1:16">
      <c r="A38" s="12"/>
      <c r="B38" s="25">
        <v>334.62</v>
      </c>
      <c r="C38" s="20" t="s">
        <v>126</v>
      </c>
      <c r="D38" s="47">
        <v>39000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39000</v>
      </c>
      <c r="O38" s="48">
        <f t="shared" si="8"/>
        <v>0.14240488996483694</v>
      </c>
      <c r="P38" s="9"/>
    </row>
    <row r="39" spans="1:16">
      <c r="A39" s="12"/>
      <c r="B39" s="25">
        <v>334.7</v>
      </c>
      <c r="C39" s="20" t="s">
        <v>41</v>
      </c>
      <c r="D39" s="47">
        <v>0</v>
      </c>
      <c r="E39" s="47">
        <v>183000</v>
      </c>
      <c r="F39" s="47">
        <v>500000</v>
      </c>
      <c r="G39" s="47">
        <v>50000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733000</v>
      </c>
      <c r="O39" s="48">
        <f t="shared" si="8"/>
        <v>2.6764816498519353</v>
      </c>
      <c r="P39" s="9"/>
    </row>
    <row r="40" spans="1:16">
      <c r="A40" s="12"/>
      <c r="B40" s="25">
        <v>334.9</v>
      </c>
      <c r="C40" s="20" t="s">
        <v>42</v>
      </c>
      <c r="D40" s="47">
        <v>0</v>
      </c>
      <c r="E40" s="47">
        <v>0</v>
      </c>
      <c r="F40" s="47">
        <v>0</v>
      </c>
      <c r="G40" s="47">
        <v>101000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101000</v>
      </c>
      <c r="O40" s="48">
        <f t="shared" si="8"/>
        <v>0.36879215093457773</v>
      </c>
      <c r="P40" s="9"/>
    </row>
    <row r="41" spans="1:16">
      <c r="A41" s="12"/>
      <c r="B41" s="25">
        <v>335.12</v>
      </c>
      <c r="C41" s="20" t="s">
        <v>43</v>
      </c>
      <c r="D41" s="47">
        <v>5179000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5179000</v>
      </c>
      <c r="O41" s="48">
        <f t="shared" si="8"/>
        <v>18.910639105843348</v>
      </c>
      <c r="P41" s="9"/>
    </row>
    <row r="42" spans="1:16">
      <c r="A42" s="12"/>
      <c r="B42" s="25">
        <v>335.13</v>
      </c>
      <c r="C42" s="20" t="s">
        <v>44</v>
      </c>
      <c r="D42" s="47">
        <v>35000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35000</v>
      </c>
      <c r="O42" s="48">
        <f t="shared" si="8"/>
        <v>0.12779926022485366</v>
      </c>
      <c r="P42" s="9"/>
    </row>
    <row r="43" spans="1:16">
      <c r="A43" s="12"/>
      <c r="B43" s="25">
        <v>335.14</v>
      </c>
      <c r="C43" s="20" t="s">
        <v>45</v>
      </c>
      <c r="D43" s="47">
        <v>121000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121000</v>
      </c>
      <c r="O43" s="48">
        <f t="shared" si="8"/>
        <v>0.4418202996344941</v>
      </c>
      <c r="P43" s="9"/>
    </row>
    <row r="44" spans="1:16">
      <c r="A44" s="12"/>
      <c r="B44" s="25">
        <v>335.15</v>
      </c>
      <c r="C44" s="20" t="s">
        <v>46</v>
      </c>
      <c r="D44" s="47">
        <v>87000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87000</v>
      </c>
      <c r="O44" s="48">
        <f t="shared" si="8"/>
        <v>0.31767244684463625</v>
      </c>
      <c r="P44" s="9"/>
    </row>
    <row r="45" spans="1:16">
      <c r="A45" s="12"/>
      <c r="B45" s="25">
        <v>335.16</v>
      </c>
      <c r="C45" s="20" t="s">
        <v>47</v>
      </c>
      <c r="D45" s="47">
        <v>223000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223000</v>
      </c>
      <c r="O45" s="48">
        <f t="shared" si="8"/>
        <v>0.81426385800406764</v>
      </c>
      <c r="P45" s="9"/>
    </row>
    <row r="46" spans="1:16">
      <c r="A46" s="12"/>
      <c r="B46" s="25">
        <v>335.18</v>
      </c>
      <c r="C46" s="20" t="s">
        <v>48</v>
      </c>
      <c r="D46" s="47">
        <v>14328000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14328000</v>
      </c>
      <c r="O46" s="48">
        <f t="shared" si="8"/>
        <v>52.317365728620096</v>
      </c>
      <c r="P46" s="9"/>
    </row>
    <row r="47" spans="1:16">
      <c r="A47" s="12"/>
      <c r="B47" s="25">
        <v>335.21</v>
      </c>
      <c r="C47" s="20" t="s">
        <v>142</v>
      </c>
      <c r="D47" s="47">
        <v>0</v>
      </c>
      <c r="E47" s="47">
        <v>45000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45000</v>
      </c>
      <c r="O47" s="48">
        <f t="shared" si="8"/>
        <v>0.16431333457481187</v>
      </c>
      <c r="P47" s="9"/>
    </row>
    <row r="48" spans="1:16">
      <c r="A48" s="12"/>
      <c r="B48" s="25">
        <v>335.23</v>
      </c>
      <c r="C48" s="20" t="s">
        <v>143</v>
      </c>
      <c r="D48" s="47">
        <v>0</v>
      </c>
      <c r="E48" s="47">
        <v>1342000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1342000</v>
      </c>
      <c r="O48" s="48">
        <f t="shared" si="8"/>
        <v>4.9001887777643889</v>
      </c>
      <c r="P48" s="9"/>
    </row>
    <row r="49" spans="1:16">
      <c r="A49" s="12"/>
      <c r="B49" s="25">
        <v>335.49</v>
      </c>
      <c r="C49" s="20" t="s">
        <v>50</v>
      </c>
      <c r="D49" s="47">
        <v>0</v>
      </c>
      <c r="E49" s="47">
        <v>5181000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5181000</v>
      </c>
      <c r="O49" s="48">
        <f t="shared" si="8"/>
        <v>18.917941920713339</v>
      </c>
      <c r="P49" s="9"/>
    </row>
    <row r="50" spans="1:16">
      <c r="A50" s="12"/>
      <c r="B50" s="25">
        <v>335.5</v>
      </c>
      <c r="C50" s="20" t="s">
        <v>51</v>
      </c>
      <c r="D50" s="47">
        <v>0</v>
      </c>
      <c r="E50" s="47">
        <v>395000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395000</v>
      </c>
      <c r="O50" s="48">
        <f t="shared" si="8"/>
        <v>1.4423059368233486</v>
      </c>
      <c r="P50" s="9"/>
    </row>
    <row r="51" spans="1:16">
      <c r="A51" s="12"/>
      <c r="B51" s="25">
        <v>335.8</v>
      </c>
      <c r="C51" s="20" t="s">
        <v>127</v>
      </c>
      <c r="D51" s="47">
        <v>8542000</v>
      </c>
      <c r="E51" s="47">
        <v>284000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8826000</v>
      </c>
      <c r="O51" s="48">
        <f t="shared" si="8"/>
        <v>32.227322021273096</v>
      </c>
      <c r="P51" s="9"/>
    </row>
    <row r="52" spans="1:16">
      <c r="A52" s="12"/>
      <c r="B52" s="25">
        <v>338</v>
      </c>
      <c r="C52" s="20" t="s">
        <v>129</v>
      </c>
      <c r="D52" s="47">
        <v>0</v>
      </c>
      <c r="E52" s="47">
        <v>771000</v>
      </c>
      <c r="F52" s="47">
        <v>0</v>
      </c>
      <c r="G52" s="47">
        <v>1723000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2494000</v>
      </c>
      <c r="O52" s="48">
        <f t="shared" si="8"/>
        <v>9.1066101428795729</v>
      </c>
      <c r="P52" s="9"/>
    </row>
    <row r="53" spans="1:16" ht="15.75">
      <c r="A53" s="29" t="s">
        <v>56</v>
      </c>
      <c r="B53" s="30"/>
      <c r="C53" s="31"/>
      <c r="D53" s="32">
        <f>SUM(D54:D84)</f>
        <v>12252000</v>
      </c>
      <c r="E53" s="32">
        <f t="shared" ref="E53:M53" si="9">SUM(E54:E84)</f>
        <v>12339000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14879000</v>
      </c>
      <c r="J53" s="32">
        <f t="shared" si="9"/>
        <v>27511000</v>
      </c>
      <c r="K53" s="32">
        <f t="shared" si="9"/>
        <v>0</v>
      </c>
      <c r="L53" s="32">
        <f t="shared" si="9"/>
        <v>0</v>
      </c>
      <c r="M53" s="32">
        <f t="shared" si="9"/>
        <v>29000</v>
      </c>
      <c r="N53" s="32">
        <f>SUM(D53:M53)</f>
        <v>67010000</v>
      </c>
      <c r="O53" s="46">
        <f t="shared" si="8"/>
        <v>244.68081221906985</v>
      </c>
      <c r="P53" s="10"/>
    </row>
    <row r="54" spans="1:16">
      <c r="A54" s="12"/>
      <c r="B54" s="25">
        <v>341.1</v>
      </c>
      <c r="C54" s="20" t="s">
        <v>59</v>
      </c>
      <c r="D54" s="47">
        <v>2176000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2176000</v>
      </c>
      <c r="O54" s="48">
        <f t="shared" si="8"/>
        <v>7.9454625785509023</v>
      </c>
      <c r="P54" s="9"/>
    </row>
    <row r="55" spans="1:16">
      <c r="A55" s="12"/>
      <c r="B55" s="25">
        <v>341.2</v>
      </c>
      <c r="C55" s="20" t="s">
        <v>60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27511000</v>
      </c>
      <c r="K55" s="47">
        <v>0</v>
      </c>
      <c r="L55" s="47">
        <v>0</v>
      </c>
      <c r="M55" s="47">
        <v>0</v>
      </c>
      <c r="N55" s="47">
        <f t="shared" ref="N55:N84" si="10">SUM(D55:M55)</f>
        <v>27511000</v>
      </c>
      <c r="O55" s="48">
        <f t="shared" si="8"/>
        <v>100.45386994416998</v>
      </c>
      <c r="P55" s="9"/>
    </row>
    <row r="56" spans="1:16">
      <c r="A56" s="12"/>
      <c r="B56" s="25">
        <v>341.52</v>
      </c>
      <c r="C56" s="20" t="s">
        <v>61</v>
      </c>
      <c r="D56" s="47">
        <v>325000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325000</v>
      </c>
      <c r="O56" s="48">
        <f t="shared" si="8"/>
        <v>1.1867074163736413</v>
      </c>
      <c r="P56" s="9"/>
    </row>
    <row r="57" spans="1:16">
      <c r="A57" s="12"/>
      <c r="B57" s="25">
        <v>341.53</v>
      </c>
      <c r="C57" s="20" t="s">
        <v>62</v>
      </c>
      <c r="D57" s="47">
        <v>3000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3000</v>
      </c>
      <c r="O57" s="48">
        <f t="shared" si="8"/>
        <v>1.0954222304987457E-2</v>
      </c>
      <c r="P57" s="9"/>
    </row>
    <row r="58" spans="1:16">
      <c r="A58" s="12"/>
      <c r="B58" s="25">
        <v>341.9</v>
      </c>
      <c r="C58" s="20" t="s">
        <v>63</v>
      </c>
      <c r="D58" s="47">
        <v>6316000</v>
      </c>
      <c r="E58" s="47">
        <v>165000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6481000</v>
      </c>
      <c r="O58" s="48">
        <f t="shared" si="8"/>
        <v>23.664771586207905</v>
      </c>
      <c r="P58" s="9"/>
    </row>
    <row r="59" spans="1:16">
      <c r="A59" s="12"/>
      <c r="B59" s="25">
        <v>342.1</v>
      </c>
      <c r="C59" s="20" t="s">
        <v>132</v>
      </c>
      <c r="D59" s="47">
        <v>1025000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1025000</v>
      </c>
      <c r="O59" s="48">
        <f t="shared" si="8"/>
        <v>3.7426926208707147</v>
      </c>
      <c r="P59" s="9"/>
    </row>
    <row r="60" spans="1:16">
      <c r="A60" s="12"/>
      <c r="B60" s="25">
        <v>342.3</v>
      </c>
      <c r="C60" s="20" t="s">
        <v>64</v>
      </c>
      <c r="D60" s="47">
        <v>270000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270000</v>
      </c>
      <c r="O60" s="48">
        <f t="shared" si="8"/>
        <v>0.98588000744887117</v>
      </c>
      <c r="P60" s="9"/>
    </row>
    <row r="61" spans="1:16">
      <c r="A61" s="12"/>
      <c r="B61" s="25">
        <v>342.4</v>
      </c>
      <c r="C61" s="20" t="s">
        <v>65</v>
      </c>
      <c r="D61" s="47">
        <v>0</v>
      </c>
      <c r="E61" s="47">
        <v>2000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2000</v>
      </c>
      <c r="O61" s="48">
        <f t="shared" si="8"/>
        <v>7.3028148699916381E-3</v>
      </c>
      <c r="P61" s="9"/>
    </row>
    <row r="62" spans="1:16">
      <c r="A62" s="12"/>
      <c r="B62" s="25">
        <v>342.5</v>
      </c>
      <c r="C62" s="20" t="s">
        <v>66</v>
      </c>
      <c r="D62" s="47">
        <v>0</v>
      </c>
      <c r="E62" s="47">
        <v>248000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248000</v>
      </c>
      <c r="O62" s="48">
        <f t="shared" si="8"/>
        <v>0.90554904387896318</v>
      </c>
      <c r="P62" s="9"/>
    </row>
    <row r="63" spans="1:16">
      <c r="A63" s="12"/>
      <c r="B63" s="25">
        <v>342.6</v>
      </c>
      <c r="C63" s="20" t="s">
        <v>67</v>
      </c>
      <c r="D63" s="47">
        <v>0</v>
      </c>
      <c r="E63" s="47">
        <v>5228000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5228000</v>
      </c>
      <c r="O63" s="48">
        <f t="shared" si="8"/>
        <v>19.089558070158141</v>
      </c>
      <c r="P63" s="9"/>
    </row>
    <row r="64" spans="1:16">
      <c r="A64" s="12"/>
      <c r="B64" s="25">
        <v>342.9</v>
      </c>
      <c r="C64" s="20" t="s">
        <v>68</v>
      </c>
      <c r="D64" s="47">
        <v>273000</v>
      </c>
      <c r="E64" s="47">
        <v>638000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911000</v>
      </c>
      <c r="O64" s="48">
        <f t="shared" si="8"/>
        <v>3.3264321732811912</v>
      </c>
      <c r="P64" s="9"/>
    </row>
    <row r="65" spans="1:16">
      <c r="A65" s="12"/>
      <c r="B65" s="25">
        <v>343.4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3657000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3657000</v>
      </c>
      <c r="O65" s="48">
        <f t="shared" si="8"/>
        <v>13.353196989779711</v>
      </c>
      <c r="P65" s="9"/>
    </row>
    <row r="66" spans="1:16">
      <c r="A66" s="12"/>
      <c r="B66" s="25">
        <v>343.6</v>
      </c>
      <c r="C66" s="20" t="s">
        <v>70</v>
      </c>
      <c r="D66" s="47">
        <v>1000000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1000000</v>
      </c>
      <c r="O66" s="48">
        <f t="shared" si="8"/>
        <v>3.6514074349958192</v>
      </c>
      <c r="P66" s="9"/>
    </row>
    <row r="67" spans="1:16">
      <c r="A67" s="12"/>
      <c r="B67" s="25">
        <v>344.6</v>
      </c>
      <c r="C67" s="20" t="s">
        <v>71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11172000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11172000</v>
      </c>
      <c r="O67" s="48">
        <f t="shared" si="8"/>
        <v>40.793523863773288</v>
      </c>
      <c r="P67" s="9"/>
    </row>
    <row r="68" spans="1:16">
      <c r="A68" s="12"/>
      <c r="B68" s="25">
        <v>344.9</v>
      </c>
      <c r="C68" s="20" t="s">
        <v>72</v>
      </c>
      <c r="D68" s="47">
        <v>173000</v>
      </c>
      <c r="E68" s="47">
        <v>34000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207000</v>
      </c>
      <c r="O68" s="48">
        <f t="shared" si="8"/>
        <v>0.75584133904413453</v>
      </c>
      <c r="P68" s="9"/>
    </row>
    <row r="69" spans="1:16">
      <c r="A69" s="12"/>
      <c r="B69" s="25">
        <v>345.1</v>
      </c>
      <c r="C69" s="20" t="s">
        <v>133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29000</v>
      </c>
      <c r="N69" s="47">
        <f t="shared" si="10"/>
        <v>29000</v>
      </c>
      <c r="O69" s="48">
        <f t="shared" ref="O69:O100" si="11">(N69/O$109)</f>
        <v>0.10589081561487876</v>
      </c>
      <c r="P69" s="9"/>
    </row>
    <row r="70" spans="1:16">
      <c r="A70" s="12"/>
      <c r="B70" s="25">
        <v>346.4</v>
      </c>
      <c r="C70" s="20" t="s">
        <v>74</v>
      </c>
      <c r="D70" s="47">
        <v>150000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150000</v>
      </c>
      <c r="O70" s="48">
        <f t="shared" si="11"/>
        <v>0.54771111524937288</v>
      </c>
      <c r="P70" s="9"/>
    </row>
    <row r="71" spans="1:16">
      <c r="A71" s="12"/>
      <c r="B71" s="25">
        <v>346.9</v>
      </c>
      <c r="C71" s="20" t="s">
        <v>75</v>
      </c>
      <c r="D71" s="47">
        <v>0</v>
      </c>
      <c r="E71" s="47">
        <v>113000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113000</v>
      </c>
      <c r="O71" s="48">
        <f t="shared" si="11"/>
        <v>0.41260904015452754</v>
      </c>
      <c r="P71" s="9"/>
    </row>
    <row r="72" spans="1:16">
      <c r="A72" s="12"/>
      <c r="B72" s="25">
        <v>347.2</v>
      </c>
      <c r="C72" s="20" t="s">
        <v>76</v>
      </c>
      <c r="D72" s="47">
        <v>0</v>
      </c>
      <c r="E72" s="47">
        <v>2000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2000</v>
      </c>
      <c r="O72" s="48">
        <f t="shared" si="11"/>
        <v>7.3028148699916381E-3</v>
      </c>
      <c r="P72" s="9"/>
    </row>
    <row r="73" spans="1:16">
      <c r="A73" s="12"/>
      <c r="B73" s="25">
        <v>347.3</v>
      </c>
      <c r="C73" s="20" t="s">
        <v>144</v>
      </c>
      <c r="D73" s="47">
        <v>0</v>
      </c>
      <c r="E73" s="47">
        <v>99000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99000</v>
      </c>
      <c r="O73" s="48">
        <f t="shared" si="11"/>
        <v>0.36148933606458611</v>
      </c>
      <c r="P73" s="9"/>
    </row>
    <row r="74" spans="1:16">
      <c r="A74" s="12"/>
      <c r="B74" s="25">
        <v>347.4</v>
      </c>
      <c r="C74" s="20" t="s">
        <v>77</v>
      </c>
      <c r="D74" s="47">
        <v>0</v>
      </c>
      <c r="E74" s="47">
        <v>1418000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1418000</v>
      </c>
      <c r="O74" s="48">
        <f t="shared" si="11"/>
        <v>5.1776957428240715</v>
      </c>
      <c r="P74" s="9"/>
    </row>
    <row r="75" spans="1:16">
      <c r="A75" s="12"/>
      <c r="B75" s="25">
        <v>347.5</v>
      </c>
      <c r="C75" s="20" t="s">
        <v>78</v>
      </c>
      <c r="D75" s="47">
        <v>0</v>
      </c>
      <c r="E75" s="47">
        <v>1611000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1611000</v>
      </c>
      <c r="O75" s="48">
        <f t="shared" si="11"/>
        <v>5.8824173777782649</v>
      </c>
      <c r="P75" s="9"/>
    </row>
    <row r="76" spans="1:16">
      <c r="A76" s="12"/>
      <c r="B76" s="25">
        <v>347.9</v>
      </c>
      <c r="C76" s="20" t="s">
        <v>79</v>
      </c>
      <c r="D76" s="47">
        <v>0</v>
      </c>
      <c r="E76" s="47">
        <v>45000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45000</v>
      </c>
      <c r="O76" s="48">
        <f t="shared" si="11"/>
        <v>0.16431333457481187</v>
      </c>
      <c r="P76" s="9"/>
    </row>
    <row r="77" spans="1:16">
      <c r="A77" s="12"/>
      <c r="B77" s="25">
        <v>348.86</v>
      </c>
      <c r="C77" s="20" t="s">
        <v>134</v>
      </c>
      <c r="D77" s="47">
        <v>289000</v>
      </c>
      <c r="E77" s="47">
        <v>311000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600000</v>
      </c>
      <c r="O77" s="48">
        <f t="shared" si="11"/>
        <v>2.1908444609974915</v>
      </c>
      <c r="P77" s="9"/>
    </row>
    <row r="78" spans="1:16">
      <c r="A78" s="12"/>
      <c r="B78" s="25">
        <v>348.92099999999999</v>
      </c>
      <c r="C78" s="20" t="s">
        <v>80</v>
      </c>
      <c r="D78" s="47">
        <v>77000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77000</v>
      </c>
      <c r="O78" s="48">
        <f t="shared" si="11"/>
        <v>0.28115837249467807</v>
      </c>
      <c r="P78" s="9"/>
    </row>
    <row r="79" spans="1:16">
      <c r="A79" s="12"/>
      <c r="B79" s="25">
        <v>348.92200000000003</v>
      </c>
      <c r="C79" s="20" t="s">
        <v>81</v>
      </c>
      <c r="D79" s="47">
        <v>77000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77000</v>
      </c>
      <c r="O79" s="48">
        <f t="shared" si="11"/>
        <v>0.28115837249467807</v>
      </c>
      <c r="P79" s="9"/>
    </row>
    <row r="80" spans="1:16">
      <c r="A80" s="12"/>
      <c r="B80" s="25">
        <v>348.923</v>
      </c>
      <c r="C80" s="20" t="s">
        <v>82</v>
      </c>
      <c r="D80" s="47">
        <v>0</v>
      </c>
      <c r="E80" s="47">
        <v>77000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77000</v>
      </c>
      <c r="O80" s="48">
        <f t="shared" si="11"/>
        <v>0.28115837249467807</v>
      </c>
      <c r="P80" s="9"/>
    </row>
    <row r="81" spans="1:16">
      <c r="A81" s="12"/>
      <c r="B81" s="25">
        <v>348.92399999999998</v>
      </c>
      <c r="C81" s="20" t="s">
        <v>83</v>
      </c>
      <c r="D81" s="47">
        <v>77000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77000</v>
      </c>
      <c r="O81" s="48">
        <f t="shared" si="11"/>
        <v>0.28115837249467807</v>
      </c>
      <c r="P81" s="9"/>
    </row>
    <row r="82" spans="1:16">
      <c r="A82" s="12"/>
      <c r="B82" s="25">
        <v>348.93</v>
      </c>
      <c r="C82" s="20" t="s">
        <v>84</v>
      </c>
      <c r="D82" s="47">
        <v>0</v>
      </c>
      <c r="E82" s="47">
        <v>1786000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1786000</v>
      </c>
      <c r="O82" s="48">
        <f t="shared" si="11"/>
        <v>6.5214136789025332</v>
      </c>
      <c r="P82" s="9"/>
    </row>
    <row r="83" spans="1:16">
      <c r="A83" s="12"/>
      <c r="B83" s="25">
        <v>348.99</v>
      </c>
      <c r="C83" s="20" t="s">
        <v>135</v>
      </c>
      <c r="D83" s="47">
        <v>0</v>
      </c>
      <c r="E83" s="47">
        <v>562000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562000</v>
      </c>
      <c r="O83" s="48">
        <f t="shared" si="11"/>
        <v>2.0520909784676502</v>
      </c>
      <c r="P83" s="9"/>
    </row>
    <row r="84" spans="1:16">
      <c r="A84" s="12"/>
      <c r="B84" s="25">
        <v>349</v>
      </c>
      <c r="C84" s="20" t="s">
        <v>1</v>
      </c>
      <c r="D84" s="47">
        <v>21000</v>
      </c>
      <c r="E84" s="47">
        <v>0</v>
      </c>
      <c r="F84" s="47">
        <v>0</v>
      </c>
      <c r="G84" s="47">
        <v>0</v>
      </c>
      <c r="H84" s="47">
        <v>0</v>
      </c>
      <c r="I84" s="47">
        <v>50000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71000</v>
      </c>
      <c r="O84" s="48">
        <f t="shared" si="11"/>
        <v>0.25924992788470314</v>
      </c>
      <c r="P84" s="9"/>
    </row>
    <row r="85" spans="1:16" ht="15.75">
      <c r="A85" s="29" t="s">
        <v>57</v>
      </c>
      <c r="B85" s="30"/>
      <c r="C85" s="31"/>
      <c r="D85" s="32">
        <f t="shared" ref="D85:M85" si="12">SUM(D86:D94)</f>
        <v>1702000</v>
      </c>
      <c r="E85" s="32">
        <f t="shared" si="12"/>
        <v>1933000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>SUM(D85:M85)</f>
        <v>3635000</v>
      </c>
      <c r="O85" s="46">
        <f t="shared" si="11"/>
        <v>13.272866026209803</v>
      </c>
      <c r="P85" s="10"/>
    </row>
    <row r="86" spans="1:16">
      <c r="A86" s="13"/>
      <c r="B86" s="40">
        <v>351.1</v>
      </c>
      <c r="C86" s="21" t="s">
        <v>95</v>
      </c>
      <c r="D86" s="47">
        <v>95000</v>
      </c>
      <c r="E86" s="47">
        <v>746000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841000</v>
      </c>
      <c r="O86" s="48">
        <f t="shared" si="11"/>
        <v>3.0708336528314839</v>
      </c>
      <c r="P86" s="9"/>
    </row>
    <row r="87" spans="1:16">
      <c r="A87" s="13"/>
      <c r="B87" s="40">
        <v>351.2</v>
      </c>
      <c r="C87" s="21" t="s">
        <v>145</v>
      </c>
      <c r="D87" s="47">
        <v>380000</v>
      </c>
      <c r="E87" s="47">
        <v>71000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4" si="13">SUM(D87:M87)</f>
        <v>451000</v>
      </c>
      <c r="O87" s="48">
        <f t="shared" si="11"/>
        <v>1.6467847531831143</v>
      </c>
      <c r="P87" s="9"/>
    </row>
    <row r="88" spans="1:16">
      <c r="A88" s="13"/>
      <c r="B88" s="40">
        <v>351.5</v>
      </c>
      <c r="C88" s="21" t="s">
        <v>146</v>
      </c>
      <c r="D88" s="47">
        <v>718000</v>
      </c>
      <c r="E88" s="47">
        <v>112000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830000</v>
      </c>
      <c r="O88" s="48">
        <f t="shared" si="11"/>
        <v>3.0306681710465297</v>
      </c>
      <c r="P88" s="9"/>
    </row>
    <row r="89" spans="1:16">
      <c r="A89" s="13"/>
      <c r="B89" s="40">
        <v>351.6</v>
      </c>
      <c r="C89" s="21" t="s">
        <v>147</v>
      </c>
      <c r="D89" s="47">
        <v>5000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5000</v>
      </c>
      <c r="O89" s="48">
        <f t="shared" si="11"/>
        <v>1.8257037174979094E-2</v>
      </c>
      <c r="P89" s="9"/>
    </row>
    <row r="90" spans="1:16">
      <c r="A90" s="13"/>
      <c r="B90" s="40">
        <v>351.7</v>
      </c>
      <c r="C90" s="21" t="s">
        <v>96</v>
      </c>
      <c r="D90" s="47">
        <v>0</v>
      </c>
      <c r="E90" s="47">
        <v>519000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519000</v>
      </c>
      <c r="O90" s="48">
        <f t="shared" si="11"/>
        <v>1.89508045876283</v>
      </c>
      <c r="P90" s="9"/>
    </row>
    <row r="91" spans="1:16">
      <c r="A91" s="13"/>
      <c r="B91" s="40">
        <v>351.8</v>
      </c>
      <c r="C91" s="21" t="s">
        <v>136</v>
      </c>
      <c r="D91" s="47">
        <v>0</v>
      </c>
      <c r="E91" s="47">
        <v>384000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384000</v>
      </c>
      <c r="O91" s="48">
        <f t="shared" si="11"/>
        <v>1.4021404550383945</v>
      </c>
      <c r="P91" s="9"/>
    </row>
    <row r="92" spans="1:16">
      <c r="A92" s="13"/>
      <c r="B92" s="40">
        <v>352</v>
      </c>
      <c r="C92" s="21" t="s">
        <v>97</v>
      </c>
      <c r="D92" s="47">
        <v>0</v>
      </c>
      <c r="E92" s="47">
        <v>97000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97000</v>
      </c>
      <c r="O92" s="48">
        <f t="shared" si="11"/>
        <v>0.35418652119459448</v>
      </c>
      <c r="P92" s="9"/>
    </row>
    <row r="93" spans="1:16">
      <c r="A93" s="13"/>
      <c r="B93" s="40">
        <v>354</v>
      </c>
      <c r="C93" s="21" t="s">
        <v>98</v>
      </c>
      <c r="D93" s="47">
        <v>130000</v>
      </c>
      <c r="E93" s="47">
        <v>4000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134000</v>
      </c>
      <c r="O93" s="48">
        <f t="shared" si="11"/>
        <v>0.48928859628943977</v>
      </c>
      <c r="P93" s="9"/>
    </row>
    <row r="94" spans="1:16">
      <c r="A94" s="13"/>
      <c r="B94" s="40">
        <v>359</v>
      </c>
      <c r="C94" s="21" t="s">
        <v>148</v>
      </c>
      <c r="D94" s="47">
        <v>374000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374000</v>
      </c>
      <c r="O94" s="48">
        <f t="shared" si="11"/>
        <v>1.3656263806884363</v>
      </c>
      <c r="P94" s="9"/>
    </row>
    <row r="95" spans="1:16" ht="15.75">
      <c r="A95" s="29" t="s">
        <v>5</v>
      </c>
      <c r="B95" s="30"/>
      <c r="C95" s="31"/>
      <c r="D95" s="32">
        <f t="shared" ref="D95:M95" si="14">SUM(D96:D102)</f>
        <v>3301000</v>
      </c>
      <c r="E95" s="32">
        <f t="shared" si="14"/>
        <v>2427000</v>
      </c>
      <c r="F95" s="32">
        <f t="shared" si="14"/>
        <v>235000</v>
      </c>
      <c r="G95" s="32">
        <f t="shared" si="14"/>
        <v>819000</v>
      </c>
      <c r="H95" s="32">
        <f t="shared" si="14"/>
        <v>0</v>
      </c>
      <c r="I95" s="32">
        <f t="shared" si="14"/>
        <v>233000</v>
      </c>
      <c r="J95" s="32">
        <f t="shared" si="14"/>
        <v>1676000</v>
      </c>
      <c r="K95" s="32">
        <f t="shared" si="14"/>
        <v>0</v>
      </c>
      <c r="L95" s="32">
        <f t="shared" si="14"/>
        <v>0</v>
      </c>
      <c r="M95" s="32">
        <f t="shared" si="14"/>
        <v>0</v>
      </c>
      <c r="N95" s="32">
        <f>SUM(D95:M95)</f>
        <v>8691000</v>
      </c>
      <c r="O95" s="46">
        <f t="shared" si="11"/>
        <v>31.734382017548665</v>
      </c>
      <c r="P95" s="10"/>
    </row>
    <row r="96" spans="1:16">
      <c r="A96" s="12"/>
      <c r="B96" s="25">
        <v>361.1</v>
      </c>
      <c r="C96" s="20" t="s">
        <v>101</v>
      </c>
      <c r="D96" s="47">
        <v>941000</v>
      </c>
      <c r="E96" s="47">
        <v>1282000</v>
      </c>
      <c r="F96" s="47">
        <v>235000</v>
      </c>
      <c r="G96" s="47">
        <v>573000</v>
      </c>
      <c r="H96" s="47">
        <v>0</v>
      </c>
      <c r="I96" s="47">
        <v>219000</v>
      </c>
      <c r="J96" s="47">
        <v>136000</v>
      </c>
      <c r="K96" s="47">
        <v>0</v>
      </c>
      <c r="L96" s="47">
        <v>0</v>
      </c>
      <c r="M96" s="47">
        <v>0</v>
      </c>
      <c r="N96" s="47">
        <f>SUM(D96:M96)</f>
        <v>3386000</v>
      </c>
      <c r="O96" s="48">
        <f t="shared" si="11"/>
        <v>12.363665574895844</v>
      </c>
      <c r="P96" s="9"/>
    </row>
    <row r="97" spans="1:119">
      <c r="A97" s="12"/>
      <c r="B97" s="25">
        <v>362</v>
      </c>
      <c r="C97" s="20" t="s">
        <v>102</v>
      </c>
      <c r="D97" s="47">
        <v>262000</v>
      </c>
      <c r="E97" s="47">
        <v>289000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5">SUM(D97:M97)</f>
        <v>551000</v>
      </c>
      <c r="O97" s="48">
        <f t="shared" si="11"/>
        <v>2.0119254966826965</v>
      </c>
      <c r="P97" s="9"/>
    </row>
    <row r="98" spans="1:119">
      <c r="A98" s="12"/>
      <c r="B98" s="25">
        <v>364</v>
      </c>
      <c r="C98" s="20" t="s">
        <v>103</v>
      </c>
      <c r="D98" s="47">
        <v>22000</v>
      </c>
      <c r="E98" s="47">
        <v>6000</v>
      </c>
      <c r="F98" s="47">
        <v>0</v>
      </c>
      <c r="G98" s="47">
        <v>0</v>
      </c>
      <c r="H98" s="47">
        <v>0</v>
      </c>
      <c r="I98" s="47">
        <v>0</v>
      </c>
      <c r="J98" s="47">
        <v>13000</v>
      </c>
      <c r="K98" s="47">
        <v>0</v>
      </c>
      <c r="L98" s="47">
        <v>0</v>
      </c>
      <c r="M98" s="47">
        <v>0</v>
      </c>
      <c r="N98" s="47">
        <f t="shared" si="15"/>
        <v>41000</v>
      </c>
      <c r="O98" s="48">
        <f t="shared" si="11"/>
        <v>0.14970770483482859</v>
      </c>
      <c r="P98" s="9"/>
    </row>
    <row r="99" spans="1:119">
      <c r="A99" s="12"/>
      <c r="B99" s="25">
        <v>365</v>
      </c>
      <c r="C99" s="20" t="s">
        <v>104</v>
      </c>
      <c r="D99" s="47">
        <v>11000</v>
      </c>
      <c r="E99" s="47">
        <v>12000</v>
      </c>
      <c r="F99" s="47">
        <v>0</v>
      </c>
      <c r="G99" s="47">
        <v>0</v>
      </c>
      <c r="H99" s="47">
        <v>0</v>
      </c>
      <c r="I99" s="47">
        <v>2000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25000</v>
      </c>
      <c r="O99" s="48">
        <f t="shared" si="11"/>
        <v>9.128518587489548E-2</v>
      </c>
      <c r="P99" s="9"/>
    </row>
    <row r="100" spans="1:119">
      <c r="A100" s="12"/>
      <c r="B100" s="25">
        <v>366</v>
      </c>
      <c r="C100" s="20" t="s">
        <v>105</v>
      </c>
      <c r="D100" s="47">
        <v>89000</v>
      </c>
      <c r="E100" s="47">
        <v>1000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90000</v>
      </c>
      <c r="O100" s="48">
        <f t="shared" si="11"/>
        <v>0.32862666914962374</v>
      </c>
      <c r="P100" s="9"/>
    </row>
    <row r="101" spans="1:119">
      <c r="A101" s="12"/>
      <c r="B101" s="25">
        <v>369.3</v>
      </c>
      <c r="C101" s="20" t="s">
        <v>149</v>
      </c>
      <c r="D101" s="47">
        <v>84000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84000</v>
      </c>
      <c r="O101" s="48">
        <f t="shared" ref="O101:O107" si="16">(N101/O$109)</f>
        <v>0.30671822453964881</v>
      </c>
      <c r="P101" s="9"/>
    </row>
    <row r="102" spans="1:119">
      <c r="A102" s="12"/>
      <c r="B102" s="25">
        <v>369.9</v>
      </c>
      <c r="C102" s="20" t="s">
        <v>106</v>
      </c>
      <c r="D102" s="47">
        <v>1892000</v>
      </c>
      <c r="E102" s="47">
        <v>837000</v>
      </c>
      <c r="F102" s="47">
        <v>0</v>
      </c>
      <c r="G102" s="47">
        <v>246000</v>
      </c>
      <c r="H102" s="47">
        <v>0</v>
      </c>
      <c r="I102" s="47">
        <v>12000</v>
      </c>
      <c r="J102" s="47">
        <v>1527000</v>
      </c>
      <c r="K102" s="47">
        <v>0</v>
      </c>
      <c r="L102" s="47">
        <v>0</v>
      </c>
      <c r="M102" s="47">
        <v>0</v>
      </c>
      <c r="N102" s="47">
        <f t="shared" si="15"/>
        <v>4514000</v>
      </c>
      <c r="O102" s="48">
        <f t="shared" si="16"/>
        <v>16.482453161571126</v>
      </c>
      <c r="P102" s="9"/>
    </row>
    <row r="103" spans="1:119" ht="15.75">
      <c r="A103" s="29" t="s">
        <v>58</v>
      </c>
      <c r="B103" s="30"/>
      <c r="C103" s="31"/>
      <c r="D103" s="32">
        <f t="shared" ref="D103:M103" si="17">SUM(D104:D106)</f>
        <v>19716000</v>
      </c>
      <c r="E103" s="32">
        <f t="shared" si="17"/>
        <v>22884000</v>
      </c>
      <c r="F103" s="32">
        <f t="shared" si="17"/>
        <v>32627000</v>
      </c>
      <c r="G103" s="32">
        <f t="shared" si="17"/>
        <v>1984000</v>
      </c>
      <c r="H103" s="32">
        <f t="shared" si="17"/>
        <v>0</v>
      </c>
      <c r="I103" s="32">
        <f t="shared" si="17"/>
        <v>2133000</v>
      </c>
      <c r="J103" s="32">
        <f t="shared" si="17"/>
        <v>56000</v>
      </c>
      <c r="K103" s="32">
        <f t="shared" si="17"/>
        <v>0</v>
      </c>
      <c r="L103" s="32">
        <f t="shared" si="17"/>
        <v>0</v>
      </c>
      <c r="M103" s="32">
        <f t="shared" si="17"/>
        <v>0</v>
      </c>
      <c r="N103" s="32">
        <f>SUM(D103:M103)</f>
        <v>79400000</v>
      </c>
      <c r="O103" s="46">
        <f t="shared" si="16"/>
        <v>289.92175033866806</v>
      </c>
      <c r="P103" s="9"/>
    </row>
    <row r="104" spans="1:119">
      <c r="A104" s="12"/>
      <c r="B104" s="25">
        <v>381</v>
      </c>
      <c r="C104" s="20" t="s">
        <v>107</v>
      </c>
      <c r="D104" s="47">
        <v>19656000</v>
      </c>
      <c r="E104" s="47">
        <v>22884000</v>
      </c>
      <c r="F104" s="47">
        <v>32627000</v>
      </c>
      <c r="G104" s="47">
        <v>1950000</v>
      </c>
      <c r="H104" s="47">
        <v>0</v>
      </c>
      <c r="I104" s="47">
        <v>1822000</v>
      </c>
      <c r="J104" s="47">
        <v>56000</v>
      </c>
      <c r="K104" s="47">
        <v>0</v>
      </c>
      <c r="L104" s="47">
        <v>0</v>
      </c>
      <c r="M104" s="47">
        <v>0</v>
      </c>
      <c r="N104" s="47">
        <f>SUM(D104:M104)</f>
        <v>78995000</v>
      </c>
      <c r="O104" s="48">
        <f t="shared" si="16"/>
        <v>288.44293032749471</v>
      </c>
      <c r="P104" s="9"/>
    </row>
    <row r="105" spans="1:119">
      <c r="A105" s="12"/>
      <c r="B105" s="25">
        <v>389.4</v>
      </c>
      <c r="C105" s="20" t="s">
        <v>150</v>
      </c>
      <c r="D105" s="47">
        <v>60000</v>
      </c>
      <c r="E105" s="47">
        <v>0</v>
      </c>
      <c r="F105" s="47">
        <v>0</v>
      </c>
      <c r="G105" s="47">
        <v>0</v>
      </c>
      <c r="H105" s="47">
        <v>0</v>
      </c>
      <c r="I105" s="47">
        <v>311000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371000</v>
      </c>
      <c r="O105" s="48">
        <f t="shared" si="16"/>
        <v>1.3546721583834489</v>
      </c>
      <c r="P105" s="9"/>
    </row>
    <row r="106" spans="1:119" ht="15.75" thickBot="1">
      <c r="A106" s="12"/>
      <c r="B106" s="25">
        <v>389.9</v>
      </c>
      <c r="C106" s="20" t="s">
        <v>112</v>
      </c>
      <c r="D106" s="47">
        <v>0</v>
      </c>
      <c r="E106" s="47">
        <v>0</v>
      </c>
      <c r="F106" s="47">
        <v>0</v>
      </c>
      <c r="G106" s="47">
        <v>34000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34000</v>
      </c>
      <c r="O106" s="48">
        <f t="shared" si="16"/>
        <v>0.12414785278985785</v>
      </c>
      <c r="P106" s="9"/>
    </row>
    <row r="107" spans="1:119" ht="16.5" thickBot="1">
      <c r="A107" s="14" t="s">
        <v>85</v>
      </c>
      <c r="B107" s="23"/>
      <c r="C107" s="22"/>
      <c r="D107" s="15">
        <f t="shared" ref="D107:M107" si="18">SUM(D5,D16,D27,D53,D85,D95,D103)</f>
        <v>203301000</v>
      </c>
      <c r="E107" s="15">
        <f t="shared" si="18"/>
        <v>162670000</v>
      </c>
      <c r="F107" s="15">
        <f t="shared" si="18"/>
        <v>39823000</v>
      </c>
      <c r="G107" s="15">
        <f t="shared" si="18"/>
        <v>34452000</v>
      </c>
      <c r="H107" s="15">
        <f t="shared" si="18"/>
        <v>0</v>
      </c>
      <c r="I107" s="15">
        <f t="shared" si="18"/>
        <v>30593000</v>
      </c>
      <c r="J107" s="15">
        <f t="shared" si="18"/>
        <v>29243000</v>
      </c>
      <c r="K107" s="15">
        <f t="shared" si="18"/>
        <v>0</v>
      </c>
      <c r="L107" s="15">
        <f t="shared" si="18"/>
        <v>0</v>
      </c>
      <c r="M107" s="15">
        <f t="shared" si="18"/>
        <v>29000</v>
      </c>
      <c r="N107" s="15">
        <f>SUM(D107:M107)</f>
        <v>500111000</v>
      </c>
      <c r="O107" s="38">
        <f t="shared" si="16"/>
        <v>1826.109023723194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98" t="s">
        <v>151</v>
      </c>
      <c r="M109" s="98"/>
      <c r="N109" s="98"/>
      <c r="O109" s="44">
        <v>273867</v>
      </c>
    </row>
    <row r="110" spans="1:119">
      <c r="A110" s="99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1"/>
    </row>
    <row r="111" spans="1:119" ht="15.75" customHeight="1" thickBot="1">
      <c r="A111" s="102" t="s">
        <v>152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4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121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149243000</v>
      </c>
      <c r="E5" s="27">
        <f t="shared" si="0"/>
        <v>61862000</v>
      </c>
      <c r="F5" s="27">
        <f t="shared" si="0"/>
        <v>1619000</v>
      </c>
      <c r="G5" s="27">
        <f t="shared" si="0"/>
        <v>19621000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232345000</v>
      </c>
      <c r="O5" s="33">
        <f t="shared" ref="O5:O36" si="1">(N5/O$105)</f>
        <v>864.74868340249736</v>
      </c>
      <c r="P5" s="6"/>
    </row>
    <row r="6" spans="1:133">
      <c r="A6" s="12"/>
      <c r="B6" s="25">
        <v>311</v>
      </c>
      <c r="C6" s="20" t="s">
        <v>3</v>
      </c>
      <c r="D6" s="47">
        <v>131897000</v>
      </c>
      <c r="E6" s="47">
        <v>23445000</v>
      </c>
      <c r="F6" s="47">
        <v>1619000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156961000</v>
      </c>
      <c r="O6" s="48">
        <f t="shared" si="1"/>
        <v>584.1822208161974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30727000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30727000</v>
      </c>
      <c r="O7" s="48">
        <f t="shared" si="1"/>
        <v>114.36068258369465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1718000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1718000</v>
      </c>
      <c r="O8" s="48">
        <f t="shared" si="1"/>
        <v>6.3941046206524366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5972000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5972000</v>
      </c>
      <c r="O9" s="48">
        <f t="shared" si="1"/>
        <v>22.226771126039786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19621000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19621000</v>
      </c>
      <c r="O10" s="48">
        <f t="shared" si="1"/>
        <v>73.026034203621336</v>
      </c>
      <c r="P10" s="9"/>
    </row>
    <row r="11" spans="1:133">
      <c r="A11" s="12"/>
      <c r="B11" s="25">
        <v>314.10000000000002</v>
      </c>
      <c r="C11" s="20" t="s">
        <v>16</v>
      </c>
      <c r="D11" s="47">
        <v>10487000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10487000</v>
      </c>
      <c r="O11" s="48">
        <f t="shared" si="1"/>
        <v>39.030835364832427</v>
      </c>
      <c r="P11" s="9"/>
    </row>
    <row r="12" spans="1:133">
      <c r="A12" s="12"/>
      <c r="B12" s="25">
        <v>314.39999999999998</v>
      </c>
      <c r="C12" s="20" t="s">
        <v>17</v>
      </c>
      <c r="D12" s="47">
        <v>167000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167000</v>
      </c>
      <c r="O12" s="48">
        <f t="shared" si="1"/>
        <v>0.62154567616353718</v>
      </c>
      <c r="P12" s="9"/>
    </row>
    <row r="13" spans="1:133">
      <c r="A13" s="12"/>
      <c r="B13" s="25">
        <v>314.8</v>
      </c>
      <c r="C13" s="20" t="s">
        <v>19</v>
      </c>
      <c r="D13" s="47">
        <v>303000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303000</v>
      </c>
      <c r="O13" s="48">
        <f t="shared" si="1"/>
        <v>1.1277146100452202</v>
      </c>
      <c r="P13" s="9"/>
    </row>
    <row r="14" spans="1:133">
      <c r="A14" s="12"/>
      <c r="B14" s="25">
        <v>315</v>
      </c>
      <c r="C14" s="20" t="s">
        <v>20</v>
      </c>
      <c r="D14" s="47">
        <v>5993000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5993000</v>
      </c>
      <c r="O14" s="48">
        <f t="shared" si="1"/>
        <v>22.304929564359753</v>
      </c>
      <c r="P14" s="9"/>
    </row>
    <row r="15" spans="1:133">
      <c r="A15" s="12"/>
      <c r="B15" s="25">
        <v>316</v>
      </c>
      <c r="C15" s="20" t="s">
        <v>21</v>
      </c>
      <c r="D15" s="47">
        <v>396000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396000</v>
      </c>
      <c r="O15" s="48">
        <f t="shared" si="1"/>
        <v>1.4738448368907828</v>
      </c>
      <c r="P15" s="9"/>
    </row>
    <row r="16" spans="1:133" ht="15.75">
      <c r="A16" s="29" t="s">
        <v>22</v>
      </c>
      <c r="B16" s="30"/>
      <c r="C16" s="31"/>
      <c r="D16" s="32">
        <f>SUM(D17:D27)</f>
        <v>1007000</v>
      </c>
      <c r="E16" s="32">
        <f t="shared" ref="E16:M16" si="3">SUM(E17:E27)</f>
        <v>31929000</v>
      </c>
      <c r="F16" s="32">
        <f t="shared" si="3"/>
        <v>1271000</v>
      </c>
      <c r="G16" s="32">
        <f t="shared" si="3"/>
        <v>36000</v>
      </c>
      <c r="H16" s="32">
        <f t="shared" si="3"/>
        <v>0</v>
      </c>
      <c r="I16" s="32">
        <f t="shared" si="3"/>
        <v>13089000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47332000</v>
      </c>
      <c r="O16" s="46">
        <f t="shared" si="1"/>
        <v>176.16167631241044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1299000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1299000</v>
      </c>
      <c r="O17" s="48">
        <f t="shared" si="1"/>
        <v>4.8346576846493106</v>
      </c>
      <c r="P17" s="9"/>
    </row>
    <row r="18" spans="1:16">
      <c r="A18" s="12"/>
      <c r="B18" s="25">
        <v>323.7</v>
      </c>
      <c r="C18" s="20" t="s">
        <v>23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1350000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7" si="4">SUM(D18:M18)</f>
        <v>1350000</v>
      </c>
      <c r="O18" s="48">
        <f t="shared" si="1"/>
        <v>5.0244710348549413</v>
      </c>
      <c r="P18" s="9"/>
    </row>
    <row r="19" spans="1:16">
      <c r="A19" s="12"/>
      <c r="B19" s="25">
        <v>324.11</v>
      </c>
      <c r="C19" s="20" t="s">
        <v>24</v>
      </c>
      <c r="D19" s="47">
        <v>0</v>
      </c>
      <c r="E19" s="47">
        <v>82000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82000</v>
      </c>
      <c r="O19" s="48">
        <f t="shared" si="1"/>
        <v>0.30519009248748535</v>
      </c>
      <c r="P19" s="9"/>
    </row>
    <row r="20" spans="1:16">
      <c r="A20" s="12"/>
      <c r="B20" s="25">
        <v>324.12</v>
      </c>
      <c r="C20" s="20" t="s">
        <v>25</v>
      </c>
      <c r="D20" s="47">
        <v>0</v>
      </c>
      <c r="E20" s="47">
        <v>134000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134000</v>
      </c>
      <c r="O20" s="48">
        <f t="shared" si="1"/>
        <v>0.49872527308930531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2649000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2649000</v>
      </c>
      <c r="O21" s="48">
        <f t="shared" si="1"/>
        <v>9.8591287195042518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2477000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2477000</v>
      </c>
      <c r="O22" s="48">
        <f t="shared" si="1"/>
        <v>9.2189738913597701</v>
      </c>
      <c r="P22" s="9"/>
    </row>
    <row r="23" spans="1:16">
      <c r="A23" s="12"/>
      <c r="B23" s="25">
        <v>324.61</v>
      </c>
      <c r="C23" s="20" t="s">
        <v>122</v>
      </c>
      <c r="D23" s="47">
        <v>0</v>
      </c>
      <c r="E23" s="47">
        <v>782000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782000</v>
      </c>
      <c r="O23" s="48">
        <f t="shared" si="1"/>
        <v>2.9104713698196774</v>
      </c>
      <c r="P23" s="9"/>
    </row>
    <row r="24" spans="1:16">
      <c r="A24" s="12"/>
      <c r="B24" s="25">
        <v>325.10000000000002</v>
      </c>
      <c r="C24" s="20" t="s">
        <v>29</v>
      </c>
      <c r="D24" s="47">
        <v>0</v>
      </c>
      <c r="E24" s="47">
        <v>0</v>
      </c>
      <c r="F24" s="47">
        <v>1271000</v>
      </c>
      <c r="G24" s="47">
        <v>0</v>
      </c>
      <c r="H24" s="47">
        <v>0</v>
      </c>
      <c r="I24" s="47">
        <v>11739000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13010000</v>
      </c>
      <c r="O24" s="48">
        <f t="shared" si="1"/>
        <v>48.42101345441688</v>
      </c>
      <c r="P24" s="9"/>
    </row>
    <row r="25" spans="1:16">
      <c r="A25" s="12"/>
      <c r="B25" s="25">
        <v>325.2</v>
      </c>
      <c r="C25" s="20" t="s">
        <v>30</v>
      </c>
      <c r="D25" s="47">
        <v>0</v>
      </c>
      <c r="E25" s="47">
        <v>24351000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24351000</v>
      </c>
      <c r="O25" s="48">
        <f t="shared" si="1"/>
        <v>90.630291977594581</v>
      </c>
      <c r="P25" s="9"/>
    </row>
    <row r="26" spans="1:16">
      <c r="A26" s="12"/>
      <c r="B26" s="25">
        <v>329</v>
      </c>
      <c r="C26" s="20" t="s">
        <v>31</v>
      </c>
      <c r="D26" s="47">
        <v>1007000</v>
      </c>
      <c r="E26" s="47">
        <v>137000</v>
      </c>
      <c r="F26" s="47">
        <v>0</v>
      </c>
      <c r="G26" s="47">
        <v>36000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1180000</v>
      </c>
      <c r="O26" s="48">
        <f t="shared" si="1"/>
        <v>4.391759867502838</v>
      </c>
      <c r="P26" s="9"/>
    </row>
    <row r="27" spans="1:16">
      <c r="A27" s="12"/>
      <c r="B27" s="25">
        <v>367</v>
      </c>
      <c r="C27" s="20" t="s">
        <v>123</v>
      </c>
      <c r="D27" s="47">
        <v>0</v>
      </c>
      <c r="E27" s="47">
        <v>18000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18000</v>
      </c>
      <c r="O27" s="48">
        <f t="shared" si="1"/>
        <v>6.6992947131399222E-2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SUM(D29:D51)</f>
        <v>29903000</v>
      </c>
      <c r="E28" s="32">
        <f t="shared" si="5"/>
        <v>30847000</v>
      </c>
      <c r="F28" s="32">
        <f t="shared" si="5"/>
        <v>1597000</v>
      </c>
      <c r="G28" s="32">
        <f t="shared" si="5"/>
        <v>5044000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 t="shared" ref="N28:N35" si="6">SUM(D28:M28)</f>
        <v>67391000</v>
      </c>
      <c r="O28" s="46">
        <f t="shared" si="1"/>
        <v>250.81787222956251</v>
      </c>
      <c r="P28" s="10"/>
    </row>
    <row r="29" spans="1:16">
      <c r="A29" s="12"/>
      <c r="B29" s="25">
        <v>331.1</v>
      </c>
      <c r="C29" s="20" t="s">
        <v>124</v>
      </c>
      <c r="D29" s="47">
        <v>0</v>
      </c>
      <c r="E29" s="47">
        <v>35000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35000</v>
      </c>
      <c r="O29" s="48">
        <f t="shared" si="1"/>
        <v>0.1302640638666096</v>
      </c>
      <c r="P29" s="9"/>
    </row>
    <row r="30" spans="1:16">
      <c r="A30" s="12"/>
      <c r="B30" s="25">
        <v>331.2</v>
      </c>
      <c r="C30" s="20" t="s">
        <v>32</v>
      </c>
      <c r="D30" s="47">
        <v>1831000</v>
      </c>
      <c r="E30" s="47">
        <v>1110000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2941000</v>
      </c>
      <c r="O30" s="48">
        <f t="shared" si="1"/>
        <v>10.945903195191395</v>
      </c>
      <c r="P30" s="9"/>
    </row>
    <row r="31" spans="1:16">
      <c r="A31" s="12"/>
      <c r="B31" s="25">
        <v>331.49</v>
      </c>
      <c r="C31" s="20" t="s">
        <v>125</v>
      </c>
      <c r="D31" s="47">
        <v>0</v>
      </c>
      <c r="E31" s="47">
        <v>0</v>
      </c>
      <c r="F31" s="47">
        <v>0</v>
      </c>
      <c r="G31" s="47">
        <v>3937000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3937000</v>
      </c>
      <c r="O31" s="48">
        <f t="shared" si="1"/>
        <v>14.652846269795486</v>
      </c>
      <c r="P31" s="9"/>
    </row>
    <row r="32" spans="1:16">
      <c r="A32" s="12"/>
      <c r="B32" s="25">
        <v>331.5</v>
      </c>
      <c r="C32" s="20" t="s">
        <v>34</v>
      </c>
      <c r="D32" s="47">
        <v>1008000</v>
      </c>
      <c r="E32" s="47">
        <v>6925000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7933000</v>
      </c>
      <c r="O32" s="48">
        <f t="shared" si="1"/>
        <v>29.525280532966114</v>
      </c>
      <c r="P32" s="9"/>
    </row>
    <row r="33" spans="1:16">
      <c r="A33" s="12"/>
      <c r="B33" s="25">
        <v>331.69</v>
      </c>
      <c r="C33" s="20" t="s">
        <v>38</v>
      </c>
      <c r="D33" s="47">
        <v>536000</v>
      </c>
      <c r="E33" s="47">
        <v>6211000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6747000</v>
      </c>
      <c r="O33" s="48">
        <f t="shared" si="1"/>
        <v>25.111189683086142</v>
      </c>
      <c r="P33" s="9"/>
    </row>
    <row r="34" spans="1:16">
      <c r="A34" s="12"/>
      <c r="B34" s="25">
        <v>333</v>
      </c>
      <c r="C34" s="20" t="s">
        <v>4</v>
      </c>
      <c r="D34" s="47">
        <v>0</v>
      </c>
      <c r="E34" s="47">
        <v>0</v>
      </c>
      <c r="F34" s="47">
        <v>1097000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1097000</v>
      </c>
      <c r="O34" s="48">
        <f t="shared" si="1"/>
        <v>4.0828479446191634</v>
      </c>
      <c r="P34" s="9"/>
    </row>
    <row r="35" spans="1:16">
      <c r="A35" s="12"/>
      <c r="B35" s="25">
        <v>334.2</v>
      </c>
      <c r="C35" s="20" t="s">
        <v>36</v>
      </c>
      <c r="D35" s="47">
        <v>96000</v>
      </c>
      <c r="E35" s="47">
        <v>335000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431000</v>
      </c>
      <c r="O35" s="48">
        <f t="shared" si="1"/>
        <v>1.6041089007573925</v>
      </c>
      <c r="P35" s="9"/>
    </row>
    <row r="36" spans="1:16">
      <c r="A36" s="12"/>
      <c r="B36" s="25">
        <v>334.49</v>
      </c>
      <c r="C36" s="20" t="s">
        <v>39</v>
      </c>
      <c r="D36" s="47">
        <v>0</v>
      </c>
      <c r="E36" s="47">
        <v>6683000</v>
      </c>
      <c r="F36" s="47">
        <v>0</v>
      </c>
      <c r="G36" s="47">
        <v>577000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9" si="7">SUM(D36:M36)</f>
        <v>7260000</v>
      </c>
      <c r="O36" s="48">
        <f t="shared" si="1"/>
        <v>27.02048867633102</v>
      </c>
      <c r="P36" s="9"/>
    </row>
    <row r="37" spans="1:16">
      <c r="A37" s="12"/>
      <c r="B37" s="25">
        <v>334.5</v>
      </c>
      <c r="C37" s="20" t="s">
        <v>40</v>
      </c>
      <c r="D37" s="47">
        <v>69000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69000</v>
      </c>
      <c r="O37" s="48">
        <f t="shared" ref="O37:O68" si="8">(N37/O$105)</f>
        <v>0.25680629733703036</v>
      </c>
      <c r="P37" s="9"/>
    </row>
    <row r="38" spans="1:16">
      <c r="A38" s="12"/>
      <c r="B38" s="25">
        <v>334.62</v>
      </c>
      <c r="C38" s="20" t="s">
        <v>126</v>
      </c>
      <c r="D38" s="47">
        <v>38000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38000</v>
      </c>
      <c r="O38" s="48">
        <f t="shared" si="8"/>
        <v>0.14142955505517613</v>
      </c>
      <c r="P38" s="9"/>
    </row>
    <row r="39" spans="1:16">
      <c r="A39" s="12"/>
      <c r="B39" s="25">
        <v>334.7</v>
      </c>
      <c r="C39" s="20" t="s">
        <v>41</v>
      </c>
      <c r="D39" s="47">
        <v>15000</v>
      </c>
      <c r="E39" s="47">
        <v>194000</v>
      </c>
      <c r="F39" s="47">
        <v>500000</v>
      </c>
      <c r="G39" s="47">
        <v>176000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885000</v>
      </c>
      <c r="O39" s="48">
        <f t="shared" si="8"/>
        <v>3.2938199006271285</v>
      </c>
      <c r="P39" s="9"/>
    </row>
    <row r="40" spans="1:16">
      <c r="A40" s="12"/>
      <c r="B40" s="25">
        <v>335.12</v>
      </c>
      <c r="C40" s="20" t="s">
        <v>43</v>
      </c>
      <c r="D40" s="47">
        <v>5058000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5058000</v>
      </c>
      <c r="O40" s="48">
        <f t="shared" si="8"/>
        <v>18.825018143923181</v>
      </c>
      <c r="P40" s="9"/>
    </row>
    <row r="41" spans="1:16">
      <c r="A41" s="12"/>
      <c r="B41" s="25">
        <v>335.13</v>
      </c>
      <c r="C41" s="20" t="s">
        <v>44</v>
      </c>
      <c r="D41" s="47">
        <v>32000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32000</v>
      </c>
      <c r="O41" s="48">
        <f t="shared" si="8"/>
        <v>0.11909857267804307</v>
      </c>
      <c r="P41" s="9"/>
    </row>
    <row r="42" spans="1:16">
      <c r="A42" s="12"/>
      <c r="B42" s="25">
        <v>335.14</v>
      </c>
      <c r="C42" s="20" t="s">
        <v>45</v>
      </c>
      <c r="D42" s="47">
        <v>111000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111000</v>
      </c>
      <c r="O42" s="48">
        <f t="shared" si="8"/>
        <v>0.41312317397696185</v>
      </c>
      <c r="P42" s="9"/>
    </row>
    <row r="43" spans="1:16">
      <c r="A43" s="12"/>
      <c r="B43" s="25">
        <v>335.15</v>
      </c>
      <c r="C43" s="20" t="s">
        <v>46</v>
      </c>
      <c r="D43" s="47">
        <v>87000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87000</v>
      </c>
      <c r="O43" s="48">
        <f t="shared" si="8"/>
        <v>0.32379924446842956</v>
      </c>
      <c r="P43" s="9"/>
    </row>
    <row r="44" spans="1:16">
      <c r="A44" s="12"/>
      <c r="B44" s="25">
        <v>335.16</v>
      </c>
      <c r="C44" s="20" t="s">
        <v>47</v>
      </c>
      <c r="D44" s="47">
        <v>223000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223000</v>
      </c>
      <c r="O44" s="48">
        <f t="shared" si="8"/>
        <v>0.82996817835011261</v>
      </c>
      <c r="P44" s="9"/>
    </row>
    <row r="45" spans="1:16">
      <c r="A45" s="12"/>
      <c r="B45" s="25">
        <v>335.18</v>
      </c>
      <c r="C45" s="20" t="s">
        <v>48</v>
      </c>
      <c r="D45" s="47">
        <v>13760000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13760000</v>
      </c>
      <c r="O45" s="48">
        <f t="shared" si="8"/>
        <v>51.212386251558513</v>
      </c>
      <c r="P45" s="9"/>
    </row>
    <row r="46" spans="1:16">
      <c r="A46" s="12"/>
      <c r="B46" s="25">
        <v>335.29</v>
      </c>
      <c r="C46" s="20" t="s">
        <v>49</v>
      </c>
      <c r="D46" s="47">
        <v>0</v>
      </c>
      <c r="E46" s="47">
        <v>43000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43000</v>
      </c>
      <c r="O46" s="48">
        <f t="shared" si="8"/>
        <v>0.16003870703612036</v>
      </c>
      <c r="P46" s="9"/>
    </row>
    <row r="47" spans="1:16">
      <c r="A47" s="12"/>
      <c r="B47" s="25">
        <v>335.49</v>
      </c>
      <c r="C47" s="20" t="s">
        <v>50</v>
      </c>
      <c r="D47" s="47">
        <v>0</v>
      </c>
      <c r="E47" s="47">
        <v>5199000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5199000</v>
      </c>
      <c r="O47" s="48">
        <f t="shared" si="8"/>
        <v>19.349796229785809</v>
      </c>
      <c r="P47" s="9"/>
    </row>
    <row r="48" spans="1:16">
      <c r="A48" s="12"/>
      <c r="B48" s="25">
        <v>335.5</v>
      </c>
      <c r="C48" s="20" t="s">
        <v>51</v>
      </c>
      <c r="D48" s="47">
        <v>0</v>
      </c>
      <c r="E48" s="47">
        <v>159000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159000</v>
      </c>
      <c r="O48" s="48">
        <f t="shared" si="8"/>
        <v>0.59177103299402645</v>
      </c>
      <c r="P48" s="9"/>
    </row>
    <row r="49" spans="1:16">
      <c r="A49" s="12"/>
      <c r="B49" s="25">
        <v>335.8</v>
      </c>
      <c r="C49" s="20" t="s">
        <v>127</v>
      </c>
      <c r="D49" s="47">
        <v>7039000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7039000</v>
      </c>
      <c r="O49" s="48">
        <f t="shared" si="8"/>
        <v>26.197964158773285</v>
      </c>
      <c r="P49" s="9"/>
    </row>
    <row r="50" spans="1:16">
      <c r="A50" s="12"/>
      <c r="B50" s="25">
        <v>337.4</v>
      </c>
      <c r="C50" s="20" t="s">
        <v>128</v>
      </c>
      <c r="D50" s="47">
        <v>0</v>
      </c>
      <c r="E50" s="47">
        <v>0</v>
      </c>
      <c r="F50" s="47">
        <v>0</v>
      </c>
      <c r="G50" s="47">
        <v>354000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354000</v>
      </c>
      <c r="O50" s="48">
        <f t="shared" si="8"/>
        <v>1.3175279602508514</v>
      </c>
      <c r="P50" s="9"/>
    </row>
    <row r="51" spans="1:16">
      <c r="A51" s="12"/>
      <c r="B51" s="25">
        <v>338</v>
      </c>
      <c r="C51" s="20" t="s">
        <v>129</v>
      </c>
      <c r="D51" s="47">
        <v>0</v>
      </c>
      <c r="E51" s="47">
        <v>3953000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3953000</v>
      </c>
      <c r="O51" s="48">
        <f t="shared" si="8"/>
        <v>14.712395556134506</v>
      </c>
      <c r="P51" s="9"/>
    </row>
    <row r="52" spans="1:16" ht="15.75">
      <c r="A52" s="29" t="s">
        <v>56</v>
      </c>
      <c r="B52" s="30"/>
      <c r="C52" s="31"/>
      <c r="D52" s="32">
        <f>SUM(D53:D84)</f>
        <v>20135000</v>
      </c>
      <c r="E52" s="32">
        <f t="shared" ref="E52:M52" si="9">SUM(E53:E84)</f>
        <v>13040000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14313000</v>
      </c>
      <c r="J52" s="32">
        <f t="shared" si="9"/>
        <v>36726000</v>
      </c>
      <c r="K52" s="32">
        <f t="shared" si="9"/>
        <v>0</v>
      </c>
      <c r="L52" s="32">
        <f t="shared" si="9"/>
        <v>0</v>
      </c>
      <c r="M52" s="32">
        <f t="shared" si="9"/>
        <v>31000</v>
      </c>
      <c r="N52" s="32">
        <f>SUM(D52:M52)</f>
        <v>84245000</v>
      </c>
      <c r="O52" s="46">
        <f t="shared" si="8"/>
        <v>313.54560172692931</v>
      </c>
      <c r="P52" s="10"/>
    </row>
    <row r="53" spans="1:16">
      <c r="A53" s="12"/>
      <c r="B53" s="25">
        <v>341.1</v>
      </c>
      <c r="C53" s="20" t="s">
        <v>59</v>
      </c>
      <c r="D53" s="47">
        <v>1395000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1395000</v>
      </c>
      <c r="O53" s="48">
        <f t="shared" si="8"/>
        <v>5.1919534026834393</v>
      </c>
      <c r="P53" s="9"/>
    </row>
    <row r="54" spans="1:16">
      <c r="A54" s="12"/>
      <c r="B54" s="25">
        <v>341.2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36726000</v>
      </c>
      <c r="K54" s="47">
        <v>0</v>
      </c>
      <c r="L54" s="47">
        <v>0</v>
      </c>
      <c r="M54" s="47">
        <v>0</v>
      </c>
      <c r="N54" s="47">
        <f t="shared" ref="N54:N84" si="10">SUM(D54:M54)</f>
        <v>36726000</v>
      </c>
      <c r="O54" s="48">
        <f t="shared" si="8"/>
        <v>136.68794313043153</v>
      </c>
      <c r="P54" s="9"/>
    </row>
    <row r="55" spans="1:16">
      <c r="A55" s="12"/>
      <c r="B55" s="25">
        <v>341.52</v>
      </c>
      <c r="C55" s="20" t="s">
        <v>61</v>
      </c>
      <c r="D55" s="47">
        <v>361000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361000</v>
      </c>
      <c r="O55" s="48">
        <f t="shared" si="8"/>
        <v>1.3435807730241733</v>
      </c>
      <c r="P55" s="9"/>
    </row>
    <row r="56" spans="1:16">
      <c r="A56" s="12"/>
      <c r="B56" s="25">
        <v>341.55</v>
      </c>
      <c r="C56" s="20" t="s">
        <v>130</v>
      </c>
      <c r="D56" s="47">
        <v>3000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3000</v>
      </c>
      <c r="O56" s="48">
        <f t="shared" si="8"/>
        <v>1.1165491188566537E-2</v>
      </c>
      <c r="P56" s="9"/>
    </row>
    <row r="57" spans="1:16">
      <c r="A57" s="12"/>
      <c r="B57" s="25">
        <v>341.8</v>
      </c>
      <c r="C57" s="20" t="s">
        <v>131</v>
      </c>
      <c r="D57" s="47">
        <v>11781000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11781000</v>
      </c>
      <c r="O57" s="48">
        <f t="shared" si="8"/>
        <v>43.846883897500788</v>
      </c>
      <c r="P57" s="9"/>
    </row>
    <row r="58" spans="1:16">
      <c r="A58" s="12"/>
      <c r="B58" s="25">
        <v>341.9</v>
      </c>
      <c r="C58" s="20" t="s">
        <v>63</v>
      </c>
      <c r="D58" s="47">
        <v>2040000</v>
      </c>
      <c r="E58" s="47">
        <v>87000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2127000</v>
      </c>
      <c r="O58" s="48">
        <f t="shared" si="8"/>
        <v>7.9163332526936747</v>
      </c>
      <c r="P58" s="9"/>
    </row>
    <row r="59" spans="1:16">
      <c r="A59" s="12"/>
      <c r="B59" s="25">
        <v>342.1</v>
      </c>
      <c r="C59" s="20" t="s">
        <v>132</v>
      </c>
      <c r="D59" s="47">
        <v>1150000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1150000</v>
      </c>
      <c r="O59" s="48">
        <f t="shared" si="8"/>
        <v>4.2801049556171726</v>
      </c>
      <c r="P59" s="9"/>
    </row>
    <row r="60" spans="1:16">
      <c r="A60" s="12"/>
      <c r="B60" s="25">
        <v>342.3</v>
      </c>
      <c r="C60" s="20" t="s">
        <v>64</v>
      </c>
      <c r="D60" s="47">
        <v>249000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249000</v>
      </c>
      <c r="O60" s="48">
        <f t="shared" si="8"/>
        <v>0.92673576865102258</v>
      </c>
      <c r="P60" s="9"/>
    </row>
    <row r="61" spans="1:16">
      <c r="A61" s="12"/>
      <c r="B61" s="25">
        <v>342.4</v>
      </c>
      <c r="C61" s="20" t="s">
        <v>65</v>
      </c>
      <c r="D61" s="47">
        <v>0</v>
      </c>
      <c r="E61" s="47">
        <v>1366000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1366000</v>
      </c>
      <c r="O61" s="48">
        <f t="shared" si="8"/>
        <v>5.0840203211939636</v>
      </c>
      <c r="P61" s="9"/>
    </row>
    <row r="62" spans="1:16">
      <c r="A62" s="12"/>
      <c r="B62" s="25">
        <v>342.5</v>
      </c>
      <c r="C62" s="20" t="s">
        <v>66</v>
      </c>
      <c r="D62" s="47">
        <v>0</v>
      </c>
      <c r="E62" s="47">
        <v>181000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181000</v>
      </c>
      <c r="O62" s="48">
        <f t="shared" si="8"/>
        <v>0.67365130171018106</v>
      </c>
      <c r="P62" s="9"/>
    </row>
    <row r="63" spans="1:16">
      <c r="A63" s="12"/>
      <c r="B63" s="25">
        <v>342.6</v>
      </c>
      <c r="C63" s="20" t="s">
        <v>67</v>
      </c>
      <c r="D63" s="47">
        <v>0</v>
      </c>
      <c r="E63" s="47">
        <v>5045000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5045000</v>
      </c>
      <c r="O63" s="48">
        <f t="shared" si="8"/>
        <v>18.776634348772728</v>
      </c>
      <c r="P63" s="9"/>
    </row>
    <row r="64" spans="1:16">
      <c r="A64" s="12"/>
      <c r="B64" s="25">
        <v>342.9</v>
      </c>
      <c r="C64" s="20" t="s">
        <v>68</v>
      </c>
      <c r="D64" s="47">
        <v>355000</v>
      </c>
      <c r="E64" s="47">
        <v>649000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1004000</v>
      </c>
      <c r="O64" s="48">
        <f t="shared" si="8"/>
        <v>3.7367177177736011</v>
      </c>
      <c r="P64" s="9"/>
    </row>
    <row r="65" spans="1:16">
      <c r="A65" s="12"/>
      <c r="B65" s="25">
        <v>343.4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3614000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3614000</v>
      </c>
      <c r="O65" s="48">
        <f t="shared" si="8"/>
        <v>13.450695051826488</v>
      </c>
      <c r="P65" s="9"/>
    </row>
    <row r="66" spans="1:16">
      <c r="A66" s="12"/>
      <c r="B66" s="25">
        <v>343.6</v>
      </c>
      <c r="C66" s="20" t="s">
        <v>70</v>
      </c>
      <c r="D66" s="47">
        <v>748000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748000</v>
      </c>
      <c r="O66" s="48">
        <f t="shared" si="8"/>
        <v>2.7839291363492564</v>
      </c>
      <c r="P66" s="9"/>
    </row>
    <row r="67" spans="1:16">
      <c r="A67" s="12"/>
      <c r="B67" s="25">
        <v>344.6</v>
      </c>
      <c r="C67" s="20" t="s">
        <v>71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10699000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10699000</v>
      </c>
      <c r="O67" s="48">
        <f t="shared" si="8"/>
        <v>39.81986340882446</v>
      </c>
      <c r="P67" s="9"/>
    </row>
    <row r="68" spans="1:16">
      <c r="A68" s="12"/>
      <c r="B68" s="25">
        <v>344.9</v>
      </c>
      <c r="C68" s="20" t="s">
        <v>72</v>
      </c>
      <c r="D68" s="47">
        <v>176000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176000</v>
      </c>
      <c r="O68" s="48">
        <f t="shared" si="8"/>
        <v>0.6550421497292368</v>
      </c>
      <c r="P68" s="9"/>
    </row>
    <row r="69" spans="1:16">
      <c r="A69" s="12"/>
      <c r="B69" s="25">
        <v>345.1</v>
      </c>
      <c r="C69" s="20" t="s">
        <v>133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31000</v>
      </c>
      <c r="N69" s="47">
        <f t="shared" si="10"/>
        <v>31000</v>
      </c>
      <c r="O69" s="48">
        <f t="shared" ref="O69:O100" si="11">(N69/O$105)</f>
        <v>0.11537674228185421</v>
      </c>
      <c r="P69" s="9"/>
    </row>
    <row r="70" spans="1:16">
      <c r="A70" s="12"/>
      <c r="B70" s="25">
        <v>345.9</v>
      </c>
      <c r="C70" s="20" t="s">
        <v>73</v>
      </c>
      <c r="D70" s="47">
        <v>0</v>
      </c>
      <c r="E70" s="47">
        <v>177000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177000</v>
      </c>
      <c r="O70" s="48">
        <f t="shared" si="11"/>
        <v>0.6587639801254257</v>
      </c>
      <c r="P70" s="9"/>
    </row>
    <row r="71" spans="1:16">
      <c r="A71" s="12"/>
      <c r="B71" s="25">
        <v>346.4</v>
      </c>
      <c r="C71" s="20" t="s">
        <v>74</v>
      </c>
      <c r="D71" s="47">
        <v>162000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162000</v>
      </c>
      <c r="O71" s="48">
        <f t="shared" si="11"/>
        <v>0.60293652418259303</v>
      </c>
      <c r="P71" s="9"/>
    </row>
    <row r="72" spans="1:16">
      <c r="A72" s="12"/>
      <c r="B72" s="25">
        <v>346.9</v>
      </c>
      <c r="C72" s="20" t="s">
        <v>75</v>
      </c>
      <c r="D72" s="47">
        <v>0</v>
      </c>
      <c r="E72" s="47">
        <v>7000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7000</v>
      </c>
      <c r="O72" s="48">
        <f t="shared" si="11"/>
        <v>2.6052812773321918E-2</v>
      </c>
      <c r="P72" s="9"/>
    </row>
    <row r="73" spans="1:16">
      <c r="A73" s="12"/>
      <c r="B73" s="25">
        <v>347.2</v>
      </c>
      <c r="C73" s="20" t="s">
        <v>76</v>
      </c>
      <c r="D73" s="47">
        <v>0</v>
      </c>
      <c r="E73" s="47">
        <v>1000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1000</v>
      </c>
      <c r="O73" s="48">
        <f t="shared" si="11"/>
        <v>3.7218303961888458E-3</v>
      </c>
      <c r="P73" s="9"/>
    </row>
    <row r="74" spans="1:16">
      <c r="A74" s="12"/>
      <c r="B74" s="25">
        <v>347.4</v>
      </c>
      <c r="C74" s="20" t="s">
        <v>77</v>
      </c>
      <c r="D74" s="47">
        <v>0</v>
      </c>
      <c r="E74" s="47">
        <v>1170000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1170000</v>
      </c>
      <c r="O74" s="48">
        <f t="shared" si="11"/>
        <v>4.3545415635409492</v>
      </c>
      <c r="P74" s="9"/>
    </row>
    <row r="75" spans="1:16">
      <c r="A75" s="12"/>
      <c r="B75" s="25">
        <v>347.5</v>
      </c>
      <c r="C75" s="20" t="s">
        <v>78</v>
      </c>
      <c r="D75" s="47">
        <v>0</v>
      </c>
      <c r="E75" s="47">
        <v>1584000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1584000</v>
      </c>
      <c r="O75" s="48">
        <f t="shared" si="11"/>
        <v>5.8953793475631313</v>
      </c>
      <c r="P75" s="9"/>
    </row>
    <row r="76" spans="1:16">
      <c r="A76" s="12"/>
      <c r="B76" s="25">
        <v>347.9</v>
      </c>
      <c r="C76" s="20" t="s">
        <v>79</v>
      </c>
      <c r="D76" s="47">
        <v>0</v>
      </c>
      <c r="E76" s="47">
        <v>35000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35000</v>
      </c>
      <c r="O76" s="48">
        <f t="shared" si="11"/>
        <v>0.1302640638666096</v>
      </c>
      <c r="P76" s="9"/>
    </row>
    <row r="77" spans="1:16">
      <c r="A77" s="12"/>
      <c r="B77" s="25">
        <v>348.86</v>
      </c>
      <c r="C77" s="20" t="s">
        <v>134</v>
      </c>
      <c r="D77" s="47">
        <v>105000</v>
      </c>
      <c r="E77" s="47">
        <v>159000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264000</v>
      </c>
      <c r="O77" s="48">
        <f t="shared" si="11"/>
        <v>0.98256322459385526</v>
      </c>
      <c r="P77" s="9"/>
    </row>
    <row r="78" spans="1:16">
      <c r="A78" s="12"/>
      <c r="B78" s="25">
        <v>348.92099999999999</v>
      </c>
      <c r="C78" s="20" t="s">
        <v>80</v>
      </c>
      <c r="D78" s="47">
        <v>100000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100000</v>
      </c>
      <c r="O78" s="48">
        <f t="shared" si="11"/>
        <v>0.37218303961888455</v>
      </c>
      <c r="P78" s="9"/>
    </row>
    <row r="79" spans="1:16">
      <c r="A79" s="12"/>
      <c r="B79" s="25">
        <v>348.92200000000003</v>
      </c>
      <c r="C79" s="20" t="s">
        <v>81</v>
      </c>
      <c r="D79" s="47">
        <v>100000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100000</v>
      </c>
      <c r="O79" s="48">
        <f t="shared" si="11"/>
        <v>0.37218303961888455</v>
      </c>
      <c r="P79" s="9"/>
    </row>
    <row r="80" spans="1:16">
      <c r="A80" s="12"/>
      <c r="B80" s="25">
        <v>348.923</v>
      </c>
      <c r="C80" s="20" t="s">
        <v>82</v>
      </c>
      <c r="D80" s="47">
        <v>0</v>
      </c>
      <c r="E80" s="47">
        <v>100000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100000</v>
      </c>
      <c r="O80" s="48">
        <f t="shared" si="11"/>
        <v>0.37218303961888455</v>
      </c>
      <c r="P80" s="9"/>
    </row>
    <row r="81" spans="1:16">
      <c r="A81" s="12"/>
      <c r="B81" s="25">
        <v>348.92399999999998</v>
      </c>
      <c r="C81" s="20" t="s">
        <v>83</v>
      </c>
      <c r="D81" s="47">
        <v>100000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100000</v>
      </c>
      <c r="O81" s="48">
        <f t="shared" si="11"/>
        <v>0.37218303961888455</v>
      </c>
      <c r="P81" s="9"/>
    </row>
    <row r="82" spans="1:16">
      <c r="A82" s="12"/>
      <c r="B82" s="25">
        <v>348.93</v>
      </c>
      <c r="C82" s="20" t="s">
        <v>84</v>
      </c>
      <c r="D82" s="47">
        <v>0</v>
      </c>
      <c r="E82" s="47">
        <v>1703000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1703000</v>
      </c>
      <c r="O82" s="48">
        <f t="shared" si="11"/>
        <v>6.3382771647096039</v>
      </c>
      <c r="P82" s="9"/>
    </row>
    <row r="83" spans="1:16">
      <c r="A83" s="12"/>
      <c r="B83" s="25">
        <v>348.99</v>
      </c>
      <c r="C83" s="20" t="s">
        <v>135</v>
      </c>
      <c r="D83" s="47">
        <v>1266000</v>
      </c>
      <c r="E83" s="47">
        <v>776000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2042000</v>
      </c>
      <c r="O83" s="48">
        <f t="shared" si="11"/>
        <v>7.5999776690176226</v>
      </c>
      <c r="P83" s="9"/>
    </row>
    <row r="84" spans="1:16">
      <c r="A84" s="12"/>
      <c r="B84" s="25">
        <v>349</v>
      </c>
      <c r="C84" s="20" t="s">
        <v>1</v>
      </c>
      <c r="D84" s="47">
        <v>44000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44000</v>
      </c>
      <c r="O84" s="48">
        <f t="shared" si="11"/>
        <v>0.1637605374323092</v>
      </c>
      <c r="P84" s="9"/>
    </row>
    <row r="85" spans="1:16" ht="15.75">
      <c r="A85" s="29" t="s">
        <v>57</v>
      </c>
      <c r="B85" s="30"/>
      <c r="C85" s="31"/>
      <c r="D85" s="32">
        <f t="shared" ref="D85:M85" si="12">SUM(D86:D90)</f>
        <v>267000</v>
      </c>
      <c r="E85" s="32">
        <f t="shared" si="12"/>
        <v>1624000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ref="N85:N103" si="13">SUM(D85:M85)</f>
        <v>1891000</v>
      </c>
      <c r="O85" s="46">
        <f t="shared" si="11"/>
        <v>7.0379812791931071</v>
      </c>
      <c r="P85" s="10"/>
    </row>
    <row r="86" spans="1:16">
      <c r="A86" s="13"/>
      <c r="B86" s="40">
        <v>351.1</v>
      </c>
      <c r="C86" s="21" t="s">
        <v>95</v>
      </c>
      <c r="D86" s="47">
        <v>34000</v>
      </c>
      <c r="E86" s="47">
        <v>742000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776000</v>
      </c>
      <c r="O86" s="48">
        <f t="shared" si="11"/>
        <v>2.8881403874425442</v>
      </c>
      <c r="P86" s="9"/>
    </row>
    <row r="87" spans="1:16">
      <c r="A87" s="13"/>
      <c r="B87" s="40">
        <v>351.7</v>
      </c>
      <c r="C87" s="21" t="s">
        <v>96</v>
      </c>
      <c r="D87" s="47">
        <v>0</v>
      </c>
      <c r="E87" s="47">
        <v>518000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518000</v>
      </c>
      <c r="O87" s="48">
        <f t="shared" si="11"/>
        <v>1.927908145225822</v>
      </c>
      <c r="P87" s="9"/>
    </row>
    <row r="88" spans="1:16">
      <c r="A88" s="13"/>
      <c r="B88" s="40">
        <v>351.8</v>
      </c>
      <c r="C88" s="21" t="s">
        <v>136</v>
      </c>
      <c r="D88" s="47">
        <v>0</v>
      </c>
      <c r="E88" s="47">
        <v>352000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352000</v>
      </c>
      <c r="O88" s="48">
        <f t="shared" si="11"/>
        <v>1.3100842994584736</v>
      </c>
      <c r="P88" s="9"/>
    </row>
    <row r="89" spans="1:16">
      <c r="A89" s="13"/>
      <c r="B89" s="40">
        <v>352</v>
      </c>
      <c r="C89" s="21" t="s">
        <v>97</v>
      </c>
      <c r="D89" s="47">
        <v>0</v>
      </c>
      <c r="E89" s="47">
        <v>11000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11000</v>
      </c>
      <c r="O89" s="48">
        <f t="shared" si="11"/>
        <v>4.09401343580773E-2</v>
      </c>
      <c r="P89" s="9"/>
    </row>
    <row r="90" spans="1:16">
      <c r="A90" s="13"/>
      <c r="B90" s="40">
        <v>354</v>
      </c>
      <c r="C90" s="21" t="s">
        <v>98</v>
      </c>
      <c r="D90" s="47">
        <v>233000</v>
      </c>
      <c r="E90" s="47">
        <v>1000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234000</v>
      </c>
      <c r="O90" s="48">
        <f t="shared" si="11"/>
        <v>0.87090831270818991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SUM(D92:D97)</f>
        <v>3018000</v>
      </c>
      <c r="E91" s="32">
        <f t="shared" si="14"/>
        <v>3493000</v>
      </c>
      <c r="F91" s="32">
        <f t="shared" si="14"/>
        <v>396000</v>
      </c>
      <c r="G91" s="32">
        <f t="shared" si="14"/>
        <v>2008000</v>
      </c>
      <c r="H91" s="32">
        <f t="shared" si="14"/>
        <v>0</v>
      </c>
      <c r="I91" s="32">
        <f t="shared" si="14"/>
        <v>578000</v>
      </c>
      <c r="J91" s="32">
        <f t="shared" si="14"/>
        <v>650000</v>
      </c>
      <c r="K91" s="32">
        <f t="shared" si="14"/>
        <v>0</v>
      </c>
      <c r="L91" s="32">
        <f t="shared" si="14"/>
        <v>0</v>
      </c>
      <c r="M91" s="32">
        <f t="shared" si="14"/>
        <v>1000</v>
      </c>
      <c r="N91" s="32">
        <f t="shared" si="13"/>
        <v>10144000</v>
      </c>
      <c r="O91" s="46">
        <f t="shared" si="11"/>
        <v>37.754247538939651</v>
      </c>
      <c r="P91" s="10"/>
    </row>
    <row r="92" spans="1:16">
      <c r="A92" s="12"/>
      <c r="B92" s="25">
        <v>361.1</v>
      </c>
      <c r="C92" s="20" t="s">
        <v>101</v>
      </c>
      <c r="D92" s="47">
        <v>1262000</v>
      </c>
      <c r="E92" s="47">
        <v>2144000</v>
      </c>
      <c r="F92" s="47">
        <v>392000</v>
      </c>
      <c r="G92" s="47">
        <v>1358000</v>
      </c>
      <c r="H92" s="47">
        <v>0</v>
      </c>
      <c r="I92" s="47">
        <v>344000</v>
      </c>
      <c r="J92" s="47">
        <v>230000</v>
      </c>
      <c r="K92" s="47">
        <v>0</v>
      </c>
      <c r="L92" s="47">
        <v>0</v>
      </c>
      <c r="M92" s="47">
        <v>1000</v>
      </c>
      <c r="N92" s="47">
        <f t="shared" si="13"/>
        <v>5731000</v>
      </c>
      <c r="O92" s="48">
        <f t="shared" si="11"/>
        <v>21.329810000558275</v>
      </c>
      <c r="P92" s="9"/>
    </row>
    <row r="93" spans="1:16">
      <c r="A93" s="12"/>
      <c r="B93" s="25">
        <v>362</v>
      </c>
      <c r="C93" s="20" t="s">
        <v>102</v>
      </c>
      <c r="D93" s="47">
        <v>232000</v>
      </c>
      <c r="E93" s="47">
        <v>228000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460000</v>
      </c>
      <c r="O93" s="48">
        <f t="shared" si="11"/>
        <v>1.7120419822468691</v>
      </c>
      <c r="P93" s="9"/>
    </row>
    <row r="94" spans="1:16">
      <c r="A94" s="12"/>
      <c r="B94" s="25">
        <v>364</v>
      </c>
      <c r="C94" s="20" t="s">
        <v>103</v>
      </c>
      <c r="D94" s="47">
        <v>18000</v>
      </c>
      <c r="E94" s="47">
        <v>42000</v>
      </c>
      <c r="F94" s="47">
        <v>0</v>
      </c>
      <c r="G94" s="47">
        <v>5000</v>
      </c>
      <c r="H94" s="47">
        <v>0</v>
      </c>
      <c r="I94" s="47">
        <v>0</v>
      </c>
      <c r="J94" s="47">
        <v>-47000</v>
      </c>
      <c r="K94" s="47">
        <v>0</v>
      </c>
      <c r="L94" s="47">
        <v>0</v>
      </c>
      <c r="M94" s="47">
        <v>0</v>
      </c>
      <c r="N94" s="47">
        <f t="shared" si="13"/>
        <v>18000</v>
      </c>
      <c r="O94" s="48">
        <f t="shared" si="11"/>
        <v>6.6992947131399222E-2</v>
      </c>
      <c r="P94" s="9"/>
    </row>
    <row r="95" spans="1:16">
      <c r="A95" s="12"/>
      <c r="B95" s="25">
        <v>365</v>
      </c>
      <c r="C95" s="20" t="s">
        <v>104</v>
      </c>
      <c r="D95" s="47">
        <v>7000</v>
      </c>
      <c r="E95" s="47">
        <v>15000</v>
      </c>
      <c r="F95" s="47">
        <v>0</v>
      </c>
      <c r="G95" s="47">
        <v>0</v>
      </c>
      <c r="H95" s="47">
        <v>0</v>
      </c>
      <c r="I95" s="47">
        <v>3000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25000</v>
      </c>
      <c r="O95" s="48">
        <f t="shared" si="11"/>
        <v>9.3045759904721137E-2</v>
      </c>
      <c r="P95" s="9"/>
    </row>
    <row r="96" spans="1:16">
      <c r="A96" s="12"/>
      <c r="B96" s="25">
        <v>366</v>
      </c>
      <c r="C96" s="20" t="s">
        <v>105</v>
      </c>
      <c r="D96" s="47">
        <v>7000</v>
      </c>
      <c r="E96" s="47">
        <v>2000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9000</v>
      </c>
      <c r="O96" s="48">
        <f t="shared" si="11"/>
        <v>3.3496473565699611E-2</v>
      </c>
      <c r="P96" s="9"/>
    </row>
    <row r="97" spans="1:119">
      <c r="A97" s="12"/>
      <c r="B97" s="25">
        <v>369.9</v>
      </c>
      <c r="C97" s="20" t="s">
        <v>106</v>
      </c>
      <c r="D97" s="47">
        <v>1492000</v>
      </c>
      <c r="E97" s="47">
        <v>1062000</v>
      </c>
      <c r="F97" s="47">
        <v>4000</v>
      </c>
      <c r="G97" s="47">
        <v>645000</v>
      </c>
      <c r="H97" s="47">
        <v>0</v>
      </c>
      <c r="I97" s="47">
        <v>231000</v>
      </c>
      <c r="J97" s="47">
        <v>467000</v>
      </c>
      <c r="K97" s="47">
        <v>0</v>
      </c>
      <c r="L97" s="47">
        <v>0</v>
      </c>
      <c r="M97" s="47">
        <v>0</v>
      </c>
      <c r="N97" s="47">
        <f t="shared" si="13"/>
        <v>3901000</v>
      </c>
      <c r="O97" s="48">
        <f t="shared" si="11"/>
        <v>14.518860375532688</v>
      </c>
      <c r="P97" s="9"/>
    </row>
    <row r="98" spans="1:119" ht="15.75">
      <c r="A98" s="29" t="s">
        <v>58</v>
      </c>
      <c r="B98" s="30"/>
      <c r="C98" s="31"/>
      <c r="D98" s="32">
        <f t="shared" ref="D98:M98" si="15">SUM(D99:D102)</f>
        <v>23756000</v>
      </c>
      <c r="E98" s="32">
        <f t="shared" si="15"/>
        <v>58380000</v>
      </c>
      <c r="F98" s="32">
        <f t="shared" si="15"/>
        <v>98634000</v>
      </c>
      <c r="G98" s="32">
        <f t="shared" si="15"/>
        <v>146406000</v>
      </c>
      <c r="H98" s="32">
        <f t="shared" si="15"/>
        <v>0</v>
      </c>
      <c r="I98" s="32">
        <f t="shared" si="15"/>
        <v>1780000</v>
      </c>
      <c r="J98" s="32">
        <f t="shared" si="15"/>
        <v>2721000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 t="shared" si="13"/>
        <v>331677000</v>
      </c>
      <c r="O98" s="46">
        <f t="shared" si="11"/>
        <v>1234.4455403167278</v>
      </c>
      <c r="P98" s="9"/>
    </row>
    <row r="99" spans="1:119">
      <c r="A99" s="12"/>
      <c r="B99" s="25">
        <v>381</v>
      </c>
      <c r="C99" s="20" t="s">
        <v>107</v>
      </c>
      <c r="D99" s="47">
        <v>23756000</v>
      </c>
      <c r="E99" s="47">
        <v>43380000</v>
      </c>
      <c r="F99" s="47">
        <v>33356000</v>
      </c>
      <c r="G99" s="47">
        <v>22969000</v>
      </c>
      <c r="H99" s="47">
        <v>0</v>
      </c>
      <c r="I99" s="47">
        <v>1780000</v>
      </c>
      <c r="J99" s="47">
        <v>2093000</v>
      </c>
      <c r="K99" s="47">
        <v>0</v>
      </c>
      <c r="L99" s="47">
        <v>0</v>
      </c>
      <c r="M99" s="47">
        <v>0</v>
      </c>
      <c r="N99" s="47">
        <f t="shared" si="13"/>
        <v>127334000</v>
      </c>
      <c r="O99" s="48">
        <f t="shared" si="11"/>
        <v>473.91555166831046</v>
      </c>
      <c r="P99" s="9"/>
    </row>
    <row r="100" spans="1:119">
      <c r="A100" s="12"/>
      <c r="B100" s="25">
        <v>384</v>
      </c>
      <c r="C100" s="20" t="s">
        <v>108</v>
      </c>
      <c r="D100" s="47">
        <v>0</v>
      </c>
      <c r="E100" s="47">
        <v>15000000</v>
      </c>
      <c r="F100" s="47">
        <v>65278000</v>
      </c>
      <c r="G100" s="47">
        <v>123437000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203715000</v>
      </c>
      <c r="O100" s="48">
        <f t="shared" si="11"/>
        <v>758.19267915961075</v>
      </c>
      <c r="P100" s="9"/>
    </row>
    <row r="101" spans="1:119">
      <c r="A101" s="12"/>
      <c r="B101" s="25">
        <v>389.7</v>
      </c>
      <c r="C101" s="20" t="s">
        <v>137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513000</v>
      </c>
      <c r="K101" s="47">
        <v>0</v>
      </c>
      <c r="L101" s="47">
        <v>0</v>
      </c>
      <c r="M101" s="47">
        <v>0</v>
      </c>
      <c r="N101" s="47">
        <f t="shared" si="13"/>
        <v>513000</v>
      </c>
      <c r="O101" s="48">
        <f>(N101/O$105)</f>
        <v>1.9092989932448778</v>
      </c>
      <c r="P101" s="9"/>
    </row>
    <row r="102" spans="1:119" ht="15.75" thickBot="1">
      <c r="A102" s="12"/>
      <c r="B102" s="25">
        <v>389.9</v>
      </c>
      <c r="C102" s="20" t="s">
        <v>112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115000</v>
      </c>
      <c r="K102" s="47">
        <v>0</v>
      </c>
      <c r="L102" s="47">
        <v>0</v>
      </c>
      <c r="M102" s="47">
        <v>0</v>
      </c>
      <c r="N102" s="47">
        <f t="shared" si="13"/>
        <v>115000</v>
      </c>
      <c r="O102" s="48">
        <f>(N102/O$105)</f>
        <v>0.42801049556171727</v>
      </c>
      <c r="P102" s="9"/>
    </row>
    <row r="103" spans="1:119" ht="16.5" thickBot="1">
      <c r="A103" s="14" t="s">
        <v>85</v>
      </c>
      <c r="B103" s="23"/>
      <c r="C103" s="22"/>
      <c r="D103" s="15">
        <f t="shared" ref="D103:M103" si="16">SUM(D5,D16,D28,D52,D85,D91,D98)</f>
        <v>227329000</v>
      </c>
      <c r="E103" s="15">
        <f t="shared" si="16"/>
        <v>201175000</v>
      </c>
      <c r="F103" s="15">
        <f t="shared" si="16"/>
        <v>103517000</v>
      </c>
      <c r="G103" s="15">
        <f t="shared" si="16"/>
        <v>173115000</v>
      </c>
      <c r="H103" s="15">
        <f t="shared" si="16"/>
        <v>0</v>
      </c>
      <c r="I103" s="15">
        <f t="shared" si="16"/>
        <v>29760000</v>
      </c>
      <c r="J103" s="15">
        <f t="shared" si="16"/>
        <v>40097000</v>
      </c>
      <c r="K103" s="15">
        <f t="shared" si="16"/>
        <v>0</v>
      </c>
      <c r="L103" s="15">
        <f t="shared" si="16"/>
        <v>0</v>
      </c>
      <c r="M103" s="15">
        <f t="shared" si="16"/>
        <v>32000</v>
      </c>
      <c r="N103" s="15">
        <f t="shared" si="13"/>
        <v>775025000</v>
      </c>
      <c r="O103" s="38">
        <f>(N103/O$105)</f>
        <v>2884.5116028062603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98" t="s">
        <v>138</v>
      </c>
      <c r="M105" s="98"/>
      <c r="N105" s="98"/>
      <c r="O105" s="44">
        <v>268685</v>
      </c>
    </row>
    <row r="106" spans="1:119">
      <c r="A106" s="99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  <row r="107" spans="1:119" ht="15.75" customHeight="1" thickBot="1">
      <c r="A107" s="102" t="s">
        <v>152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4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1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94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146345786</v>
      </c>
      <c r="E5" s="27">
        <f t="shared" si="0"/>
        <v>66053514</v>
      </c>
      <c r="F5" s="27">
        <f t="shared" si="0"/>
        <v>1617595</v>
      </c>
      <c r="G5" s="27">
        <f t="shared" si="0"/>
        <v>19528069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233544964</v>
      </c>
      <c r="O5" s="33">
        <f t="shared" ref="O5:O36" si="1">(N5/O$108)</f>
        <v>856.14090062612729</v>
      </c>
      <c r="P5" s="6"/>
    </row>
    <row r="6" spans="1:133">
      <c r="A6" s="12"/>
      <c r="B6" s="25">
        <v>311</v>
      </c>
      <c r="C6" s="20" t="s">
        <v>3</v>
      </c>
      <c r="D6" s="47">
        <v>130219186</v>
      </c>
      <c r="E6" s="47">
        <v>26643336</v>
      </c>
      <c r="F6" s="47">
        <v>1617595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158480117</v>
      </c>
      <c r="O6" s="48">
        <f t="shared" si="1"/>
        <v>580.96440092672697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31174558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31174558</v>
      </c>
      <c r="O7" s="48">
        <f t="shared" si="1"/>
        <v>114.28126603809552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1748801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1748801</v>
      </c>
      <c r="O8" s="48">
        <f t="shared" si="1"/>
        <v>6.4108428523248824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6066741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6066741</v>
      </c>
      <c r="O9" s="48">
        <f t="shared" si="1"/>
        <v>22.239764945672096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19528069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19528069</v>
      </c>
      <c r="O10" s="48">
        <f t="shared" si="1"/>
        <v>71.586979632535161</v>
      </c>
      <c r="P10" s="9"/>
    </row>
    <row r="11" spans="1:133">
      <c r="A11" s="12"/>
      <c r="B11" s="25">
        <v>314.10000000000002</v>
      </c>
      <c r="C11" s="20" t="s">
        <v>16</v>
      </c>
      <c r="D11" s="47">
        <v>9363124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9363124</v>
      </c>
      <c r="O11" s="48">
        <f t="shared" si="1"/>
        <v>34.32381189788407</v>
      </c>
      <c r="P11" s="9"/>
    </row>
    <row r="12" spans="1:133">
      <c r="A12" s="12"/>
      <c r="B12" s="25">
        <v>314.39999999999998</v>
      </c>
      <c r="C12" s="20" t="s">
        <v>17</v>
      </c>
      <c r="D12" s="47">
        <v>142087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142087</v>
      </c>
      <c r="O12" s="48">
        <f t="shared" si="1"/>
        <v>0.52086968634983943</v>
      </c>
      <c r="P12" s="9"/>
    </row>
    <row r="13" spans="1:133">
      <c r="A13" s="12"/>
      <c r="B13" s="25">
        <v>314.7</v>
      </c>
      <c r="C13" s="20" t="s">
        <v>18</v>
      </c>
      <c r="D13" s="47">
        <v>64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64</v>
      </c>
      <c r="O13" s="48">
        <f t="shared" si="1"/>
        <v>2.3461442585450974E-4</v>
      </c>
      <c r="P13" s="9"/>
    </row>
    <row r="14" spans="1:133">
      <c r="A14" s="12"/>
      <c r="B14" s="25">
        <v>314.8</v>
      </c>
      <c r="C14" s="20" t="s">
        <v>19</v>
      </c>
      <c r="D14" s="47">
        <v>273382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273382</v>
      </c>
      <c r="O14" s="48">
        <f t="shared" si="1"/>
        <v>1.0021775151399621</v>
      </c>
      <c r="P14" s="9"/>
    </row>
    <row r="15" spans="1:133">
      <c r="A15" s="12"/>
      <c r="B15" s="25">
        <v>315</v>
      </c>
      <c r="C15" s="20" t="s">
        <v>20</v>
      </c>
      <c r="D15" s="47">
        <v>6347943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6347943</v>
      </c>
      <c r="O15" s="48">
        <f t="shared" si="1"/>
        <v>23.270609410971158</v>
      </c>
      <c r="P15" s="9"/>
    </row>
    <row r="16" spans="1:133">
      <c r="A16" s="12"/>
      <c r="B16" s="25">
        <v>316</v>
      </c>
      <c r="C16" s="20" t="s">
        <v>21</v>
      </c>
      <c r="D16" s="47">
        <v>0</v>
      </c>
      <c r="E16" s="47">
        <v>420078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420078</v>
      </c>
      <c r="O16" s="48">
        <f t="shared" si="1"/>
        <v>1.5399431060017303</v>
      </c>
      <c r="P16" s="9"/>
    </row>
    <row r="17" spans="1:16" ht="15.75">
      <c r="A17" s="29" t="s">
        <v>22</v>
      </c>
      <c r="B17" s="30"/>
      <c r="C17" s="31"/>
      <c r="D17" s="32">
        <f>SUM(D18:D27)</f>
        <v>0</v>
      </c>
      <c r="E17" s="32">
        <f t="shared" ref="E17:M17" si="3">SUM(E18:E27)</f>
        <v>41938182</v>
      </c>
      <c r="F17" s="32">
        <f t="shared" si="3"/>
        <v>1435445</v>
      </c>
      <c r="G17" s="32">
        <f t="shared" si="3"/>
        <v>44046</v>
      </c>
      <c r="H17" s="32">
        <f t="shared" si="3"/>
        <v>0</v>
      </c>
      <c r="I17" s="32">
        <f t="shared" si="3"/>
        <v>13570368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56988041</v>
      </c>
      <c r="O17" s="46">
        <f t="shared" si="1"/>
        <v>208.90963312169157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1566112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1566112</v>
      </c>
      <c r="O18" s="48">
        <f t="shared" si="1"/>
        <v>5.7411323078727801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1423676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1423676</v>
      </c>
      <c r="O19" s="48">
        <f t="shared" si="1"/>
        <v>5.2189832397319531</v>
      </c>
      <c r="P19" s="9"/>
    </row>
    <row r="20" spans="1:16">
      <c r="A20" s="12"/>
      <c r="B20" s="25">
        <v>324.02</v>
      </c>
      <c r="C20" s="20" t="s">
        <v>24</v>
      </c>
      <c r="D20" s="47">
        <v>0</v>
      </c>
      <c r="E20" s="47">
        <v>44615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44615</v>
      </c>
      <c r="O20" s="48">
        <f t="shared" si="1"/>
        <v>0.16355191577342112</v>
      </c>
      <c r="P20" s="9"/>
    </row>
    <row r="21" spans="1:16">
      <c r="A21" s="12"/>
      <c r="B21" s="25">
        <v>324.02100000000002</v>
      </c>
      <c r="C21" s="20" t="s">
        <v>25</v>
      </c>
      <c r="D21" s="47">
        <v>0</v>
      </c>
      <c r="E21" s="47">
        <v>690237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690237</v>
      </c>
      <c r="O21" s="48">
        <f t="shared" si="1"/>
        <v>2.5303055852896756</v>
      </c>
      <c r="P21" s="9"/>
    </row>
    <row r="22" spans="1:16">
      <c r="A22" s="12"/>
      <c r="B22" s="25">
        <v>324.04000000000002</v>
      </c>
      <c r="C22" s="20" t="s">
        <v>26</v>
      </c>
      <c r="D22" s="47">
        <v>0</v>
      </c>
      <c r="E22" s="47">
        <v>1669537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1669537</v>
      </c>
      <c r="O22" s="48">
        <f t="shared" si="1"/>
        <v>6.1202728859040718</v>
      </c>
      <c r="P22" s="9"/>
    </row>
    <row r="23" spans="1:16">
      <c r="A23" s="12"/>
      <c r="B23" s="25">
        <v>324.041</v>
      </c>
      <c r="C23" s="20" t="s">
        <v>27</v>
      </c>
      <c r="D23" s="47">
        <v>0</v>
      </c>
      <c r="E23" s="47">
        <v>8663947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8663947</v>
      </c>
      <c r="O23" s="48">
        <f t="shared" si="1"/>
        <v>31.760733609982843</v>
      </c>
      <c r="P23" s="9"/>
    </row>
    <row r="24" spans="1:16">
      <c r="A24" s="12"/>
      <c r="B24" s="25">
        <v>324.08999999999997</v>
      </c>
      <c r="C24" s="20" t="s">
        <v>28</v>
      </c>
      <c r="D24" s="47">
        <v>0</v>
      </c>
      <c r="E24" s="47">
        <v>492240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492240</v>
      </c>
      <c r="O24" s="48">
        <f t="shared" si="1"/>
        <v>1.804478202853498</v>
      </c>
      <c r="P24" s="9"/>
    </row>
    <row r="25" spans="1:16">
      <c r="A25" s="12"/>
      <c r="B25" s="25">
        <v>325.10000000000002</v>
      </c>
      <c r="C25" s="20" t="s">
        <v>29</v>
      </c>
      <c r="D25" s="47">
        <v>0</v>
      </c>
      <c r="E25" s="47">
        <v>0</v>
      </c>
      <c r="F25" s="47">
        <v>1435445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1435445</v>
      </c>
      <c r="O25" s="48">
        <f t="shared" si="1"/>
        <v>5.2621266331363552</v>
      </c>
      <c r="P25" s="9"/>
    </row>
    <row r="26" spans="1:16">
      <c r="A26" s="12"/>
      <c r="B26" s="25">
        <v>325.2</v>
      </c>
      <c r="C26" s="20" t="s">
        <v>30</v>
      </c>
      <c r="D26" s="47">
        <v>0</v>
      </c>
      <c r="E26" s="47">
        <v>27667370</v>
      </c>
      <c r="F26" s="47">
        <v>0</v>
      </c>
      <c r="G26" s="47">
        <v>0</v>
      </c>
      <c r="H26" s="47">
        <v>0</v>
      </c>
      <c r="I26" s="47">
        <v>12146692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39814062</v>
      </c>
      <c r="O26" s="48">
        <f t="shared" si="1"/>
        <v>145.95239526665395</v>
      </c>
      <c r="P26" s="9"/>
    </row>
    <row r="27" spans="1:16">
      <c r="A27" s="12"/>
      <c r="B27" s="25">
        <v>329</v>
      </c>
      <c r="C27" s="20" t="s">
        <v>31</v>
      </c>
      <c r="D27" s="47">
        <v>0</v>
      </c>
      <c r="E27" s="47">
        <v>1144124</v>
      </c>
      <c r="F27" s="47">
        <v>0</v>
      </c>
      <c r="G27" s="47">
        <v>44046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1188170</v>
      </c>
      <c r="O27" s="48">
        <f t="shared" si="1"/>
        <v>4.3556534744930131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SUM(D29:D48)</f>
        <v>24210928</v>
      </c>
      <c r="E28" s="32">
        <f t="shared" si="5"/>
        <v>16248749</v>
      </c>
      <c r="F28" s="32">
        <f t="shared" si="5"/>
        <v>500004</v>
      </c>
      <c r="G28" s="32">
        <f t="shared" si="5"/>
        <v>33759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40993440</v>
      </c>
      <c r="O28" s="46">
        <f t="shared" si="1"/>
        <v>150.27581858439521</v>
      </c>
      <c r="P28" s="10"/>
    </row>
    <row r="29" spans="1:16">
      <c r="A29" s="12"/>
      <c r="B29" s="25">
        <v>331.2</v>
      </c>
      <c r="C29" s="20" t="s">
        <v>32</v>
      </c>
      <c r="D29" s="47">
        <v>207810</v>
      </c>
      <c r="E29" s="47">
        <v>292779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500589</v>
      </c>
      <c r="O29" s="48">
        <f t="shared" si="1"/>
        <v>1.8350843878762995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114348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6">SUM(D30:M30)</f>
        <v>114348</v>
      </c>
      <c r="O30" s="48">
        <f t="shared" si="1"/>
        <v>0.41918266199392934</v>
      </c>
      <c r="P30" s="9"/>
    </row>
    <row r="31" spans="1:16">
      <c r="A31" s="12"/>
      <c r="B31" s="25">
        <v>331.5</v>
      </c>
      <c r="C31" s="20" t="s">
        <v>34</v>
      </c>
      <c r="D31" s="47">
        <v>776930</v>
      </c>
      <c r="E31" s="47">
        <v>6008716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6785646</v>
      </c>
      <c r="O31" s="48">
        <f t="shared" si="1"/>
        <v>24.875163130342976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73764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73764</v>
      </c>
      <c r="O32" s="48">
        <f t="shared" si="1"/>
        <v>0.27040778919893838</v>
      </c>
      <c r="P32" s="9"/>
    </row>
    <row r="33" spans="1:16">
      <c r="A33" s="12"/>
      <c r="B33" s="25">
        <v>331.7</v>
      </c>
      <c r="C33" s="20" t="s">
        <v>35</v>
      </c>
      <c r="D33" s="47">
        <v>0</v>
      </c>
      <c r="E33" s="47">
        <v>5668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5668</v>
      </c>
      <c r="O33" s="48">
        <f t="shared" si="1"/>
        <v>2.0778040089740019E-2</v>
      </c>
      <c r="P33" s="9"/>
    </row>
    <row r="34" spans="1:16">
      <c r="A34" s="12"/>
      <c r="B34" s="25">
        <v>333</v>
      </c>
      <c r="C34" s="20" t="s">
        <v>4</v>
      </c>
      <c r="D34" s="47">
        <v>3902982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3902982</v>
      </c>
      <c r="O34" s="48">
        <f t="shared" si="1"/>
        <v>14.307748141413844</v>
      </c>
      <c r="P34" s="9"/>
    </row>
    <row r="35" spans="1:16">
      <c r="A35" s="12"/>
      <c r="B35" s="25">
        <v>334.2</v>
      </c>
      <c r="C35" s="20" t="s">
        <v>36</v>
      </c>
      <c r="D35" s="47">
        <v>87242</v>
      </c>
      <c r="E35" s="47">
        <v>257971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345213</v>
      </c>
      <c r="O35" s="48">
        <f t="shared" si="1"/>
        <v>1.2654992155080136</v>
      </c>
      <c r="P35" s="9"/>
    </row>
    <row r="36" spans="1:16">
      <c r="A36" s="12"/>
      <c r="B36" s="25">
        <v>334.49</v>
      </c>
      <c r="C36" s="20" t="s">
        <v>39</v>
      </c>
      <c r="D36" s="47">
        <v>0</v>
      </c>
      <c r="E36" s="47">
        <v>2443607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5" si="7">SUM(D36:M36)</f>
        <v>2443607</v>
      </c>
      <c r="O36" s="48">
        <f t="shared" si="1"/>
        <v>8.9578977081103268</v>
      </c>
      <c r="P36" s="9"/>
    </row>
    <row r="37" spans="1:16">
      <c r="A37" s="12"/>
      <c r="B37" s="25">
        <v>334.5</v>
      </c>
      <c r="C37" s="20" t="s">
        <v>40</v>
      </c>
      <c r="D37" s="47">
        <v>9716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9716</v>
      </c>
      <c r="O37" s="48">
        <f t="shared" ref="O37:O68" si="8">(N37/O$108)</f>
        <v>3.5617402525037756E-2</v>
      </c>
      <c r="P37" s="9"/>
    </row>
    <row r="38" spans="1:16">
      <c r="A38" s="12"/>
      <c r="B38" s="25">
        <v>334.7</v>
      </c>
      <c r="C38" s="20" t="s">
        <v>41</v>
      </c>
      <c r="D38" s="47">
        <v>0</v>
      </c>
      <c r="E38" s="47">
        <v>213543</v>
      </c>
      <c r="F38" s="47">
        <v>500004</v>
      </c>
      <c r="G38" s="47">
        <v>33759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747306</v>
      </c>
      <c r="O38" s="48">
        <f t="shared" si="8"/>
        <v>2.7395120019942225</v>
      </c>
      <c r="P38" s="9"/>
    </row>
    <row r="39" spans="1:16">
      <c r="A39" s="12"/>
      <c r="B39" s="25">
        <v>334.9</v>
      </c>
      <c r="C39" s="20" t="s">
        <v>42</v>
      </c>
      <c r="D39" s="47">
        <v>0</v>
      </c>
      <c r="E39" s="47">
        <v>32615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32615</v>
      </c>
      <c r="O39" s="48">
        <f t="shared" si="8"/>
        <v>0.11956171092570055</v>
      </c>
      <c r="P39" s="9"/>
    </row>
    <row r="40" spans="1:16">
      <c r="A40" s="12"/>
      <c r="B40" s="25">
        <v>335.12</v>
      </c>
      <c r="C40" s="20" t="s">
        <v>43</v>
      </c>
      <c r="D40" s="47">
        <v>4940952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4940952</v>
      </c>
      <c r="O40" s="48">
        <f t="shared" si="8"/>
        <v>18.112790885229554</v>
      </c>
      <c r="P40" s="9"/>
    </row>
    <row r="41" spans="1:16">
      <c r="A41" s="12"/>
      <c r="B41" s="25">
        <v>335.13</v>
      </c>
      <c r="C41" s="20" t="s">
        <v>44</v>
      </c>
      <c r="D41" s="47">
        <v>39601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39601</v>
      </c>
      <c r="O41" s="48">
        <f t="shared" si="8"/>
        <v>0.14517134184788189</v>
      </c>
      <c r="P41" s="9"/>
    </row>
    <row r="42" spans="1:16">
      <c r="A42" s="12"/>
      <c r="B42" s="25">
        <v>335.14</v>
      </c>
      <c r="C42" s="20" t="s">
        <v>45</v>
      </c>
      <c r="D42" s="47">
        <v>135529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135529</v>
      </c>
      <c r="O42" s="48">
        <f t="shared" si="8"/>
        <v>0.49682903940056017</v>
      </c>
      <c r="P42" s="9"/>
    </row>
    <row r="43" spans="1:16">
      <c r="A43" s="12"/>
      <c r="B43" s="25">
        <v>335.15</v>
      </c>
      <c r="C43" s="20" t="s">
        <v>46</v>
      </c>
      <c r="D43" s="47">
        <v>156000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156000</v>
      </c>
      <c r="O43" s="48">
        <f t="shared" si="8"/>
        <v>0.57187266302036743</v>
      </c>
      <c r="P43" s="9"/>
    </row>
    <row r="44" spans="1:16">
      <c r="A44" s="12"/>
      <c r="B44" s="25">
        <v>335.16</v>
      </c>
      <c r="C44" s="20" t="s">
        <v>47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0.81840110268780153</v>
      </c>
      <c r="P44" s="9"/>
    </row>
    <row r="45" spans="1:16">
      <c r="A45" s="12"/>
      <c r="B45" s="25">
        <v>335.18</v>
      </c>
      <c r="C45" s="20" t="s">
        <v>48</v>
      </c>
      <c r="D45" s="47">
        <v>13730916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13730916</v>
      </c>
      <c r="O45" s="48">
        <f t="shared" si="8"/>
        <v>50.335483965570333</v>
      </c>
      <c r="P45" s="9"/>
    </row>
    <row r="46" spans="1:16">
      <c r="A46" s="12"/>
      <c r="B46" s="25">
        <v>335.29</v>
      </c>
      <c r="C46" s="20" t="s">
        <v>49</v>
      </c>
      <c r="D46" s="47">
        <v>0</v>
      </c>
      <c r="E46" s="47">
        <v>36080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36080</v>
      </c>
      <c r="O46" s="48">
        <f t="shared" si="8"/>
        <v>0.13226388257547986</v>
      </c>
      <c r="P46" s="9"/>
    </row>
    <row r="47" spans="1:16">
      <c r="A47" s="12"/>
      <c r="B47" s="25">
        <v>335.49</v>
      </c>
      <c r="C47" s="20" t="s">
        <v>50</v>
      </c>
      <c r="D47" s="47">
        <v>0</v>
      </c>
      <c r="E47" s="47">
        <v>5179920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5179920</v>
      </c>
      <c r="O47" s="48">
        <f t="shared" si="8"/>
        <v>18.988811824567062</v>
      </c>
      <c r="P47" s="9"/>
    </row>
    <row r="48" spans="1:16">
      <c r="A48" s="12"/>
      <c r="B48" s="25">
        <v>335.5</v>
      </c>
      <c r="C48" s="20" t="s">
        <v>51</v>
      </c>
      <c r="D48" s="47">
        <v>0</v>
      </c>
      <c r="E48" s="47">
        <v>1589738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1589738</v>
      </c>
      <c r="O48" s="48">
        <f t="shared" si="8"/>
        <v>5.8277416895171346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SUM(D50:D84)</f>
        <v>29926541</v>
      </c>
      <c r="E49" s="32">
        <f t="shared" si="9"/>
        <v>14208180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13492044</v>
      </c>
      <c r="J49" s="32">
        <f t="shared" si="9"/>
        <v>34951795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92578560</v>
      </c>
      <c r="O49" s="46">
        <f t="shared" si="8"/>
        <v>339.37915157558251</v>
      </c>
      <c r="P49" s="10"/>
    </row>
    <row r="50" spans="1:16">
      <c r="A50" s="12"/>
      <c r="B50" s="25">
        <v>341.1</v>
      </c>
      <c r="C50" s="20" t="s">
        <v>59</v>
      </c>
      <c r="D50" s="47">
        <v>0</v>
      </c>
      <c r="E50" s="47">
        <v>779988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779988</v>
      </c>
      <c r="O50" s="48">
        <f t="shared" si="8"/>
        <v>2.8593193248969895</v>
      </c>
      <c r="P50" s="9"/>
    </row>
    <row r="51" spans="1:16">
      <c r="A51" s="12"/>
      <c r="B51" s="25">
        <v>341.2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34951735</v>
      </c>
      <c r="K51" s="47">
        <v>0</v>
      </c>
      <c r="L51" s="47">
        <v>0</v>
      </c>
      <c r="M51" s="47">
        <v>0</v>
      </c>
      <c r="N51" s="47">
        <f t="shared" ref="N51:N84" si="10">SUM(D51:M51)</f>
        <v>34951735</v>
      </c>
      <c r="O51" s="48">
        <f t="shared" si="8"/>
        <v>128.12783186943707</v>
      </c>
      <c r="P51" s="9"/>
    </row>
    <row r="52" spans="1:16">
      <c r="A52" s="12"/>
      <c r="B52" s="25">
        <v>341.52</v>
      </c>
      <c r="C52" s="20" t="s">
        <v>61</v>
      </c>
      <c r="D52" s="47">
        <v>299356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299356</v>
      </c>
      <c r="O52" s="48">
        <f t="shared" si="8"/>
        <v>1.0973943135328534</v>
      </c>
      <c r="P52" s="9"/>
    </row>
    <row r="53" spans="1:16">
      <c r="A53" s="12"/>
      <c r="B53" s="25">
        <v>341.53</v>
      </c>
      <c r="C53" s="20" t="s">
        <v>62</v>
      </c>
      <c r="D53" s="47">
        <v>4679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4679</v>
      </c>
      <c r="O53" s="48">
        <f t="shared" si="8"/>
        <v>1.7152514040207047E-2</v>
      </c>
      <c r="P53" s="9"/>
    </row>
    <row r="54" spans="1:16">
      <c r="A54" s="12"/>
      <c r="B54" s="25">
        <v>341.9</v>
      </c>
      <c r="C54" s="20" t="s">
        <v>63</v>
      </c>
      <c r="D54" s="47">
        <v>26248718</v>
      </c>
      <c r="E54" s="47">
        <v>464928</v>
      </c>
      <c r="F54" s="47">
        <v>0</v>
      </c>
      <c r="G54" s="47">
        <v>0</v>
      </c>
      <c r="H54" s="47">
        <v>0</v>
      </c>
      <c r="I54" s="47">
        <v>497</v>
      </c>
      <c r="J54" s="47">
        <v>60</v>
      </c>
      <c r="K54" s="47">
        <v>0</v>
      </c>
      <c r="L54" s="47">
        <v>0</v>
      </c>
      <c r="M54" s="47">
        <v>0</v>
      </c>
      <c r="N54" s="47">
        <f t="shared" si="10"/>
        <v>26714203</v>
      </c>
      <c r="O54" s="48">
        <f t="shared" si="8"/>
        <v>97.930271859465961</v>
      </c>
      <c r="P54" s="9"/>
    </row>
    <row r="55" spans="1:16">
      <c r="A55" s="12"/>
      <c r="B55" s="25">
        <v>342.3</v>
      </c>
      <c r="C55" s="20" t="s">
        <v>64</v>
      </c>
      <c r="D55" s="47">
        <v>214212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214212</v>
      </c>
      <c r="O55" s="48">
        <f t="shared" si="8"/>
        <v>0.78526914673665993</v>
      </c>
      <c r="P55" s="9"/>
    </row>
    <row r="56" spans="1:16">
      <c r="A56" s="12"/>
      <c r="B56" s="25">
        <v>342.4</v>
      </c>
      <c r="C56" s="20" t="s">
        <v>65</v>
      </c>
      <c r="D56" s="47">
        <v>0</v>
      </c>
      <c r="E56" s="47">
        <v>1350965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1350965</v>
      </c>
      <c r="O56" s="48">
        <f t="shared" si="8"/>
        <v>4.9524355910084017</v>
      </c>
      <c r="P56" s="9"/>
    </row>
    <row r="57" spans="1:16">
      <c r="A57" s="12"/>
      <c r="B57" s="25">
        <v>342.5</v>
      </c>
      <c r="C57" s="20" t="s">
        <v>66</v>
      </c>
      <c r="D57" s="47">
        <v>0</v>
      </c>
      <c r="E57" s="47">
        <v>199390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199390</v>
      </c>
      <c r="O57" s="48">
        <f t="shared" si="8"/>
        <v>0.73093391204891711</v>
      </c>
      <c r="P57" s="9"/>
    </row>
    <row r="58" spans="1:16">
      <c r="A58" s="12"/>
      <c r="B58" s="25">
        <v>342.6</v>
      </c>
      <c r="C58" s="20" t="s">
        <v>67</v>
      </c>
      <c r="D58" s="47">
        <v>0</v>
      </c>
      <c r="E58" s="47">
        <v>5109821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5109821</v>
      </c>
      <c r="O58" s="48">
        <f t="shared" si="8"/>
        <v>18.731839377098698</v>
      </c>
      <c r="P58" s="9"/>
    </row>
    <row r="59" spans="1:16">
      <c r="A59" s="12"/>
      <c r="B59" s="25">
        <v>342.9</v>
      </c>
      <c r="C59" s="20" t="s">
        <v>68</v>
      </c>
      <c r="D59" s="47">
        <v>371547</v>
      </c>
      <c r="E59" s="47">
        <v>826838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1198385</v>
      </c>
      <c r="O59" s="48">
        <f t="shared" si="8"/>
        <v>4.3931001363696351</v>
      </c>
      <c r="P59" s="9"/>
    </row>
    <row r="60" spans="1:16">
      <c r="A60" s="12"/>
      <c r="B60" s="25">
        <v>343.4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3032219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3032219</v>
      </c>
      <c r="O60" s="48">
        <f t="shared" si="8"/>
        <v>11.11566124609587</v>
      </c>
      <c r="P60" s="9"/>
    </row>
    <row r="61" spans="1:16">
      <c r="A61" s="12"/>
      <c r="B61" s="25">
        <v>343.6</v>
      </c>
      <c r="C61" s="20" t="s">
        <v>70</v>
      </c>
      <c r="D61" s="47">
        <v>891247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891247</v>
      </c>
      <c r="O61" s="48">
        <f t="shared" si="8"/>
        <v>3.2671781749930351</v>
      </c>
      <c r="P61" s="9"/>
    </row>
    <row r="62" spans="1:16">
      <c r="A62" s="12"/>
      <c r="B62" s="25">
        <v>344.6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10446828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10446828</v>
      </c>
      <c r="O62" s="48">
        <f t="shared" si="8"/>
        <v>38.296508644075253</v>
      </c>
      <c r="P62" s="9"/>
    </row>
    <row r="63" spans="1:16">
      <c r="A63" s="12"/>
      <c r="B63" s="25">
        <v>344.9</v>
      </c>
      <c r="C63" s="20" t="s">
        <v>72</v>
      </c>
      <c r="D63" s="47">
        <v>0</v>
      </c>
      <c r="E63" s="47">
        <v>189220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189220</v>
      </c>
      <c r="O63" s="48">
        <f t="shared" si="8"/>
        <v>0.6936522134404739</v>
      </c>
      <c r="P63" s="9"/>
    </row>
    <row r="64" spans="1:16">
      <c r="A64" s="12"/>
      <c r="B64" s="25">
        <v>345.9</v>
      </c>
      <c r="C64" s="20" t="s">
        <v>73</v>
      </c>
      <c r="D64" s="47">
        <v>0</v>
      </c>
      <c r="E64" s="47">
        <v>194266</v>
      </c>
      <c r="F64" s="47">
        <v>0</v>
      </c>
      <c r="G64" s="47">
        <v>0</v>
      </c>
      <c r="H64" s="47">
        <v>0</v>
      </c>
      <c r="I64" s="47">
        <v>12500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206766</v>
      </c>
      <c r="O64" s="48">
        <f t="shared" si="8"/>
        <v>0.75797322462864936</v>
      </c>
      <c r="P64" s="9"/>
    </row>
    <row r="65" spans="1:16">
      <c r="A65" s="12"/>
      <c r="B65" s="25">
        <v>346.4</v>
      </c>
      <c r="C65" s="20" t="s">
        <v>74</v>
      </c>
      <c r="D65" s="47">
        <v>140995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140995</v>
      </c>
      <c r="O65" s="48">
        <f t="shared" si="8"/>
        <v>0.51686657770869682</v>
      </c>
      <c r="P65" s="9"/>
    </row>
    <row r="66" spans="1:16">
      <c r="A66" s="12"/>
      <c r="B66" s="25">
        <v>346.9</v>
      </c>
      <c r="C66" s="20" t="s">
        <v>75</v>
      </c>
      <c r="D66" s="47">
        <v>0</v>
      </c>
      <c r="E66" s="47">
        <v>6781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6781</v>
      </c>
      <c r="O66" s="48">
        <f t="shared" si="8"/>
        <v>2.48581315893661E-2</v>
      </c>
      <c r="P66" s="9"/>
    </row>
    <row r="67" spans="1:16">
      <c r="A67" s="12"/>
      <c r="B67" s="25">
        <v>347.2</v>
      </c>
      <c r="C67" s="20" t="s">
        <v>76</v>
      </c>
      <c r="D67" s="47">
        <v>0</v>
      </c>
      <c r="E67" s="47">
        <v>1878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1878</v>
      </c>
      <c r="O67" s="48">
        <f t="shared" si="8"/>
        <v>6.8844670586682699E-3</v>
      </c>
      <c r="P67" s="9"/>
    </row>
    <row r="68" spans="1:16">
      <c r="A68" s="12"/>
      <c r="B68" s="25">
        <v>347.4</v>
      </c>
      <c r="C68" s="20" t="s">
        <v>77</v>
      </c>
      <c r="D68" s="47">
        <v>0</v>
      </c>
      <c r="E68" s="47">
        <v>1249045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1249045</v>
      </c>
      <c r="O68" s="48">
        <f t="shared" si="8"/>
        <v>4.5788121178350956</v>
      </c>
      <c r="P68" s="9"/>
    </row>
    <row r="69" spans="1:16">
      <c r="A69" s="12"/>
      <c r="B69" s="25">
        <v>347.5</v>
      </c>
      <c r="C69" s="20" t="s">
        <v>78</v>
      </c>
      <c r="D69" s="47">
        <v>0</v>
      </c>
      <c r="E69" s="47">
        <v>1699085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1699085</v>
      </c>
      <c r="O69" s="48">
        <f t="shared" ref="O69:O100" si="11">(N69/O$108)</f>
        <v>6.2285914336407764</v>
      </c>
      <c r="P69" s="9"/>
    </row>
    <row r="70" spans="1:16">
      <c r="A70" s="12"/>
      <c r="B70" s="25">
        <v>347.9</v>
      </c>
      <c r="C70" s="20" t="s">
        <v>79</v>
      </c>
      <c r="D70" s="47">
        <v>0</v>
      </c>
      <c r="E70" s="47">
        <v>37742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37742</v>
      </c>
      <c r="O70" s="48">
        <f t="shared" si="11"/>
        <v>0.13835652594688916</v>
      </c>
      <c r="P70" s="9"/>
    </row>
    <row r="71" spans="1:16">
      <c r="A71" s="12"/>
      <c r="B71" s="25">
        <v>348.13</v>
      </c>
      <c r="C71" s="39" t="s">
        <v>86</v>
      </c>
      <c r="D71" s="47">
        <v>93755</v>
      </c>
      <c r="E71" s="47">
        <v>14469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8" si="12">SUM(D71:M71)</f>
        <v>108224</v>
      </c>
      <c r="O71" s="48">
        <f t="shared" si="11"/>
        <v>0.39673299411997598</v>
      </c>
      <c r="P71" s="9"/>
    </row>
    <row r="72" spans="1:16">
      <c r="A72" s="12"/>
      <c r="B72" s="25">
        <v>348.22</v>
      </c>
      <c r="C72" s="39" t="s">
        <v>87</v>
      </c>
      <c r="D72" s="47">
        <v>321204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321204</v>
      </c>
      <c r="O72" s="48">
        <f t="shared" si="11"/>
        <v>1.1774858131589365</v>
      </c>
      <c r="P72" s="9"/>
    </row>
    <row r="73" spans="1:16">
      <c r="A73" s="12"/>
      <c r="B73" s="25">
        <v>348.23</v>
      </c>
      <c r="C73" s="39" t="s">
        <v>88</v>
      </c>
      <c r="D73" s="47">
        <v>188608</v>
      </c>
      <c r="E73" s="47">
        <v>97069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285677</v>
      </c>
      <c r="O73" s="48">
        <f t="shared" si="11"/>
        <v>1.0472491458568558</v>
      </c>
      <c r="P73" s="9"/>
    </row>
    <row r="74" spans="1:16">
      <c r="A74" s="12"/>
      <c r="B74" s="25">
        <v>348.32</v>
      </c>
      <c r="C74" s="39" t="s">
        <v>89</v>
      </c>
      <c r="D74" s="47">
        <v>0</v>
      </c>
      <c r="E74" s="47">
        <v>595402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595402</v>
      </c>
      <c r="O74" s="48">
        <f t="shared" si="11"/>
        <v>2.1826546622285439</v>
      </c>
      <c r="P74" s="9"/>
    </row>
    <row r="75" spans="1:16">
      <c r="A75" s="12"/>
      <c r="B75" s="25">
        <v>348.51</v>
      </c>
      <c r="C75" s="39" t="s">
        <v>90</v>
      </c>
      <c r="D75" s="47">
        <v>0</v>
      </c>
      <c r="E75" s="47">
        <v>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30</v>
      </c>
      <c r="O75" s="48">
        <f t="shared" si="11"/>
        <v>1.0997551211930144E-4</v>
      </c>
      <c r="P75" s="9"/>
    </row>
    <row r="76" spans="1:16">
      <c r="A76" s="12"/>
      <c r="B76" s="25">
        <v>348.53</v>
      </c>
      <c r="C76" s="39" t="s">
        <v>91</v>
      </c>
      <c r="D76" s="47">
        <v>788694</v>
      </c>
      <c r="E76" s="47">
        <v>131389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920083</v>
      </c>
      <c r="O76" s="48">
        <f t="shared" si="11"/>
        <v>3.3728866372421074</v>
      </c>
      <c r="P76" s="9"/>
    </row>
    <row r="77" spans="1:16">
      <c r="A77" s="12"/>
      <c r="B77" s="25">
        <v>348.62</v>
      </c>
      <c r="C77" s="39" t="s">
        <v>92</v>
      </c>
      <c r="D77" s="47">
        <v>7162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7162</v>
      </c>
      <c r="O77" s="48">
        <f t="shared" si="11"/>
        <v>2.6254820593281228E-2</v>
      </c>
      <c r="P77" s="9"/>
    </row>
    <row r="78" spans="1:16">
      <c r="A78" s="12"/>
      <c r="B78" s="25">
        <v>348.63</v>
      </c>
      <c r="C78" s="39" t="s">
        <v>93</v>
      </c>
      <c r="D78" s="47">
        <v>5763</v>
      </c>
      <c r="E78" s="47">
        <v>120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5883</v>
      </c>
      <c r="O78" s="48">
        <f t="shared" si="11"/>
        <v>2.1566197926595011E-2</v>
      </c>
      <c r="P78" s="9"/>
    </row>
    <row r="79" spans="1:16">
      <c r="A79" s="12"/>
      <c r="B79" s="25">
        <v>348.92099999999999</v>
      </c>
      <c r="C79" s="20" t="s">
        <v>80</v>
      </c>
      <c r="D79" s="47">
        <v>116867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116867</v>
      </c>
      <c r="O79" s="48">
        <f t="shared" si="11"/>
        <v>0.42841693916154672</v>
      </c>
      <c r="P79" s="9"/>
    </row>
    <row r="80" spans="1:16">
      <c r="A80" s="12"/>
      <c r="B80" s="25">
        <v>348.92200000000003</v>
      </c>
      <c r="C80" s="20" t="s">
        <v>81</v>
      </c>
      <c r="D80" s="47">
        <v>116867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116867</v>
      </c>
      <c r="O80" s="48">
        <f t="shared" si="11"/>
        <v>0.42841693916154672</v>
      </c>
      <c r="P80" s="9"/>
    </row>
    <row r="81" spans="1:16">
      <c r="A81" s="12"/>
      <c r="B81" s="25">
        <v>348.923</v>
      </c>
      <c r="C81" s="20" t="s">
        <v>82</v>
      </c>
      <c r="D81" s="47">
        <v>0</v>
      </c>
      <c r="E81" s="47">
        <v>116867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116867</v>
      </c>
      <c r="O81" s="48">
        <f t="shared" si="11"/>
        <v>0.42841693916154672</v>
      </c>
      <c r="P81" s="9"/>
    </row>
    <row r="82" spans="1:16">
      <c r="A82" s="12"/>
      <c r="B82" s="25">
        <v>348.92399999999998</v>
      </c>
      <c r="C82" s="20" t="s">
        <v>83</v>
      </c>
      <c r="D82" s="47">
        <v>116867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116867</v>
      </c>
      <c r="O82" s="48">
        <f t="shared" si="11"/>
        <v>0.42841693916154672</v>
      </c>
      <c r="P82" s="9"/>
    </row>
    <row r="83" spans="1:16">
      <c r="A83" s="12"/>
      <c r="B83" s="25">
        <v>348.93</v>
      </c>
      <c r="C83" s="20" t="s">
        <v>84</v>
      </c>
      <c r="D83" s="47">
        <v>0</v>
      </c>
      <c r="E83" s="47">
        <v>1078382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1078382</v>
      </c>
      <c r="O83" s="48">
        <f t="shared" si="11"/>
        <v>3.9531870903412174</v>
      </c>
      <c r="P83" s="9"/>
    </row>
    <row r="84" spans="1:16">
      <c r="A84" s="12"/>
      <c r="B84" s="25">
        <v>349</v>
      </c>
      <c r="C84" s="20" t="s">
        <v>1</v>
      </c>
      <c r="D84" s="47">
        <v>0</v>
      </c>
      <c r="E84" s="47">
        <v>64505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64505</v>
      </c>
      <c r="O84" s="48">
        <f t="shared" si="11"/>
        <v>0.23646568030851797</v>
      </c>
      <c r="P84" s="9"/>
    </row>
    <row r="85" spans="1:16" ht="15.75">
      <c r="A85" s="29" t="s">
        <v>57</v>
      </c>
      <c r="B85" s="30"/>
      <c r="C85" s="31"/>
      <c r="D85" s="32">
        <f t="shared" ref="D85:M85" si="13">SUM(D86:D91)</f>
        <v>20210</v>
      </c>
      <c r="E85" s="32">
        <f t="shared" si="13"/>
        <v>1292672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ref="N85:N106" si="14">SUM(D85:M85)</f>
        <v>1312882</v>
      </c>
      <c r="O85" s="46">
        <f t="shared" si="11"/>
        <v>4.8128290100737567</v>
      </c>
      <c r="P85" s="10"/>
    </row>
    <row r="86" spans="1:16">
      <c r="A86" s="13"/>
      <c r="B86" s="40">
        <v>351.1</v>
      </c>
      <c r="C86" s="21" t="s">
        <v>95</v>
      </c>
      <c r="D86" s="47">
        <v>20210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20210</v>
      </c>
      <c r="O86" s="48">
        <f t="shared" si="11"/>
        <v>7.4086836664369396E-2</v>
      </c>
      <c r="P86" s="9"/>
    </row>
    <row r="87" spans="1:16">
      <c r="A87" s="13"/>
      <c r="B87" s="40">
        <v>351.7</v>
      </c>
      <c r="C87" s="21" t="s">
        <v>96</v>
      </c>
      <c r="D87" s="47">
        <v>0</v>
      </c>
      <c r="E87" s="47">
        <v>575171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575171</v>
      </c>
      <c r="O87" s="48">
        <f t="shared" si="11"/>
        <v>2.1084908427056908</v>
      </c>
      <c r="P87" s="9"/>
    </row>
    <row r="88" spans="1:16">
      <c r="A88" s="13"/>
      <c r="B88" s="40">
        <v>351.9</v>
      </c>
      <c r="C88" s="21" t="s">
        <v>100</v>
      </c>
      <c r="D88" s="47">
        <v>0</v>
      </c>
      <c r="E88" s="47">
        <v>34475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34475</v>
      </c>
      <c r="O88" s="48">
        <f t="shared" si="11"/>
        <v>0.12638019267709724</v>
      </c>
      <c r="P88" s="9"/>
    </row>
    <row r="89" spans="1:16">
      <c r="A89" s="13"/>
      <c r="B89" s="40">
        <v>352</v>
      </c>
      <c r="C89" s="21" t="s">
        <v>97</v>
      </c>
      <c r="D89" s="47">
        <v>0</v>
      </c>
      <c r="E89" s="47">
        <v>3887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3887</v>
      </c>
      <c r="O89" s="48">
        <f t="shared" si="11"/>
        <v>1.424916052025749E-2</v>
      </c>
      <c r="P89" s="9"/>
    </row>
    <row r="90" spans="1:16">
      <c r="A90" s="13"/>
      <c r="B90" s="40">
        <v>354</v>
      </c>
      <c r="C90" s="21" t="s">
        <v>98</v>
      </c>
      <c r="D90" s="47">
        <v>0</v>
      </c>
      <c r="E90" s="47">
        <v>208435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208435</v>
      </c>
      <c r="O90" s="48">
        <f t="shared" si="11"/>
        <v>0.76409152895288646</v>
      </c>
      <c r="P90" s="9"/>
    </row>
    <row r="91" spans="1:16">
      <c r="A91" s="13"/>
      <c r="B91" s="40">
        <v>356</v>
      </c>
      <c r="C91" s="21" t="s">
        <v>99</v>
      </c>
      <c r="D91" s="47">
        <v>0</v>
      </c>
      <c r="E91" s="47">
        <v>470704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470704</v>
      </c>
      <c r="O91" s="48">
        <f t="shared" si="11"/>
        <v>1.7255304485534555</v>
      </c>
      <c r="P91" s="9"/>
    </row>
    <row r="92" spans="1:16" ht="15.75">
      <c r="A92" s="29" t="s">
        <v>5</v>
      </c>
      <c r="B92" s="30"/>
      <c r="C92" s="31"/>
      <c r="D92" s="32">
        <f t="shared" ref="D92:M92" si="15">SUM(D93:D98)</f>
        <v>3536796</v>
      </c>
      <c r="E92" s="32">
        <f t="shared" si="15"/>
        <v>6071407</v>
      </c>
      <c r="F92" s="32">
        <f t="shared" si="15"/>
        <v>224263</v>
      </c>
      <c r="G92" s="32">
        <f t="shared" si="15"/>
        <v>1260821</v>
      </c>
      <c r="H92" s="32">
        <f t="shared" si="15"/>
        <v>0</v>
      </c>
      <c r="I92" s="32">
        <f t="shared" si="15"/>
        <v>497253</v>
      </c>
      <c r="J92" s="32">
        <f t="shared" si="15"/>
        <v>1038165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 t="shared" si="14"/>
        <v>12628705</v>
      </c>
      <c r="O92" s="46">
        <f t="shared" si="11"/>
        <v>46.294943325952758</v>
      </c>
      <c r="P92" s="10"/>
    </row>
    <row r="93" spans="1:16">
      <c r="A93" s="12"/>
      <c r="B93" s="25">
        <v>361.1</v>
      </c>
      <c r="C93" s="20" t="s">
        <v>101</v>
      </c>
      <c r="D93" s="47">
        <v>2114807</v>
      </c>
      <c r="E93" s="47">
        <v>4144876</v>
      </c>
      <c r="F93" s="47">
        <v>224263</v>
      </c>
      <c r="G93" s="47">
        <v>725156</v>
      </c>
      <c r="H93" s="47">
        <v>0</v>
      </c>
      <c r="I93" s="47">
        <v>565413</v>
      </c>
      <c r="J93" s="47">
        <v>348385</v>
      </c>
      <c r="K93" s="47">
        <v>0</v>
      </c>
      <c r="L93" s="47">
        <v>0</v>
      </c>
      <c r="M93" s="47">
        <v>0</v>
      </c>
      <c r="N93" s="47">
        <f t="shared" si="14"/>
        <v>8122900</v>
      </c>
      <c r="O93" s="48">
        <f t="shared" si="11"/>
        <v>29.777336246462454</v>
      </c>
      <c r="P93" s="9"/>
    </row>
    <row r="94" spans="1:16">
      <c r="A94" s="12"/>
      <c r="B94" s="25">
        <v>362</v>
      </c>
      <c r="C94" s="20" t="s">
        <v>102</v>
      </c>
      <c r="D94" s="47">
        <v>228637</v>
      </c>
      <c r="E94" s="47">
        <v>225539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454176</v>
      </c>
      <c r="O94" s="48">
        <f t="shared" si="11"/>
        <v>1.6649412730765283</v>
      </c>
      <c r="P94" s="9"/>
    </row>
    <row r="95" spans="1:16">
      <c r="A95" s="12"/>
      <c r="B95" s="25">
        <v>364</v>
      </c>
      <c r="C95" s="20" t="s">
        <v>103</v>
      </c>
      <c r="D95" s="47">
        <v>58140</v>
      </c>
      <c r="E95" s="47">
        <v>189361</v>
      </c>
      <c r="F95" s="47">
        <v>0</v>
      </c>
      <c r="G95" s="47">
        <v>43862</v>
      </c>
      <c r="H95" s="47">
        <v>0</v>
      </c>
      <c r="I95" s="47">
        <v>-124351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167012</v>
      </c>
      <c r="O95" s="48">
        <f t="shared" si="11"/>
        <v>0.61224100766895906</v>
      </c>
      <c r="P95" s="9"/>
    </row>
    <row r="96" spans="1:16">
      <c r="A96" s="12"/>
      <c r="B96" s="25">
        <v>365</v>
      </c>
      <c r="C96" s="20" t="s">
        <v>104</v>
      </c>
      <c r="D96" s="47">
        <v>0</v>
      </c>
      <c r="E96" s="47">
        <v>13175</v>
      </c>
      <c r="F96" s="47">
        <v>0</v>
      </c>
      <c r="G96" s="47">
        <v>0</v>
      </c>
      <c r="H96" s="47">
        <v>0</v>
      </c>
      <c r="I96" s="47">
        <v>4091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17266</v>
      </c>
      <c r="O96" s="48">
        <f t="shared" si="11"/>
        <v>6.329457307506195E-2</v>
      </c>
      <c r="P96" s="9"/>
    </row>
    <row r="97" spans="1:119">
      <c r="A97" s="12"/>
      <c r="B97" s="25">
        <v>366</v>
      </c>
      <c r="C97" s="20" t="s">
        <v>105</v>
      </c>
      <c r="D97" s="47">
        <v>94047</v>
      </c>
      <c r="E97" s="47">
        <v>15382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109429</v>
      </c>
      <c r="O97" s="48">
        <f t="shared" si="11"/>
        <v>0.4011503438567679</v>
      </c>
      <c r="P97" s="9"/>
    </row>
    <row r="98" spans="1:119">
      <c r="A98" s="12"/>
      <c r="B98" s="25">
        <v>369.9</v>
      </c>
      <c r="C98" s="20" t="s">
        <v>106</v>
      </c>
      <c r="D98" s="47">
        <v>1041165</v>
      </c>
      <c r="E98" s="47">
        <v>1483074</v>
      </c>
      <c r="F98" s="47">
        <v>0</v>
      </c>
      <c r="G98" s="47">
        <v>491803</v>
      </c>
      <c r="H98" s="47">
        <v>0</v>
      </c>
      <c r="I98" s="47">
        <v>52100</v>
      </c>
      <c r="J98" s="47">
        <v>689780</v>
      </c>
      <c r="K98" s="47">
        <v>0</v>
      </c>
      <c r="L98" s="47">
        <v>0</v>
      </c>
      <c r="M98" s="47">
        <v>0</v>
      </c>
      <c r="N98" s="47">
        <f t="shared" si="14"/>
        <v>3757922</v>
      </c>
      <c r="O98" s="48">
        <f t="shared" si="11"/>
        <v>13.775979881812983</v>
      </c>
      <c r="P98" s="9"/>
    </row>
    <row r="99" spans="1:119" ht="15.75">
      <c r="A99" s="29" t="s">
        <v>58</v>
      </c>
      <c r="B99" s="30"/>
      <c r="C99" s="31"/>
      <c r="D99" s="32">
        <f t="shared" ref="D99:M99" si="16">SUM(D100:D105)</f>
        <v>16316852</v>
      </c>
      <c r="E99" s="32">
        <f t="shared" si="16"/>
        <v>41285928</v>
      </c>
      <c r="F99" s="32">
        <f t="shared" si="16"/>
        <v>28301162</v>
      </c>
      <c r="G99" s="32">
        <f t="shared" si="16"/>
        <v>67852928</v>
      </c>
      <c r="H99" s="32">
        <f t="shared" si="16"/>
        <v>0</v>
      </c>
      <c r="I99" s="32">
        <f t="shared" si="16"/>
        <v>1505277</v>
      </c>
      <c r="J99" s="32">
        <f t="shared" si="16"/>
        <v>65457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 t="shared" si="14"/>
        <v>155327604</v>
      </c>
      <c r="O99" s="46">
        <f t="shared" si="11"/>
        <v>569.4077598721351</v>
      </c>
      <c r="P99" s="9"/>
    </row>
    <row r="100" spans="1:119">
      <c r="A100" s="12"/>
      <c r="B100" s="25">
        <v>381</v>
      </c>
      <c r="C100" s="20" t="s">
        <v>107</v>
      </c>
      <c r="D100" s="47">
        <v>16316852</v>
      </c>
      <c r="E100" s="47">
        <v>30174815</v>
      </c>
      <c r="F100" s="47">
        <v>23623405</v>
      </c>
      <c r="G100" s="47">
        <v>23775922</v>
      </c>
      <c r="H100" s="47">
        <v>0</v>
      </c>
      <c r="I100" s="47">
        <v>1500754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95391748</v>
      </c>
      <c r="O100" s="48">
        <f t="shared" si="11"/>
        <v>349.69187794184495</v>
      </c>
      <c r="P100" s="9"/>
    </row>
    <row r="101" spans="1:119">
      <c r="A101" s="12"/>
      <c r="B101" s="25">
        <v>384</v>
      </c>
      <c r="C101" s="20" t="s">
        <v>108</v>
      </c>
      <c r="D101" s="47">
        <v>0</v>
      </c>
      <c r="E101" s="47">
        <v>7316000</v>
      </c>
      <c r="F101" s="47">
        <v>4660000</v>
      </c>
      <c r="G101" s="47">
        <v>44075000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56051000</v>
      </c>
      <c r="O101" s="48">
        <f t="shared" ref="O101:O106" si="17">(N101/O$108)</f>
        <v>205.47458099329882</v>
      </c>
      <c r="P101" s="9"/>
    </row>
    <row r="102" spans="1:119">
      <c r="A102" s="12"/>
      <c r="B102" s="25">
        <v>386.4</v>
      </c>
      <c r="C102" s="20" t="s">
        <v>109</v>
      </c>
      <c r="D102" s="47">
        <v>0</v>
      </c>
      <c r="E102" s="47">
        <v>2908796</v>
      </c>
      <c r="F102" s="47">
        <v>0</v>
      </c>
      <c r="G102" s="47">
        <v>2006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2910802</v>
      </c>
      <c r="O102" s="48">
        <f t="shared" si="17"/>
        <v>10.670564687596229</v>
      </c>
      <c r="P102" s="9"/>
    </row>
    <row r="103" spans="1:119">
      <c r="A103" s="12"/>
      <c r="B103" s="25">
        <v>386.6</v>
      </c>
      <c r="C103" s="20" t="s">
        <v>110</v>
      </c>
      <c r="D103" s="47">
        <v>0</v>
      </c>
      <c r="E103" s="47">
        <v>52915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52915</v>
      </c>
      <c r="O103" s="48">
        <f t="shared" si="17"/>
        <v>0.19397847412642785</v>
      </c>
      <c r="P103" s="9"/>
    </row>
    <row r="104" spans="1:119">
      <c r="A104" s="12"/>
      <c r="B104" s="25">
        <v>386.7</v>
      </c>
      <c r="C104" s="20" t="s">
        <v>111</v>
      </c>
      <c r="D104" s="47">
        <v>0</v>
      </c>
      <c r="E104" s="47">
        <v>833402</v>
      </c>
      <c r="F104" s="47">
        <v>17757</v>
      </c>
      <c r="G104" s="47">
        <v>0</v>
      </c>
      <c r="H104" s="47">
        <v>0</v>
      </c>
      <c r="I104" s="47">
        <v>4523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855682</v>
      </c>
      <c r="O104" s="48">
        <f t="shared" si="17"/>
        <v>3.1368022053756031</v>
      </c>
      <c r="P104" s="9"/>
    </row>
    <row r="105" spans="1:119" ht="15.75" thickBot="1">
      <c r="A105" s="12"/>
      <c r="B105" s="25">
        <v>389.9</v>
      </c>
      <c r="C105" s="20" t="s">
        <v>112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65457</v>
      </c>
      <c r="K105" s="47">
        <v>0</v>
      </c>
      <c r="L105" s="47">
        <v>0</v>
      </c>
      <c r="M105" s="47">
        <v>0</v>
      </c>
      <c r="N105" s="47">
        <f t="shared" si="14"/>
        <v>65457</v>
      </c>
      <c r="O105" s="48">
        <f t="shared" si="17"/>
        <v>0.23995556989310379</v>
      </c>
      <c r="P105" s="9"/>
    </row>
    <row r="106" spans="1:119" ht="16.5" thickBot="1">
      <c r="A106" s="14" t="s">
        <v>85</v>
      </c>
      <c r="B106" s="23"/>
      <c r="C106" s="22"/>
      <c r="D106" s="15">
        <f t="shared" ref="D106:M106" si="18">SUM(D5,D17,D28,D49,D85,D92,D99)</f>
        <v>220357113</v>
      </c>
      <c r="E106" s="15">
        <f t="shared" si="18"/>
        <v>187098632</v>
      </c>
      <c r="F106" s="15">
        <f t="shared" si="18"/>
        <v>32078469</v>
      </c>
      <c r="G106" s="15">
        <f t="shared" si="18"/>
        <v>88719623</v>
      </c>
      <c r="H106" s="15">
        <f t="shared" si="18"/>
        <v>0</v>
      </c>
      <c r="I106" s="15">
        <f t="shared" si="18"/>
        <v>29064942</v>
      </c>
      <c r="J106" s="15">
        <f t="shared" si="18"/>
        <v>36055417</v>
      </c>
      <c r="K106" s="15">
        <f t="shared" si="18"/>
        <v>0</v>
      </c>
      <c r="L106" s="15">
        <f t="shared" si="18"/>
        <v>0</v>
      </c>
      <c r="M106" s="15">
        <f t="shared" si="18"/>
        <v>0</v>
      </c>
      <c r="N106" s="15">
        <f t="shared" si="14"/>
        <v>593374196</v>
      </c>
      <c r="O106" s="38">
        <f t="shared" si="17"/>
        <v>2175.2210361159582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98" t="s">
        <v>119</v>
      </c>
      <c r="M108" s="98"/>
      <c r="N108" s="98"/>
      <c r="O108" s="44">
        <v>272788</v>
      </c>
    </row>
    <row r="109" spans="1:119">
      <c r="A109" s="99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1"/>
    </row>
    <row r="110" spans="1:119" ht="15.75" customHeight="1" thickBot="1">
      <c r="A110" s="102" t="s">
        <v>152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4"/>
    </row>
  </sheetData>
  <mergeCells count="10">
    <mergeCell ref="A110:O110"/>
    <mergeCell ref="A109:O109"/>
    <mergeCell ref="L108:N10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153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142616140</v>
      </c>
      <c r="E5" s="27">
        <f t="shared" si="0"/>
        <v>73012350</v>
      </c>
      <c r="F5" s="27">
        <f t="shared" si="0"/>
        <v>1599592</v>
      </c>
      <c r="G5" s="27">
        <f t="shared" si="0"/>
        <v>21422941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238651023</v>
      </c>
      <c r="O5" s="33">
        <f t="shared" ref="O5:O36" si="1">(N5/O$119)</f>
        <v>871.91514710879073</v>
      </c>
      <c r="P5" s="6"/>
    </row>
    <row r="6" spans="1:133">
      <c r="A6" s="12"/>
      <c r="B6" s="25">
        <v>311</v>
      </c>
      <c r="C6" s="20" t="s">
        <v>3</v>
      </c>
      <c r="D6" s="47">
        <v>126034010</v>
      </c>
      <c r="E6" s="47">
        <v>28146542</v>
      </c>
      <c r="F6" s="47">
        <v>1599592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155780144</v>
      </c>
      <c r="O6" s="48">
        <f t="shared" si="1"/>
        <v>569.14512858546846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36665346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36665346</v>
      </c>
      <c r="O7" s="48">
        <f t="shared" si="1"/>
        <v>133.95740001242194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1759355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1759355</v>
      </c>
      <c r="O8" s="48">
        <f t="shared" si="1"/>
        <v>6.4278302869105506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6093138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6093138</v>
      </c>
      <c r="O9" s="48">
        <f t="shared" si="1"/>
        <v>22.261372479531182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21422941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21422941</v>
      </c>
      <c r="O10" s="48">
        <f t="shared" si="1"/>
        <v>78.269041207998271</v>
      </c>
      <c r="P10" s="9"/>
    </row>
    <row r="11" spans="1:133">
      <c r="A11" s="12"/>
      <c r="B11" s="25">
        <v>314.10000000000002</v>
      </c>
      <c r="C11" s="20" t="s">
        <v>16</v>
      </c>
      <c r="D11" s="47">
        <v>9085078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9085078</v>
      </c>
      <c r="O11" s="48">
        <f t="shared" si="1"/>
        <v>33.192470835814682</v>
      </c>
      <c r="P11" s="9"/>
    </row>
    <row r="12" spans="1:133">
      <c r="A12" s="12"/>
      <c r="B12" s="25">
        <v>314.39999999999998</v>
      </c>
      <c r="C12" s="20" t="s">
        <v>17</v>
      </c>
      <c r="D12" s="47">
        <v>134038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134038</v>
      </c>
      <c r="O12" s="48">
        <f t="shared" si="1"/>
        <v>0.48970987435561125</v>
      </c>
      <c r="P12" s="9"/>
    </row>
    <row r="13" spans="1:133">
      <c r="A13" s="12"/>
      <c r="B13" s="25">
        <v>314.7</v>
      </c>
      <c r="C13" s="20" t="s">
        <v>18</v>
      </c>
      <c r="D13" s="47">
        <v>57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57</v>
      </c>
      <c r="O13" s="48">
        <f t="shared" si="1"/>
        <v>2.0825036809165939E-4</v>
      </c>
      <c r="P13" s="9"/>
    </row>
    <row r="14" spans="1:133">
      <c r="A14" s="12"/>
      <c r="B14" s="25">
        <v>314.8</v>
      </c>
      <c r="C14" s="20" t="s">
        <v>19</v>
      </c>
      <c r="D14" s="47">
        <v>341274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341274</v>
      </c>
      <c r="O14" s="48">
        <f t="shared" si="1"/>
        <v>1.2468497564932099</v>
      </c>
      <c r="P14" s="9"/>
    </row>
    <row r="15" spans="1:133">
      <c r="A15" s="12"/>
      <c r="B15" s="25">
        <v>315</v>
      </c>
      <c r="C15" s="20" t="s">
        <v>20</v>
      </c>
      <c r="D15" s="47">
        <v>7021683</v>
      </c>
      <c r="E15" s="47">
        <v>347969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7369652</v>
      </c>
      <c r="O15" s="48">
        <f t="shared" si="1"/>
        <v>26.925135819428665</v>
      </c>
      <c r="P15" s="9"/>
    </row>
    <row r="16" spans="1:133" ht="15.75">
      <c r="A16" s="29" t="s">
        <v>154</v>
      </c>
      <c r="B16" s="30"/>
      <c r="C16" s="31"/>
      <c r="D16" s="32">
        <f t="shared" ref="D16:M16" si="3">SUM(D17:D18)</f>
        <v>0</v>
      </c>
      <c r="E16" s="32">
        <f t="shared" si="3"/>
        <v>5976165</v>
      </c>
      <c r="F16" s="32">
        <f t="shared" si="3"/>
        <v>0</v>
      </c>
      <c r="G16" s="32">
        <f t="shared" si="3"/>
        <v>45127</v>
      </c>
      <c r="H16" s="32">
        <f t="shared" si="3"/>
        <v>0</v>
      </c>
      <c r="I16" s="32">
        <f t="shared" si="3"/>
        <v>1537415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7558707</v>
      </c>
      <c r="O16" s="46">
        <f t="shared" si="1"/>
        <v>27.615851141175483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3814258</v>
      </c>
      <c r="F17" s="47">
        <v>0</v>
      </c>
      <c r="G17" s="47">
        <v>0</v>
      </c>
      <c r="H17" s="47">
        <v>0</v>
      </c>
      <c r="I17" s="47">
        <v>1537415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5351673</v>
      </c>
      <c r="O17" s="48">
        <f t="shared" si="1"/>
        <v>19.552418809757807</v>
      </c>
      <c r="P17" s="9"/>
    </row>
    <row r="18" spans="1:16">
      <c r="A18" s="12"/>
      <c r="B18" s="25">
        <v>329</v>
      </c>
      <c r="C18" s="20" t="s">
        <v>155</v>
      </c>
      <c r="D18" s="47">
        <v>0</v>
      </c>
      <c r="E18" s="47">
        <v>2161907</v>
      </c>
      <c r="F18" s="47">
        <v>0</v>
      </c>
      <c r="G18" s="47">
        <v>45127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2207034</v>
      </c>
      <c r="O18" s="48">
        <f t="shared" si="1"/>
        <v>8.0634323314176743</v>
      </c>
      <c r="P18" s="9"/>
    </row>
    <row r="19" spans="1:16" ht="15.75">
      <c r="A19" s="29" t="s">
        <v>33</v>
      </c>
      <c r="B19" s="30"/>
      <c r="C19" s="31"/>
      <c r="D19" s="32">
        <f t="shared" ref="D19:M19" si="4">SUM(D20:D44)</f>
        <v>25147687</v>
      </c>
      <c r="E19" s="32">
        <f t="shared" si="4"/>
        <v>16495001</v>
      </c>
      <c r="F19" s="32">
        <f t="shared" si="4"/>
        <v>500004</v>
      </c>
      <c r="G19" s="32">
        <f t="shared" si="4"/>
        <v>749733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>SUM(D19:M19)</f>
        <v>42892425</v>
      </c>
      <c r="O19" s="46">
        <f t="shared" si="1"/>
        <v>156.70812797533148</v>
      </c>
      <c r="P19" s="10"/>
    </row>
    <row r="20" spans="1:16">
      <c r="A20" s="12"/>
      <c r="B20" s="25">
        <v>331.2</v>
      </c>
      <c r="C20" s="20" t="s">
        <v>32</v>
      </c>
      <c r="D20" s="47">
        <v>2474906</v>
      </c>
      <c r="E20" s="47">
        <v>395028</v>
      </c>
      <c r="F20" s="47">
        <v>0</v>
      </c>
      <c r="G20" s="47">
        <v>398392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3268326</v>
      </c>
      <c r="O20" s="48">
        <f t="shared" si="1"/>
        <v>11.940878816553347</v>
      </c>
      <c r="P20" s="9"/>
    </row>
    <row r="21" spans="1:16">
      <c r="A21" s="12"/>
      <c r="B21" s="25">
        <v>331.39</v>
      </c>
      <c r="C21" s="20" t="s">
        <v>37</v>
      </c>
      <c r="D21" s="47">
        <v>0</v>
      </c>
      <c r="E21" s="47">
        <v>1305870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5">SUM(D21:M21)</f>
        <v>1305870</v>
      </c>
      <c r="O21" s="48">
        <f t="shared" si="1"/>
        <v>4.7710159329799167</v>
      </c>
      <c r="P21" s="9"/>
    </row>
    <row r="22" spans="1:16">
      <c r="A22" s="12"/>
      <c r="B22" s="25">
        <v>331.5</v>
      </c>
      <c r="C22" s="20" t="s">
        <v>34</v>
      </c>
      <c r="D22" s="47">
        <v>699286</v>
      </c>
      <c r="E22" s="47">
        <v>5878398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6577684</v>
      </c>
      <c r="O22" s="48">
        <f t="shared" si="1"/>
        <v>24.031668670010852</v>
      </c>
      <c r="P22" s="9"/>
    </row>
    <row r="23" spans="1:16">
      <c r="A23" s="12"/>
      <c r="B23" s="25">
        <v>331.69</v>
      </c>
      <c r="C23" s="20" t="s">
        <v>38</v>
      </c>
      <c r="D23" s="47">
        <v>458694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458694</v>
      </c>
      <c r="O23" s="48">
        <f t="shared" si="1"/>
        <v>1.6758455147620284</v>
      </c>
      <c r="P23" s="9"/>
    </row>
    <row r="24" spans="1:16">
      <c r="A24" s="12"/>
      <c r="B24" s="25">
        <v>331.7</v>
      </c>
      <c r="C24" s="20" t="s">
        <v>35</v>
      </c>
      <c r="D24" s="47">
        <v>0</v>
      </c>
      <c r="E24" s="47">
        <v>90899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90899</v>
      </c>
      <c r="O24" s="48">
        <f t="shared" si="1"/>
        <v>0.33210088086252187</v>
      </c>
      <c r="P24" s="9"/>
    </row>
    <row r="25" spans="1:16">
      <c r="A25" s="12"/>
      <c r="B25" s="25">
        <v>331.9</v>
      </c>
      <c r="C25" s="20" t="s">
        <v>156</v>
      </c>
      <c r="D25" s="47">
        <v>18480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18480</v>
      </c>
      <c r="O25" s="48">
        <f t="shared" si="1"/>
        <v>6.751696144445378E-2</v>
      </c>
      <c r="P25" s="9"/>
    </row>
    <row r="26" spans="1:16">
      <c r="A26" s="12"/>
      <c r="B26" s="25">
        <v>333</v>
      </c>
      <c r="C26" s="20" t="s">
        <v>4</v>
      </c>
      <c r="D26" s="47">
        <v>236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236</v>
      </c>
      <c r="O26" s="48">
        <f t="shared" si="1"/>
        <v>8.622295942040634E-4</v>
      </c>
      <c r="P26" s="9"/>
    </row>
    <row r="27" spans="1:16">
      <c r="A27" s="12"/>
      <c r="B27" s="25">
        <v>334.1</v>
      </c>
      <c r="C27" s="20" t="s">
        <v>157</v>
      </c>
      <c r="D27" s="47">
        <v>0</v>
      </c>
      <c r="E27" s="47">
        <v>30000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30000</v>
      </c>
      <c r="O27" s="48">
        <f t="shared" si="1"/>
        <v>0.10960545689034705</v>
      </c>
      <c r="P27" s="9"/>
    </row>
    <row r="28" spans="1:16">
      <c r="A28" s="12"/>
      <c r="B28" s="25">
        <v>334.2</v>
      </c>
      <c r="C28" s="20" t="s">
        <v>36</v>
      </c>
      <c r="D28" s="47">
        <v>106456</v>
      </c>
      <c r="E28" s="47">
        <v>578555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685011</v>
      </c>
      <c r="O28" s="48">
        <f t="shared" si="1"/>
        <v>2.5026981209971173</v>
      </c>
      <c r="P28" s="9"/>
    </row>
    <row r="29" spans="1:16">
      <c r="A29" s="12"/>
      <c r="B29" s="25">
        <v>334.49</v>
      </c>
      <c r="C29" s="20" t="s">
        <v>39</v>
      </c>
      <c r="D29" s="47">
        <v>0</v>
      </c>
      <c r="E29" s="47">
        <v>0</v>
      </c>
      <c r="F29" s="47">
        <v>0</v>
      </c>
      <c r="G29" s="47">
        <v>140999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140999</v>
      </c>
      <c r="O29" s="48">
        <f t="shared" si="1"/>
        <v>0.5151419938694014</v>
      </c>
      <c r="P29" s="9"/>
    </row>
    <row r="30" spans="1:16">
      <c r="A30" s="12"/>
      <c r="B30" s="25">
        <v>334.5</v>
      </c>
      <c r="C30" s="20" t="s">
        <v>40</v>
      </c>
      <c r="D30" s="47">
        <v>16891</v>
      </c>
      <c r="E30" s="47">
        <v>0</v>
      </c>
      <c r="F30" s="47">
        <v>0</v>
      </c>
      <c r="G30" s="47">
        <v>187500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204391</v>
      </c>
      <c r="O30" s="48">
        <f t="shared" si="1"/>
        <v>0.74674563130916416</v>
      </c>
      <c r="P30" s="9"/>
    </row>
    <row r="31" spans="1:16">
      <c r="A31" s="12"/>
      <c r="B31" s="25">
        <v>334.62</v>
      </c>
      <c r="C31" s="20" t="s">
        <v>126</v>
      </c>
      <c r="D31" s="47">
        <v>37488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37488</v>
      </c>
      <c r="O31" s="48">
        <f t="shared" si="1"/>
        <v>0.13696297893017767</v>
      </c>
      <c r="P31" s="9"/>
    </row>
    <row r="32" spans="1:16">
      <c r="A32" s="12"/>
      <c r="B32" s="25">
        <v>334.69</v>
      </c>
      <c r="C32" s="20" t="s">
        <v>158</v>
      </c>
      <c r="D32" s="47">
        <v>87500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87500</v>
      </c>
      <c r="O32" s="48">
        <f t="shared" si="1"/>
        <v>0.31968258259684557</v>
      </c>
      <c r="P32" s="9"/>
    </row>
    <row r="33" spans="1:16">
      <c r="A33" s="12"/>
      <c r="B33" s="25">
        <v>334.7</v>
      </c>
      <c r="C33" s="20" t="s">
        <v>41</v>
      </c>
      <c r="D33" s="47">
        <v>3431</v>
      </c>
      <c r="E33" s="47">
        <v>278496</v>
      </c>
      <c r="F33" s="47">
        <v>500004</v>
      </c>
      <c r="G33" s="47">
        <v>22842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804773</v>
      </c>
      <c r="O33" s="48">
        <f t="shared" si="1"/>
        <v>2.940250411933842</v>
      </c>
      <c r="P33" s="9"/>
    </row>
    <row r="34" spans="1:16">
      <c r="A34" s="12"/>
      <c r="B34" s="25">
        <v>334.89</v>
      </c>
      <c r="C34" s="20" t="s">
        <v>159</v>
      </c>
      <c r="D34" s="47">
        <v>68950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68950</v>
      </c>
      <c r="O34" s="48">
        <f t="shared" si="1"/>
        <v>0.25190987508631429</v>
      </c>
      <c r="P34" s="9"/>
    </row>
    <row r="35" spans="1:16">
      <c r="A35" s="12"/>
      <c r="B35" s="25">
        <v>334.9</v>
      </c>
      <c r="C35" s="20" t="s">
        <v>42</v>
      </c>
      <c r="D35" s="47">
        <v>0</v>
      </c>
      <c r="E35" s="47">
        <v>153716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153716</v>
      </c>
      <c r="O35" s="48">
        <f t="shared" si="1"/>
        <v>0.56160374704521954</v>
      </c>
      <c r="P35" s="9"/>
    </row>
    <row r="36" spans="1:16">
      <c r="A36" s="12"/>
      <c r="B36" s="25">
        <v>335.12</v>
      </c>
      <c r="C36" s="20" t="s">
        <v>43</v>
      </c>
      <c r="D36" s="47">
        <v>5341143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5341143</v>
      </c>
      <c r="O36" s="48">
        <f t="shared" si="1"/>
        <v>19.513947294389297</v>
      </c>
      <c r="P36" s="9"/>
    </row>
    <row r="37" spans="1:16">
      <c r="A37" s="12"/>
      <c r="B37" s="25">
        <v>335.13</v>
      </c>
      <c r="C37" s="20" t="s">
        <v>44</v>
      </c>
      <c r="D37" s="47">
        <v>41515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41515</v>
      </c>
      <c r="O37" s="48">
        <f t="shared" ref="O37:O68" si="7">(N37/O$119)</f>
        <v>0.15167568476009191</v>
      </c>
      <c r="P37" s="9"/>
    </row>
    <row r="38" spans="1:16">
      <c r="A38" s="12"/>
      <c r="B38" s="25">
        <v>335.14</v>
      </c>
      <c r="C38" s="20" t="s">
        <v>45</v>
      </c>
      <c r="D38" s="47">
        <v>119999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119999</v>
      </c>
      <c r="O38" s="48">
        <f t="shared" si="7"/>
        <v>0.43841817404615852</v>
      </c>
      <c r="P38" s="9"/>
    </row>
    <row r="39" spans="1:16">
      <c r="A39" s="12"/>
      <c r="B39" s="25">
        <v>335.15</v>
      </c>
      <c r="C39" s="20" t="s">
        <v>46</v>
      </c>
      <c r="D39" s="47">
        <v>99347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99347</v>
      </c>
      <c r="O39" s="48">
        <f t="shared" si="7"/>
        <v>0.36296577752284359</v>
      </c>
      <c r="P39" s="9"/>
    </row>
    <row r="40" spans="1:16">
      <c r="A40" s="12"/>
      <c r="B40" s="25">
        <v>335.16</v>
      </c>
      <c r="C40" s="20" t="s">
        <v>47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223250</v>
      </c>
      <c r="O40" s="48">
        <f t="shared" si="7"/>
        <v>0.81564727502566592</v>
      </c>
      <c r="P40" s="9"/>
    </row>
    <row r="41" spans="1:16">
      <c r="A41" s="12"/>
      <c r="B41" s="25">
        <v>335.18</v>
      </c>
      <c r="C41" s="20" t="s">
        <v>48</v>
      </c>
      <c r="D41" s="47">
        <v>15350115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15350115</v>
      </c>
      <c r="O41" s="48">
        <f t="shared" si="7"/>
        <v>56.081878929812319</v>
      </c>
      <c r="P41" s="9"/>
    </row>
    <row r="42" spans="1:16">
      <c r="A42" s="12"/>
      <c r="B42" s="25">
        <v>335.29</v>
      </c>
      <c r="C42" s="20" t="s">
        <v>49</v>
      </c>
      <c r="D42" s="47">
        <v>0</v>
      </c>
      <c r="E42" s="47">
        <v>41887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41887</v>
      </c>
      <c r="O42" s="48">
        <f t="shared" si="7"/>
        <v>0.15303479242553222</v>
      </c>
      <c r="P42" s="9"/>
    </row>
    <row r="43" spans="1:16">
      <c r="A43" s="12"/>
      <c r="B43" s="25">
        <v>335.49</v>
      </c>
      <c r="C43" s="20" t="s">
        <v>50</v>
      </c>
      <c r="D43" s="47">
        <v>0</v>
      </c>
      <c r="E43" s="47">
        <v>5393484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5393484</v>
      </c>
      <c r="O43" s="48">
        <f t="shared" si="7"/>
        <v>19.705175935025885</v>
      </c>
      <c r="P43" s="9"/>
    </row>
    <row r="44" spans="1:16">
      <c r="A44" s="12"/>
      <c r="B44" s="25">
        <v>335.5</v>
      </c>
      <c r="C44" s="20" t="s">
        <v>51</v>
      </c>
      <c r="D44" s="47">
        <v>0</v>
      </c>
      <c r="E44" s="47">
        <v>2348668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2348668</v>
      </c>
      <c r="O44" s="48">
        <f t="shared" si="7"/>
        <v>8.5808943074579211</v>
      </c>
      <c r="P44" s="9"/>
    </row>
    <row r="45" spans="1:16" ht="15.75">
      <c r="A45" s="29" t="s">
        <v>56</v>
      </c>
      <c r="B45" s="30"/>
      <c r="C45" s="31"/>
      <c r="D45" s="32">
        <f t="shared" ref="D45:M45" si="8">SUM(D46:D88)</f>
        <v>34663108</v>
      </c>
      <c r="E45" s="32">
        <f t="shared" si="8"/>
        <v>15132021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15590260</v>
      </c>
      <c r="J45" s="32">
        <f t="shared" si="8"/>
        <v>29565798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94951187</v>
      </c>
      <c r="O45" s="46">
        <f t="shared" si="7"/>
        <v>346.90560778052605</v>
      </c>
      <c r="P45" s="10"/>
    </row>
    <row r="46" spans="1:16">
      <c r="A46" s="12"/>
      <c r="B46" s="25">
        <v>341.1</v>
      </c>
      <c r="C46" s="20" t="s">
        <v>59</v>
      </c>
      <c r="D46" s="47">
        <v>1891597</v>
      </c>
      <c r="E46" s="47">
        <v>1028277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2919874</v>
      </c>
      <c r="O46" s="48">
        <f t="shared" si="7"/>
        <v>10.667804127741507</v>
      </c>
      <c r="P46" s="9"/>
    </row>
    <row r="47" spans="1:16">
      <c r="A47" s="12"/>
      <c r="B47" s="25">
        <v>341.2</v>
      </c>
      <c r="C47" s="20" t="s">
        <v>60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29565768</v>
      </c>
      <c r="K47" s="47">
        <v>0</v>
      </c>
      <c r="L47" s="47">
        <v>0</v>
      </c>
      <c r="M47" s="47">
        <v>0</v>
      </c>
      <c r="N47" s="47">
        <f t="shared" ref="N47:N88" si="9">SUM(D47:M47)</f>
        <v>29565768</v>
      </c>
      <c r="O47" s="48">
        <f t="shared" si="7"/>
        <v>108.0189836651334</v>
      </c>
      <c r="P47" s="9"/>
    </row>
    <row r="48" spans="1:16">
      <c r="A48" s="12"/>
      <c r="B48" s="25">
        <v>341.52</v>
      </c>
      <c r="C48" s="20" t="s">
        <v>61</v>
      </c>
      <c r="D48" s="47">
        <v>1799551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1799551</v>
      </c>
      <c r="O48" s="48">
        <f t="shared" si="7"/>
        <v>6.574686985082697</v>
      </c>
      <c r="P48" s="9"/>
    </row>
    <row r="49" spans="1:16">
      <c r="A49" s="12"/>
      <c r="B49" s="25">
        <v>341.53</v>
      </c>
      <c r="C49" s="20" t="s">
        <v>62</v>
      </c>
      <c r="D49" s="47">
        <v>2318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2318</v>
      </c>
      <c r="O49" s="48">
        <f t="shared" si="7"/>
        <v>8.468848302394149E-3</v>
      </c>
      <c r="P49" s="9"/>
    </row>
    <row r="50" spans="1:16">
      <c r="A50" s="12"/>
      <c r="B50" s="25">
        <v>341.55</v>
      </c>
      <c r="C50" s="20" t="s">
        <v>130</v>
      </c>
      <c r="D50" s="47">
        <v>24441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24441</v>
      </c>
      <c r="O50" s="48">
        <f t="shared" si="7"/>
        <v>8.9295565728565743E-2</v>
      </c>
      <c r="P50" s="9"/>
    </row>
    <row r="51" spans="1:16">
      <c r="A51" s="12"/>
      <c r="B51" s="25">
        <v>341.8</v>
      </c>
      <c r="C51" s="20" t="s">
        <v>131</v>
      </c>
      <c r="D51" s="47">
        <v>12688766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12688766</v>
      </c>
      <c r="O51" s="48">
        <f t="shared" si="7"/>
        <v>46.358599826823379</v>
      </c>
      <c r="P51" s="9"/>
    </row>
    <row r="52" spans="1:16">
      <c r="A52" s="12"/>
      <c r="B52" s="25">
        <v>341.9</v>
      </c>
      <c r="C52" s="20" t="s">
        <v>63</v>
      </c>
      <c r="D52" s="47">
        <v>1898526</v>
      </c>
      <c r="E52" s="47">
        <v>871096</v>
      </c>
      <c r="F52" s="47">
        <v>0</v>
      </c>
      <c r="G52" s="47">
        <v>0</v>
      </c>
      <c r="H52" s="47">
        <v>0</v>
      </c>
      <c r="I52" s="47">
        <v>16705</v>
      </c>
      <c r="J52" s="47">
        <v>30</v>
      </c>
      <c r="K52" s="47">
        <v>0</v>
      </c>
      <c r="L52" s="47">
        <v>0</v>
      </c>
      <c r="M52" s="47">
        <v>0</v>
      </c>
      <c r="N52" s="47">
        <f t="shared" si="9"/>
        <v>2786357</v>
      </c>
      <c r="O52" s="48">
        <f t="shared" si="7"/>
        <v>10.179997734820558</v>
      </c>
      <c r="P52" s="9"/>
    </row>
    <row r="53" spans="1:16">
      <c r="A53" s="12"/>
      <c r="B53" s="25">
        <v>342.3</v>
      </c>
      <c r="C53" s="20" t="s">
        <v>64</v>
      </c>
      <c r="D53" s="47">
        <v>233461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233461</v>
      </c>
      <c r="O53" s="48">
        <f t="shared" si="7"/>
        <v>0.85295331903591043</v>
      </c>
      <c r="P53" s="9"/>
    </row>
    <row r="54" spans="1:16">
      <c r="A54" s="12"/>
      <c r="B54" s="25">
        <v>342.4</v>
      </c>
      <c r="C54" s="20" t="s">
        <v>65</v>
      </c>
      <c r="D54" s="47">
        <v>0</v>
      </c>
      <c r="E54" s="47">
        <v>1593946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1593946</v>
      </c>
      <c r="O54" s="48">
        <f t="shared" si="7"/>
        <v>5.8235059862847036</v>
      </c>
      <c r="P54" s="9"/>
    </row>
    <row r="55" spans="1:16">
      <c r="A55" s="12"/>
      <c r="B55" s="25">
        <v>342.5</v>
      </c>
      <c r="C55" s="20" t="s">
        <v>66</v>
      </c>
      <c r="D55" s="47">
        <v>0</v>
      </c>
      <c r="E55" s="47">
        <v>516857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516857</v>
      </c>
      <c r="O55" s="48">
        <f t="shared" si="7"/>
        <v>1.8883449210658034</v>
      </c>
      <c r="P55" s="9"/>
    </row>
    <row r="56" spans="1:16">
      <c r="A56" s="12"/>
      <c r="B56" s="25">
        <v>342.6</v>
      </c>
      <c r="C56" s="20" t="s">
        <v>67</v>
      </c>
      <c r="D56" s="47">
        <v>0</v>
      </c>
      <c r="E56" s="47">
        <v>3885125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3885125</v>
      </c>
      <c r="O56" s="48">
        <f t="shared" si="7"/>
        <v>14.194363356703652</v>
      </c>
      <c r="P56" s="9"/>
    </row>
    <row r="57" spans="1:16">
      <c r="A57" s="12"/>
      <c r="B57" s="25">
        <v>342.9</v>
      </c>
      <c r="C57" s="20" t="s">
        <v>68</v>
      </c>
      <c r="D57" s="47">
        <v>1124773</v>
      </c>
      <c r="E57" s="47">
        <v>766739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1891512</v>
      </c>
      <c r="O57" s="48">
        <f t="shared" si="7"/>
        <v>6.9106678991191375</v>
      </c>
      <c r="P57" s="9"/>
    </row>
    <row r="58" spans="1:16">
      <c r="A58" s="12"/>
      <c r="B58" s="25">
        <v>343.4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4778099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4778099</v>
      </c>
      <c r="O58" s="48">
        <f t="shared" si="7"/>
        <v>17.456857465410344</v>
      </c>
      <c r="P58" s="9"/>
    </row>
    <row r="59" spans="1:16">
      <c r="A59" s="12"/>
      <c r="B59" s="25">
        <v>343.6</v>
      </c>
      <c r="C59" s="20" t="s">
        <v>70</v>
      </c>
      <c r="D59" s="47">
        <v>769659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769659</v>
      </c>
      <c r="O59" s="48">
        <f t="shared" si="7"/>
        <v>2.8119608781589207</v>
      </c>
      <c r="P59" s="9"/>
    </row>
    <row r="60" spans="1:16">
      <c r="A60" s="12"/>
      <c r="B60" s="25">
        <v>344.6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10787711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10787711</v>
      </c>
      <c r="O60" s="48">
        <f t="shared" si="7"/>
        <v>39.413066431867421</v>
      </c>
      <c r="P60" s="9"/>
    </row>
    <row r="61" spans="1:16">
      <c r="A61" s="12"/>
      <c r="B61" s="25">
        <v>344.9</v>
      </c>
      <c r="C61" s="20" t="s">
        <v>72</v>
      </c>
      <c r="D61" s="47">
        <v>0</v>
      </c>
      <c r="E61" s="47">
        <v>202700</v>
      </c>
      <c r="F61" s="47">
        <v>0</v>
      </c>
      <c r="G61" s="47">
        <v>0</v>
      </c>
      <c r="H61" s="47">
        <v>0</v>
      </c>
      <c r="I61" s="47">
        <v>245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202945</v>
      </c>
      <c r="O61" s="48">
        <f t="shared" si="7"/>
        <v>0.74146264828704933</v>
      </c>
      <c r="P61" s="9"/>
    </row>
    <row r="62" spans="1:16">
      <c r="A62" s="12"/>
      <c r="B62" s="25">
        <v>345.1</v>
      </c>
      <c r="C62" s="20" t="s">
        <v>133</v>
      </c>
      <c r="D62" s="47">
        <v>0</v>
      </c>
      <c r="E62" s="47">
        <v>192915</v>
      </c>
      <c r="F62" s="47">
        <v>0</v>
      </c>
      <c r="G62" s="47">
        <v>0</v>
      </c>
      <c r="H62" s="47">
        <v>0</v>
      </c>
      <c r="I62" s="47">
        <v>7500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200415</v>
      </c>
      <c r="O62" s="48">
        <f t="shared" si="7"/>
        <v>0.7322192547559635</v>
      </c>
      <c r="P62" s="9"/>
    </row>
    <row r="63" spans="1:16">
      <c r="A63" s="12"/>
      <c r="B63" s="25">
        <v>346.3</v>
      </c>
      <c r="C63" s="20" t="s">
        <v>160</v>
      </c>
      <c r="D63" s="47">
        <v>61763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61763</v>
      </c>
      <c r="O63" s="48">
        <f t="shared" si="7"/>
        <v>0.22565206113061681</v>
      </c>
      <c r="P63" s="9"/>
    </row>
    <row r="64" spans="1:16">
      <c r="A64" s="12"/>
      <c r="B64" s="25">
        <v>346.4</v>
      </c>
      <c r="C64" s="20" t="s">
        <v>74</v>
      </c>
      <c r="D64" s="47">
        <v>151611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151611</v>
      </c>
      <c r="O64" s="48">
        <f t="shared" si="7"/>
        <v>0.55391309748674689</v>
      </c>
      <c r="P64" s="9"/>
    </row>
    <row r="65" spans="1:16">
      <c r="A65" s="12"/>
      <c r="B65" s="25">
        <v>346.9</v>
      </c>
      <c r="C65" s="20" t="s">
        <v>75</v>
      </c>
      <c r="D65" s="47">
        <v>40088</v>
      </c>
      <c r="E65" s="47">
        <v>40149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80237</v>
      </c>
      <c r="O65" s="48">
        <f t="shared" si="7"/>
        <v>0.29314710148369255</v>
      </c>
      <c r="P65" s="9"/>
    </row>
    <row r="66" spans="1:16">
      <c r="A66" s="12"/>
      <c r="B66" s="25">
        <v>347.2</v>
      </c>
      <c r="C66" s="20" t="s">
        <v>76</v>
      </c>
      <c r="D66" s="47">
        <v>0</v>
      </c>
      <c r="E66" s="47">
        <v>2249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2249</v>
      </c>
      <c r="O66" s="48">
        <f t="shared" si="7"/>
        <v>8.2167557515463504E-3</v>
      </c>
      <c r="P66" s="9"/>
    </row>
    <row r="67" spans="1:16">
      <c r="A67" s="12"/>
      <c r="B67" s="25">
        <v>347.4</v>
      </c>
      <c r="C67" s="20" t="s">
        <v>77</v>
      </c>
      <c r="D67" s="47">
        <v>0</v>
      </c>
      <c r="E67" s="47">
        <v>1295851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1295851</v>
      </c>
      <c r="O67" s="48">
        <f t="shared" si="7"/>
        <v>4.7344113638937708</v>
      </c>
      <c r="P67" s="9"/>
    </row>
    <row r="68" spans="1:16">
      <c r="A68" s="12"/>
      <c r="B68" s="25">
        <v>347.5</v>
      </c>
      <c r="C68" s="20" t="s">
        <v>78</v>
      </c>
      <c r="D68" s="47">
        <v>0</v>
      </c>
      <c r="E68" s="47">
        <v>1643343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1643343</v>
      </c>
      <c r="O68" s="48">
        <f t="shared" si="7"/>
        <v>6.0039786780851196</v>
      </c>
      <c r="P68" s="9"/>
    </row>
    <row r="69" spans="1:16">
      <c r="A69" s="12"/>
      <c r="B69" s="25">
        <v>347.9</v>
      </c>
      <c r="C69" s="20" t="s">
        <v>79</v>
      </c>
      <c r="D69" s="47">
        <v>0</v>
      </c>
      <c r="E69" s="47">
        <v>42627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42627</v>
      </c>
      <c r="O69" s="48">
        <f t="shared" ref="O69:O100" si="10">(N69/O$119)</f>
        <v>0.15573839369549411</v>
      </c>
      <c r="P69" s="9"/>
    </row>
    <row r="70" spans="1:16">
      <c r="A70" s="12"/>
      <c r="B70" s="25">
        <v>348.11</v>
      </c>
      <c r="C70" s="39" t="s">
        <v>161</v>
      </c>
      <c r="D70" s="47">
        <v>339219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339219</v>
      </c>
      <c r="O70" s="48">
        <f t="shared" si="10"/>
        <v>1.2393417826962212</v>
      </c>
      <c r="P70" s="9"/>
    </row>
    <row r="71" spans="1:16">
      <c r="A71" s="12"/>
      <c r="B71" s="25">
        <v>348.13</v>
      </c>
      <c r="C71" s="39" t="s">
        <v>86</v>
      </c>
      <c r="D71" s="47">
        <v>81671</v>
      </c>
      <c r="E71" s="47">
        <v>10041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91712</v>
      </c>
      <c r="O71" s="48">
        <f t="shared" si="10"/>
        <v>0.33507118874425029</v>
      </c>
      <c r="P71" s="9"/>
    </row>
    <row r="72" spans="1:16">
      <c r="A72" s="12"/>
      <c r="B72" s="25">
        <v>348.22</v>
      </c>
      <c r="C72" s="39" t="s">
        <v>87</v>
      </c>
      <c r="D72" s="47">
        <v>868949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868949</v>
      </c>
      <c r="O72" s="48">
        <f t="shared" si="10"/>
        <v>3.1747184053136723</v>
      </c>
      <c r="P72" s="9"/>
    </row>
    <row r="73" spans="1:16">
      <c r="A73" s="12"/>
      <c r="B73" s="25">
        <v>348.23</v>
      </c>
      <c r="C73" s="39" t="s">
        <v>88</v>
      </c>
      <c r="D73" s="47">
        <v>180716</v>
      </c>
      <c r="E73" s="47">
        <v>107882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288598</v>
      </c>
      <c r="O73" s="48">
        <f t="shared" si="10"/>
        <v>1.0543971882546792</v>
      </c>
      <c r="P73" s="9"/>
    </row>
    <row r="74" spans="1:16">
      <c r="A74" s="12"/>
      <c r="B74" s="25">
        <v>348.31</v>
      </c>
      <c r="C74" s="39" t="s">
        <v>162</v>
      </c>
      <c r="D74" s="47">
        <v>1279075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1279075</v>
      </c>
      <c r="O74" s="48">
        <f t="shared" si="10"/>
        <v>4.6731199924006885</v>
      </c>
      <c r="P74" s="9"/>
    </row>
    <row r="75" spans="1:16">
      <c r="A75" s="12"/>
      <c r="B75" s="25">
        <v>348.32</v>
      </c>
      <c r="C75" s="39" t="s">
        <v>89</v>
      </c>
      <c r="D75" s="47">
        <v>0</v>
      </c>
      <c r="E75" s="47">
        <v>795498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795498</v>
      </c>
      <c r="O75" s="48">
        <f t="shared" si="10"/>
        <v>2.9063640581785766</v>
      </c>
      <c r="P75" s="9"/>
    </row>
    <row r="76" spans="1:16">
      <c r="A76" s="12"/>
      <c r="B76" s="25">
        <v>348.41</v>
      </c>
      <c r="C76" s="39" t="s">
        <v>163</v>
      </c>
      <c r="D76" s="47">
        <v>3477005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3477005</v>
      </c>
      <c r="O76" s="48">
        <f t="shared" si="10"/>
        <v>12.703290721167372</v>
      </c>
      <c r="P76" s="9"/>
    </row>
    <row r="77" spans="1:16">
      <c r="A77" s="12"/>
      <c r="B77" s="25">
        <v>348.51</v>
      </c>
      <c r="C77" s="39" t="s">
        <v>90</v>
      </c>
      <c r="D77" s="47">
        <v>6027732</v>
      </c>
      <c r="E77" s="47">
        <v>925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6028657</v>
      </c>
      <c r="O77" s="48">
        <f t="shared" si="10"/>
        <v>22.025790164006299</v>
      </c>
      <c r="P77" s="9"/>
    </row>
    <row r="78" spans="1:16">
      <c r="A78" s="12"/>
      <c r="B78" s="25">
        <v>348.53</v>
      </c>
      <c r="C78" s="39" t="s">
        <v>91</v>
      </c>
      <c r="D78" s="47">
        <v>915692</v>
      </c>
      <c r="E78" s="47">
        <v>828019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1743711</v>
      </c>
      <c r="O78" s="48">
        <f t="shared" si="10"/>
        <v>6.3706746946574651</v>
      </c>
      <c r="P78" s="9"/>
    </row>
    <row r="79" spans="1:16">
      <c r="A79" s="12"/>
      <c r="B79" s="25">
        <v>348.62</v>
      </c>
      <c r="C79" s="39" t="s">
        <v>92</v>
      </c>
      <c r="D79" s="47">
        <v>9573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9573</v>
      </c>
      <c r="O79" s="48">
        <f t="shared" si="10"/>
        <v>3.4975101293709746E-2</v>
      </c>
      <c r="P79" s="9"/>
    </row>
    <row r="80" spans="1:16">
      <c r="A80" s="12"/>
      <c r="B80" s="25">
        <v>348.63</v>
      </c>
      <c r="C80" s="39" t="s">
        <v>93</v>
      </c>
      <c r="D80" s="47">
        <v>3969</v>
      </c>
      <c r="E80" s="47">
        <v>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4032</v>
      </c>
      <c r="O80" s="48">
        <f t="shared" si="10"/>
        <v>1.4730973406062643E-2</v>
      </c>
      <c r="P80" s="9"/>
    </row>
    <row r="81" spans="1:16">
      <c r="A81" s="12"/>
      <c r="B81" s="25">
        <v>348.71</v>
      </c>
      <c r="C81" s="39" t="s">
        <v>164</v>
      </c>
      <c r="D81" s="47">
        <v>148895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148895</v>
      </c>
      <c r="O81" s="48">
        <f t="shared" si="10"/>
        <v>0.54399015012294083</v>
      </c>
      <c r="P81" s="9"/>
    </row>
    <row r="82" spans="1:16">
      <c r="A82" s="12"/>
      <c r="B82" s="25">
        <v>348.82</v>
      </c>
      <c r="C82" s="20" t="s">
        <v>165</v>
      </c>
      <c r="D82" s="47">
        <v>310419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310419</v>
      </c>
      <c r="O82" s="48">
        <f t="shared" si="10"/>
        <v>1.1341205440814881</v>
      </c>
      <c r="P82" s="9"/>
    </row>
    <row r="83" spans="1:16">
      <c r="A83" s="12"/>
      <c r="B83" s="25">
        <v>348.92099999999999</v>
      </c>
      <c r="C83" s="20" t="s">
        <v>80</v>
      </c>
      <c r="D83" s="47">
        <v>111213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111213</v>
      </c>
      <c r="O83" s="48">
        <f t="shared" si="10"/>
        <v>0.40631838923820551</v>
      </c>
      <c r="P83" s="9"/>
    </row>
    <row r="84" spans="1:16">
      <c r="A84" s="12"/>
      <c r="B84" s="25">
        <v>348.92200000000003</v>
      </c>
      <c r="C84" s="20" t="s">
        <v>81</v>
      </c>
      <c r="D84" s="47">
        <v>111213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111213</v>
      </c>
      <c r="O84" s="48">
        <f t="shared" si="10"/>
        <v>0.40631838923820551</v>
      </c>
      <c r="P84" s="9"/>
    </row>
    <row r="85" spans="1:16">
      <c r="A85" s="12"/>
      <c r="B85" s="25">
        <v>348.923</v>
      </c>
      <c r="C85" s="20" t="s">
        <v>82</v>
      </c>
      <c r="D85" s="47">
        <v>0</v>
      </c>
      <c r="E85" s="47">
        <v>111213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111213</v>
      </c>
      <c r="O85" s="48">
        <f t="shared" si="10"/>
        <v>0.40631838923820551</v>
      </c>
      <c r="P85" s="9"/>
    </row>
    <row r="86" spans="1:16">
      <c r="A86" s="12"/>
      <c r="B86" s="25">
        <v>348.92399999999998</v>
      </c>
      <c r="C86" s="20" t="s">
        <v>83</v>
      </c>
      <c r="D86" s="47">
        <v>111213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111213</v>
      </c>
      <c r="O86" s="48">
        <f t="shared" si="10"/>
        <v>0.40631838923820551</v>
      </c>
      <c r="P86" s="9"/>
    </row>
    <row r="87" spans="1:16">
      <c r="A87" s="12"/>
      <c r="B87" s="25">
        <v>348.93</v>
      </c>
      <c r="C87" s="20" t="s">
        <v>84</v>
      </c>
      <c r="D87" s="47">
        <v>0</v>
      </c>
      <c r="E87" s="47">
        <v>1163723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1163723</v>
      </c>
      <c r="O87" s="48">
        <f t="shared" si="10"/>
        <v>4.251679703626845</v>
      </c>
      <c r="P87" s="9"/>
    </row>
    <row r="88" spans="1:16">
      <c r="A88" s="12"/>
      <c r="B88" s="25">
        <v>349</v>
      </c>
      <c r="C88" s="20" t="s">
        <v>1</v>
      </c>
      <c r="D88" s="47">
        <v>0</v>
      </c>
      <c r="E88" s="47">
        <v>32783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32783</v>
      </c>
      <c r="O88" s="48">
        <f t="shared" si="10"/>
        <v>0.11977318977454157</v>
      </c>
      <c r="P88" s="9"/>
    </row>
    <row r="89" spans="1:16" ht="15.75">
      <c r="A89" s="29" t="s">
        <v>57</v>
      </c>
      <c r="B89" s="30"/>
      <c r="C89" s="31"/>
      <c r="D89" s="32">
        <f t="shared" ref="D89:M89" si="11">SUM(D90:D93)</f>
        <v>216274</v>
      </c>
      <c r="E89" s="32">
        <f t="shared" si="11"/>
        <v>168407</v>
      </c>
      <c r="F89" s="32">
        <f t="shared" si="11"/>
        <v>0</v>
      </c>
      <c r="G89" s="32">
        <f t="shared" si="11"/>
        <v>0</v>
      </c>
      <c r="H89" s="32">
        <f t="shared" si="11"/>
        <v>0</v>
      </c>
      <c r="I89" s="32">
        <f t="shared" si="11"/>
        <v>0</v>
      </c>
      <c r="J89" s="32">
        <f t="shared" si="11"/>
        <v>0</v>
      </c>
      <c r="K89" s="32">
        <f t="shared" si="11"/>
        <v>0</v>
      </c>
      <c r="L89" s="32">
        <f t="shared" si="11"/>
        <v>0</v>
      </c>
      <c r="M89" s="32">
        <f t="shared" si="11"/>
        <v>0</v>
      </c>
      <c r="N89" s="32">
        <f t="shared" ref="N89:N95" si="12">SUM(D89:M89)</f>
        <v>384681</v>
      </c>
      <c r="O89" s="46">
        <f t="shared" si="10"/>
        <v>1.4054378920678532</v>
      </c>
      <c r="P89" s="10"/>
    </row>
    <row r="90" spans="1:16">
      <c r="A90" s="13"/>
      <c r="B90" s="40">
        <v>351.1</v>
      </c>
      <c r="C90" s="21" t="s">
        <v>95</v>
      </c>
      <c r="D90" s="47">
        <v>110949</v>
      </c>
      <c r="E90" s="47">
        <v>365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111314</v>
      </c>
      <c r="O90" s="48">
        <f t="shared" si="10"/>
        <v>0.40668739427640305</v>
      </c>
      <c r="P90" s="9"/>
    </row>
    <row r="91" spans="1:16">
      <c r="A91" s="13"/>
      <c r="B91" s="40">
        <v>352</v>
      </c>
      <c r="C91" s="21" t="s">
        <v>97</v>
      </c>
      <c r="D91" s="47">
        <v>0</v>
      </c>
      <c r="E91" s="47">
        <v>5926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5926</v>
      </c>
      <c r="O91" s="48">
        <f t="shared" si="10"/>
        <v>2.1650731251073221E-2</v>
      </c>
      <c r="P91" s="9"/>
    </row>
    <row r="92" spans="1:16">
      <c r="A92" s="13"/>
      <c r="B92" s="40">
        <v>354</v>
      </c>
      <c r="C92" s="21" t="s">
        <v>98</v>
      </c>
      <c r="D92" s="47">
        <v>0</v>
      </c>
      <c r="E92" s="47">
        <v>162116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162116</v>
      </c>
      <c r="O92" s="48">
        <f t="shared" si="10"/>
        <v>0.59229327497451678</v>
      </c>
      <c r="P92" s="9"/>
    </row>
    <row r="93" spans="1:16">
      <c r="A93" s="13"/>
      <c r="B93" s="40">
        <v>359</v>
      </c>
      <c r="C93" s="21" t="s">
        <v>148</v>
      </c>
      <c r="D93" s="47">
        <v>105325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105325</v>
      </c>
      <c r="O93" s="48">
        <f t="shared" si="10"/>
        <v>0.38480649156586011</v>
      </c>
      <c r="P93" s="9"/>
    </row>
    <row r="94" spans="1:16" ht="15.75">
      <c r="A94" s="29" t="s">
        <v>5</v>
      </c>
      <c r="B94" s="30"/>
      <c r="C94" s="31"/>
      <c r="D94" s="32">
        <f t="shared" ref="D94:M94" si="13">SUM(D95:D107)</f>
        <v>9861427</v>
      </c>
      <c r="E94" s="32">
        <f t="shared" si="13"/>
        <v>55600139</v>
      </c>
      <c r="F94" s="32">
        <f t="shared" si="13"/>
        <v>2405992</v>
      </c>
      <c r="G94" s="32">
        <f t="shared" si="13"/>
        <v>2382227</v>
      </c>
      <c r="H94" s="32">
        <f t="shared" si="13"/>
        <v>0</v>
      </c>
      <c r="I94" s="32">
        <f t="shared" si="13"/>
        <v>12550673</v>
      </c>
      <c r="J94" s="32">
        <f t="shared" si="13"/>
        <v>660958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2"/>
        <v>83461416</v>
      </c>
      <c r="O94" s="46">
        <f t="shared" si="10"/>
        <v>304.92755444651073</v>
      </c>
      <c r="P94" s="10"/>
    </row>
    <row r="95" spans="1:16">
      <c r="A95" s="12"/>
      <c r="B95" s="25">
        <v>361.1</v>
      </c>
      <c r="C95" s="20" t="s">
        <v>101</v>
      </c>
      <c r="D95" s="47">
        <v>4246677</v>
      </c>
      <c r="E95" s="47">
        <v>7802304</v>
      </c>
      <c r="F95" s="47">
        <v>653308</v>
      </c>
      <c r="G95" s="47">
        <v>2105672</v>
      </c>
      <c r="H95" s="47">
        <v>0</v>
      </c>
      <c r="I95" s="47">
        <v>1123493</v>
      </c>
      <c r="J95" s="47">
        <v>618343</v>
      </c>
      <c r="K95" s="47">
        <v>0</v>
      </c>
      <c r="L95" s="47">
        <v>0</v>
      </c>
      <c r="M95" s="47">
        <v>0</v>
      </c>
      <c r="N95" s="47">
        <f t="shared" si="12"/>
        <v>16549797</v>
      </c>
      <c r="O95" s="48">
        <f t="shared" si="10"/>
        <v>60.464935387583161</v>
      </c>
      <c r="P95" s="9"/>
    </row>
    <row r="96" spans="1:16">
      <c r="A96" s="12"/>
      <c r="B96" s="25">
        <v>361.3</v>
      </c>
      <c r="C96" s="20" t="s">
        <v>166</v>
      </c>
      <c r="D96" s="47">
        <v>23698</v>
      </c>
      <c r="E96" s="47">
        <v>69521</v>
      </c>
      <c r="F96" s="47">
        <v>4877</v>
      </c>
      <c r="G96" s="47">
        <v>18895</v>
      </c>
      <c r="H96" s="47">
        <v>0</v>
      </c>
      <c r="I96" s="47">
        <v>8295</v>
      </c>
      <c r="J96" s="47">
        <v>4634</v>
      </c>
      <c r="K96" s="47">
        <v>0</v>
      </c>
      <c r="L96" s="47">
        <v>0</v>
      </c>
      <c r="M96" s="47">
        <v>0</v>
      </c>
      <c r="N96" s="47">
        <f t="shared" ref="N96:N107" si="14">SUM(D96:M96)</f>
        <v>129920</v>
      </c>
      <c r="O96" s="48">
        <f t="shared" si="10"/>
        <v>0.47466469863979627</v>
      </c>
      <c r="P96" s="9"/>
    </row>
    <row r="97" spans="1:16">
      <c r="A97" s="12"/>
      <c r="B97" s="25">
        <v>362</v>
      </c>
      <c r="C97" s="20" t="s">
        <v>102</v>
      </c>
      <c r="D97" s="47">
        <v>111213</v>
      </c>
      <c r="E97" s="47">
        <v>218885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330098</v>
      </c>
      <c r="O97" s="48">
        <f t="shared" si="10"/>
        <v>1.2060180702863259</v>
      </c>
      <c r="P97" s="9"/>
    </row>
    <row r="98" spans="1:16">
      <c r="A98" s="12"/>
      <c r="B98" s="25">
        <v>363.11</v>
      </c>
      <c r="C98" s="20" t="s">
        <v>29</v>
      </c>
      <c r="D98" s="47">
        <v>0</v>
      </c>
      <c r="E98" s="47">
        <v>4396484</v>
      </c>
      <c r="F98" s="47">
        <v>1747807</v>
      </c>
      <c r="G98" s="47">
        <v>0</v>
      </c>
      <c r="H98" s="47">
        <v>0</v>
      </c>
      <c r="I98" s="47">
        <v>42396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6186687</v>
      </c>
      <c r="O98" s="48">
        <f t="shared" si="10"/>
        <v>22.603155175752349</v>
      </c>
      <c r="P98" s="9"/>
    </row>
    <row r="99" spans="1:16">
      <c r="A99" s="12"/>
      <c r="B99" s="25">
        <v>363.12</v>
      </c>
      <c r="C99" s="20" t="s">
        <v>167</v>
      </c>
      <c r="D99" s="47">
        <v>0</v>
      </c>
      <c r="E99" s="47">
        <v>21638144</v>
      </c>
      <c r="F99" s="47">
        <v>0</v>
      </c>
      <c r="G99" s="47">
        <v>0</v>
      </c>
      <c r="H99" s="47">
        <v>0</v>
      </c>
      <c r="I99" s="47">
        <v>11320688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32958832</v>
      </c>
      <c r="O99" s="48">
        <f t="shared" si="10"/>
        <v>120.41559466440636</v>
      </c>
      <c r="P99" s="9"/>
    </row>
    <row r="100" spans="1:16">
      <c r="A100" s="12"/>
      <c r="B100" s="25">
        <v>363.22</v>
      </c>
      <c r="C100" s="20" t="s">
        <v>168</v>
      </c>
      <c r="D100" s="47">
        <v>0</v>
      </c>
      <c r="E100" s="47">
        <v>567149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567149</v>
      </c>
      <c r="O100" s="48">
        <f t="shared" si="10"/>
        <v>2.0720875089967814</v>
      </c>
      <c r="P100" s="9"/>
    </row>
    <row r="101" spans="1:16">
      <c r="A101" s="12"/>
      <c r="B101" s="25">
        <v>363.24</v>
      </c>
      <c r="C101" s="20" t="s">
        <v>169</v>
      </c>
      <c r="D101" s="47">
        <v>0</v>
      </c>
      <c r="E101" s="47">
        <v>17251631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17251631</v>
      </c>
      <c r="O101" s="48">
        <f t="shared" ref="O101:O117" si="15">(N101/O$119)</f>
        <v>63.029096595289154</v>
      </c>
      <c r="P101" s="9"/>
    </row>
    <row r="102" spans="1:16">
      <c r="A102" s="12"/>
      <c r="B102" s="25">
        <v>363.27</v>
      </c>
      <c r="C102" s="20" t="s">
        <v>170</v>
      </c>
      <c r="D102" s="47">
        <v>0</v>
      </c>
      <c r="E102" s="47">
        <v>1404159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1404159</v>
      </c>
      <c r="O102" s="48">
        <f t="shared" si="15"/>
        <v>5.1301162913897604</v>
      </c>
      <c r="P102" s="9"/>
    </row>
    <row r="103" spans="1:16">
      <c r="A103" s="12"/>
      <c r="B103" s="25">
        <v>364</v>
      </c>
      <c r="C103" s="20" t="s">
        <v>103</v>
      </c>
      <c r="D103" s="47">
        <v>130040</v>
      </c>
      <c r="E103" s="47">
        <v>348576</v>
      </c>
      <c r="F103" s="47">
        <v>0</v>
      </c>
      <c r="G103" s="47">
        <v>0</v>
      </c>
      <c r="H103" s="47">
        <v>0</v>
      </c>
      <c r="I103" s="47">
        <v>289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478905</v>
      </c>
      <c r="O103" s="48">
        <f t="shared" si="15"/>
        <v>1.749686711069055</v>
      </c>
      <c r="P103" s="9"/>
    </row>
    <row r="104" spans="1:16">
      <c r="A104" s="12"/>
      <c r="B104" s="25">
        <v>365</v>
      </c>
      <c r="C104" s="20" t="s">
        <v>104</v>
      </c>
      <c r="D104" s="47">
        <v>0</v>
      </c>
      <c r="E104" s="47">
        <v>32175</v>
      </c>
      <c r="F104" s="47">
        <v>0</v>
      </c>
      <c r="G104" s="47">
        <v>0</v>
      </c>
      <c r="H104" s="47">
        <v>0</v>
      </c>
      <c r="I104" s="47">
        <v>4900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37075</v>
      </c>
      <c r="O104" s="48">
        <f t="shared" si="15"/>
        <v>0.13545407714032057</v>
      </c>
      <c r="P104" s="9"/>
    </row>
    <row r="105" spans="1:16">
      <c r="A105" s="12"/>
      <c r="B105" s="25">
        <v>366</v>
      </c>
      <c r="C105" s="20" t="s">
        <v>105</v>
      </c>
      <c r="D105" s="47">
        <v>138542</v>
      </c>
      <c r="E105" s="47">
        <v>73816</v>
      </c>
      <c r="F105" s="47">
        <v>0</v>
      </c>
      <c r="G105" s="47">
        <v>104507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316865</v>
      </c>
      <c r="O105" s="48">
        <f t="shared" si="15"/>
        <v>1.157671103251994</v>
      </c>
      <c r="P105" s="9"/>
    </row>
    <row r="106" spans="1:16">
      <c r="A106" s="12"/>
      <c r="B106" s="25">
        <v>369.3</v>
      </c>
      <c r="C106" s="20" t="s">
        <v>149</v>
      </c>
      <c r="D106" s="47">
        <v>211650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211650</v>
      </c>
      <c r="O106" s="48">
        <f t="shared" si="15"/>
        <v>0.77326649836139838</v>
      </c>
      <c r="P106" s="9"/>
    </row>
    <row r="107" spans="1:16">
      <c r="A107" s="12"/>
      <c r="B107" s="25">
        <v>369.9</v>
      </c>
      <c r="C107" s="20" t="s">
        <v>106</v>
      </c>
      <c r="D107" s="47">
        <v>4999607</v>
      </c>
      <c r="E107" s="47">
        <v>1797295</v>
      </c>
      <c r="F107" s="47">
        <v>0</v>
      </c>
      <c r="G107" s="47">
        <v>153153</v>
      </c>
      <c r="H107" s="47">
        <v>0</v>
      </c>
      <c r="I107" s="47">
        <v>50612</v>
      </c>
      <c r="J107" s="47">
        <v>37981</v>
      </c>
      <c r="K107" s="47">
        <v>0</v>
      </c>
      <c r="L107" s="47">
        <v>0</v>
      </c>
      <c r="M107" s="47">
        <v>0</v>
      </c>
      <c r="N107" s="47">
        <f t="shared" si="14"/>
        <v>7038648</v>
      </c>
      <c r="O107" s="48">
        <f t="shared" si="15"/>
        <v>25.715807664344251</v>
      </c>
      <c r="P107" s="9"/>
    </row>
    <row r="108" spans="1:16" ht="15.75">
      <c r="A108" s="29" t="s">
        <v>58</v>
      </c>
      <c r="B108" s="30"/>
      <c r="C108" s="31"/>
      <c r="D108" s="32">
        <f t="shared" ref="D108:M108" si="16">SUM(D109:D116)</f>
        <v>18071106</v>
      </c>
      <c r="E108" s="32">
        <f t="shared" si="16"/>
        <v>62806598</v>
      </c>
      <c r="F108" s="32">
        <f t="shared" si="16"/>
        <v>38544769</v>
      </c>
      <c r="G108" s="32">
        <f t="shared" si="16"/>
        <v>22509564</v>
      </c>
      <c r="H108" s="32">
        <f t="shared" si="16"/>
        <v>0</v>
      </c>
      <c r="I108" s="32">
        <f t="shared" si="16"/>
        <v>1514618</v>
      </c>
      <c r="J108" s="32">
        <f t="shared" si="16"/>
        <v>1206142</v>
      </c>
      <c r="K108" s="32">
        <f t="shared" si="16"/>
        <v>0</v>
      </c>
      <c r="L108" s="32">
        <f t="shared" si="16"/>
        <v>0</v>
      </c>
      <c r="M108" s="32">
        <f t="shared" si="16"/>
        <v>0</v>
      </c>
      <c r="N108" s="32">
        <f>SUM(D108:M108)</f>
        <v>144652797</v>
      </c>
      <c r="O108" s="46">
        <f t="shared" si="15"/>
        <v>528.49119685505411</v>
      </c>
      <c r="P108" s="9"/>
    </row>
    <row r="109" spans="1:16">
      <c r="A109" s="12"/>
      <c r="B109" s="25">
        <v>381</v>
      </c>
      <c r="C109" s="20" t="s">
        <v>107</v>
      </c>
      <c r="D109" s="47">
        <v>5651540</v>
      </c>
      <c r="E109" s="47">
        <v>52411934</v>
      </c>
      <c r="F109" s="47">
        <v>38544769</v>
      </c>
      <c r="G109" s="47">
        <v>22509564</v>
      </c>
      <c r="H109" s="47">
        <v>0</v>
      </c>
      <c r="I109" s="47">
        <v>1514618</v>
      </c>
      <c r="J109" s="47">
        <v>1136867</v>
      </c>
      <c r="K109" s="47">
        <v>0</v>
      </c>
      <c r="L109" s="47">
        <v>0</v>
      </c>
      <c r="M109" s="47">
        <v>0</v>
      </c>
      <c r="N109" s="47">
        <f>SUM(D109:M109)</f>
        <v>121769292</v>
      </c>
      <c r="O109" s="48">
        <f t="shared" si="15"/>
        <v>444.88596282913608</v>
      </c>
      <c r="P109" s="9"/>
    </row>
    <row r="110" spans="1:16">
      <c r="A110" s="12"/>
      <c r="B110" s="25">
        <v>384</v>
      </c>
      <c r="C110" s="20" t="s">
        <v>108</v>
      </c>
      <c r="D110" s="47">
        <v>0</v>
      </c>
      <c r="E110" s="47">
        <v>10000000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6" si="17">SUM(D110:M110)</f>
        <v>10000000</v>
      </c>
      <c r="O110" s="48">
        <f t="shared" si="15"/>
        <v>36.53515229678235</v>
      </c>
      <c r="P110" s="9"/>
    </row>
    <row r="111" spans="1:16">
      <c r="A111" s="12"/>
      <c r="B111" s="25">
        <v>386.2</v>
      </c>
      <c r="C111" s="20" t="s">
        <v>171</v>
      </c>
      <c r="D111" s="47">
        <v>781392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781392</v>
      </c>
      <c r="O111" s="48">
        <f t="shared" si="15"/>
        <v>2.8548275723487353</v>
      </c>
      <c r="P111" s="9"/>
    </row>
    <row r="112" spans="1:16">
      <c r="A112" s="12"/>
      <c r="B112" s="25">
        <v>386.4</v>
      </c>
      <c r="C112" s="20" t="s">
        <v>109</v>
      </c>
      <c r="D112" s="47">
        <v>4378540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4378540</v>
      </c>
      <c r="O112" s="48">
        <f t="shared" si="15"/>
        <v>15.997062573755338</v>
      </c>
      <c r="P112" s="9"/>
    </row>
    <row r="113" spans="1:119">
      <c r="A113" s="12"/>
      <c r="B113" s="25">
        <v>386.6</v>
      </c>
      <c r="C113" s="20" t="s">
        <v>110</v>
      </c>
      <c r="D113" s="47">
        <v>134841</v>
      </c>
      <c r="E113" s="47">
        <v>12828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147669</v>
      </c>
      <c r="O113" s="48">
        <f t="shared" si="15"/>
        <v>0.53951094045135528</v>
      </c>
      <c r="P113" s="9"/>
    </row>
    <row r="114" spans="1:119">
      <c r="A114" s="12"/>
      <c r="B114" s="25">
        <v>386.7</v>
      </c>
      <c r="C114" s="20" t="s">
        <v>111</v>
      </c>
      <c r="D114" s="47">
        <v>5767158</v>
      </c>
      <c r="E114" s="47">
        <v>381836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6148994</v>
      </c>
      <c r="O114" s="48">
        <f t="shared" si="15"/>
        <v>22.465443226200087</v>
      </c>
      <c r="P114" s="9"/>
    </row>
    <row r="115" spans="1:119">
      <c r="A115" s="12"/>
      <c r="B115" s="25">
        <v>386.8</v>
      </c>
      <c r="C115" s="20" t="s">
        <v>172</v>
      </c>
      <c r="D115" s="47">
        <v>1341938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1341938</v>
      </c>
      <c r="O115" s="48">
        <f t="shared" si="15"/>
        <v>4.9027909202839508</v>
      </c>
      <c r="P115" s="9"/>
    </row>
    <row r="116" spans="1:119" ht="15.75" thickBot="1">
      <c r="A116" s="12"/>
      <c r="B116" s="25">
        <v>389.9</v>
      </c>
      <c r="C116" s="20" t="s">
        <v>112</v>
      </c>
      <c r="D116" s="47">
        <v>15697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69275</v>
      </c>
      <c r="K116" s="47">
        <v>0</v>
      </c>
      <c r="L116" s="47">
        <v>0</v>
      </c>
      <c r="M116" s="47">
        <v>0</v>
      </c>
      <c r="N116" s="47">
        <f t="shared" si="17"/>
        <v>84972</v>
      </c>
      <c r="O116" s="48">
        <f t="shared" si="15"/>
        <v>0.31044649609621899</v>
      </c>
      <c r="P116" s="9"/>
    </row>
    <row r="117" spans="1:119" ht="16.5" thickBot="1">
      <c r="A117" s="14" t="s">
        <v>85</v>
      </c>
      <c r="B117" s="23"/>
      <c r="C117" s="22"/>
      <c r="D117" s="15">
        <f t="shared" ref="D117:M117" si="18">SUM(D5,D16,D19,D45,D89,D94,D108)</f>
        <v>230575742</v>
      </c>
      <c r="E117" s="15">
        <f t="shared" si="18"/>
        <v>229190681</v>
      </c>
      <c r="F117" s="15">
        <f t="shared" si="18"/>
        <v>43050357</v>
      </c>
      <c r="G117" s="15">
        <f t="shared" si="18"/>
        <v>47109592</v>
      </c>
      <c r="H117" s="15">
        <f t="shared" si="18"/>
        <v>0</v>
      </c>
      <c r="I117" s="15">
        <f t="shared" si="18"/>
        <v>31192966</v>
      </c>
      <c r="J117" s="15">
        <f t="shared" si="18"/>
        <v>31432898</v>
      </c>
      <c r="K117" s="15">
        <f t="shared" si="18"/>
        <v>0</v>
      </c>
      <c r="L117" s="15">
        <f t="shared" si="18"/>
        <v>0</v>
      </c>
      <c r="M117" s="15">
        <f t="shared" si="18"/>
        <v>0</v>
      </c>
      <c r="N117" s="15">
        <f>SUM(D117:M117)</f>
        <v>612552236</v>
      </c>
      <c r="O117" s="38">
        <f t="shared" si="15"/>
        <v>2237.9689231994562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98" t="s">
        <v>173</v>
      </c>
      <c r="M119" s="98"/>
      <c r="N119" s="98"/>
      <c r="O119" s="44">
        <v>273709</v>
      </c>
    </row>
    <row r="120" spans="1:119">
      <c r="A120" s="99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1"/>
    </row>
    <row r="121" spans="1:119" ht="15.75" customHeight="1" thickBot="1">
      <c r="A121" s="102" t="s">
        <v>152</v>
      </c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4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142247051</v>
      </c>
      <c r="E5" s="27">
        <f t="shared" si="0"/>
        <v>60600938</v>
      </c>
      <c r="F5" s="27">
        <f t="shared" si="0"/>
        <v>9933841</v>
      </c>
      <c r="G5" s="27">
        <f t="shared" si="0"/>
        <v>21032302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233814132</v>
      </c>
      <c r="O5" s="33">
        <f t="shared" ref="O5:O36" si="1">(N5/O$124)</f>
        <v>878.59422898434184</v>
      </c>
      <c r="P5" s="6"/>
    </row>
    <row r="6" spans="1:133">
      <c r="A6" s="12"/>
      <c r="B6" s="25">
        <v>311</v>
      </c>
      <c r="C6" s="20" t="s">
        <v>3</v>
      </c>
      <c r="D6" s="47">
        <v>125763901</v>
      </c>
      <c r="E6" s="47">
        <v>22283754</v>
      </c>
      <c r="F6" s="47">
        <v>1025949</v>
      </c>
      <c r="G6" s="47">
        <v>4231471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153305075</v>
      </c>
      <c r="O6" s="48">
        <f t="shared" si="1"/>
        <v>576.06849088579338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29832594</v>
      </c>
      <c r="F7" s="47">
        <v>4366120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34198714</v>
      </c>
      <c r="O7" s="48">
        <f t="shared" si="1"/>
        <v>128.50717149588723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1902277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1902277</v>
      </c>
      <c r="O8" s="48">
        <f t="shared" si="1"/>
        <v>7.1481119632651069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6582313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6582313</v>
      </c>
      <c r="O9" s="48">
        <f t="shared" si="1"/>
        <v>24.734100397184761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4541772</v>
      </c>
      <c r="G10" s="47">
        <v>16800831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21342603</v>
      </c>
      <c r="O10" s="48">
        <f t="shared" si="1"/>
        <v>80.198265463714151</v>
      </c>
      <c r="P10" s="9"/>
    </row>
    <row r="11" spans="1:133">
      <c r="A11" s="12"/>
      <c r="B11" s="25">
        <v>314.10000000000002</v>
      </c>
      <c r="C11" s="20" t="s">
        <v>16</v>
      </c>
      <c r="D11" s="47">
        <v>8872644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8872644</v>
      </c>
      <c r="O11" s="48">
        <f t="shared" si="1"/>
        <v>33.340387715454881</v>
      </c>
      <c r="P11" s="9"/>
    </row>
    <row r="12" spans="1:133">
      <c r="A12" s="12"/>
      <c r="B12" s="25">
        <v>314.39999999999998</v>
      </c>
      <c r="C12" s="20" t="s">
        <v>17</v>
      </c>
      <c r="D12" s="47">
        <v>141148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141148</v>
      </c>
      <c r="O12" s="48">
        <f t="shared" si="1"/>
        <v>0.53038632512033912</v>
      </c>
      <c r="P12" s="9"/>
    </row>
    <row r="13" spans="1:133">
      <c r="A13" s="12"/>
      <c r="B13" s="25">
        <v>314.7</v>
      </c>
      <c r="C13" s="20" t="s">
        <v>18</v>
      </c>
      <c r="D13" s="47">
        <v>130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130</v>
      </c>
      <c r="O13" s="48">
        <f t="shared" si="1"/>
        <v>4.8849592105905913E-4</v>
      </c>
      <c r="P13" s="9"/>
    </row>
    <row r="14" spans="1:133">
      <c r="A14" s="12"/>
      <c r="B14" s="25">
        <v>314.8</v>
      </c>
      <c r="C14" s="20" t="s">
        <v>19</v>
      </c>
      <c r="D14" s="47">
        <v>309018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309018</v>
      </c>
      <c r="O14" s="48">
        <f t="shared" si="1"/>
        <v>1.1611848656448334</v>
      </c>
      <c r="P14" s="9"/>
    </row>
    <row r="15" spans="1:133">
      <c r="A15" s="12"/>
      <c r="B15" s="25">
        <v>315</v>
      </c>
      <c r="C15" s="20" t="s">
        <v>180</v>
      </c>
      <c r="D15" s="47">
        <v>7160210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7160210</v>
      </c>
      <c r="O15" s="48">
        <f t="shared" si="1"/>
        <v>26.905641376356044</v>
      </c>
      <c r="P15" s="9"/>
    </row>
    <row r="16" spans="1:133" ht="15.75">
      <c r="A16" s="29" t="s">
        <v>222</v>
      </c>
      <c r="B16" s="30"/>
      <c r="C16" s="31"/>
      <c r="D16" s="32">
        <f t="shared" ref="D16:M16" si="3">SUM(D17:D20)</f>
        <v>0</v>
      </c>
      <c r="E16" s="32">
        <f t="shared" si="3"/>
        <v>10246117</v>
      </c>
      <c r="F16" s="32">
        <f t="shared" si="3"/>
        <v>0</v>
      </c>
      <c r="G16" s="32">
        <f t="shared" si="3"/>
        <v>48460</v>
      </c>
      <c r="H16" s="32">
        <f t="shared" si="3"/>
        <v>0</v>
      </c>
      <c r="I16" s="32">
        <f t="shared" si="3"/>
        <v>1613324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 t="shared" ref="N16:N22" si="4">SUM(D16:M16)</f>
        <v>11907901</v>
      </c>
      <c r="O16" s="46">
        <f t="shared" si="1"/>
        <v>44.745854360577624</v>
      </c>
      <c r="P16" s="10"/>
    </row>
    <row r="17" spans="1:16">
      <c r="A17" s="12"/>
      <c r="B17" s="25">
        <v>313.7</v>
      </c>
      <c r="C17" s="20" t="s">
        <v>23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1613324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1613324</v>
      </c>
      <c r="O17" s="48">
        <f t="shared" si="1"/>
        <v>6.0623245642052739</v>
      </c>
      <c r="P17" s="9"/>
    </row>
    <row r="18" spans="1:16">
      <c r="A18" s="12"/>
      <c r="B18" s="25">
        <v>321</v>
      </c>
      <c r="C18" s="20" t="s">
        <v>223</v>
      </c>
      <c r="D18" s="47">
        <v>0</v>
      </c>
      <c r="E18" s="47">
        <v>460085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460085</v>
      </c>
      <c r="O18" s="48">
        <f t="shared" si="1"/>
        <v>1.7288434295419788</v>
      </c>
      <c r="P18" s="9"/>
    </row>
    <row r="19" spans="1:16">
      <c r="A19" s="12"/>
      <c r="B19" s="25">
        <v>322</v>
      </c>
      <c r="C19" s="20" t="s">
        <v>0</v>
      </c>
      <c r="D19" s="47">
        <v>0</v>
      </c>
      <c r="E19" s="47">
        <v>6157611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6157611</v>
      </c>
      <c r="O19" s="48">
        <f t="shared" si="1"/>
        <v>23.138214284372264</v>
      </c>
      <c r="P19" s="9"/>
    </row>
    <row r="20" spans="1:16">
      <c r="A20" s="12"/>
      <c r="B20" s="25">
        <v>329</v>
      </c>
      <c r="C20" s="20" t="s">
        <v>224</v>
      </c>
      <c r="D20" s="47">
        <v>0</v>
      </c>
      <c r="E20" s="47">
        <v>3628421</v>
      </c>
      <c r="F20" s="47">
        <v>0</v>
      </c>
      <c r="G20" s="47">
        <v>48460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3676881</v>
      </c>
      <c r="O20" s="48">
        <f t="shared" si="1"/>
        <v>13.816472082458111</v>
      </c>
      <c r="P20" s="9"/>
    </row>
    <row r="21" spans="1:16" ht="15.75">
      <c r="A21" s="29" t="s">
        <v>33</v>
      </c>
      <c r="B21" s="30"/>
      <c r="C21" s="31"/>
      <c r="D21" s="32">
        <f t="shared" ref="D21:M21" si="5">SUM(D22:D45)</f>
        <v>20412250</v>
      </c>
      <c r="E21" s="32">
        <f t="shared" si="5"/>
        <v>15215809</v>
      </c>
      <c r="F21" s="32">
        <f t="shared" si="5"/>
        <v>5087571</v>
      </c>
      <c r="G21" s="32">
        <f t="shared" si="5"/>
        <v>3092076</v>
      </c>
      <c r="H21" s="32">
        <f t="shared" si="5"/>
        <v>0</v>
      </c>
      <c r="I21" s="32">
        <f t="shared" si="5"/>
        <v>1375000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45182706</v>
      </c>
      <c r="O21" s="46">
        <f t="shared" si="1"/>
        <v>169.78128910315905</v>
      </c>
      <c r="P21" s="10"/>
    </row>
    <row r="22" spans="1:16">
      <c r="A22" s="12"/>
      <c r="B22" s="25">
        <v>331.2</v>
      </c>
      <c r="C22" s="20" t="s">
        <v>32</v>
      </c>
      <c r="D22" s="47">
        <v>530655</v>
      </c>
      <c r="E22" s="47">
        <v>0</v>
      </c>
      <c r="F22" s="47">
        <v>0</v>
      </c>
      <c r="G22" s="47">
        <v>101608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632263</v>
      </c>
      <c r="O22" s="48">
        <f t="shared" si="1"/>
        <v>2.3758299733581838</v>
      </c>
      <c r="P22" s="9"/>
    </row>
    <row r="23" spans="1:16">
      <c r="A23" s="12"/>
      <c r="B23" s="25">
        <v>331.39</v>
      </c>
      <c r="C23" s="20" t="s">
        <v>37</v>
      </c>
      <c r="D23" s="47">
        <v>0</v>
      </c>
      <c r="E23" s="47">
        <v>230560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0" si="6">SUM(D23:M23)</f>
        <v>230560</v>
      </c>
      <c r="O23" s="48">
        <f t="shared" si="1"/>
        <v>0.86636630430289752</v>
      </c>
      <c r="P23" s="9"/>
    </row>
    <row r="24" spans="1:16">
      <c r="A24" s="12"/>
      <c r="B24" s="25">
        <v>331.49</v>
      </c>
      <c r="C24" s="20" t="s">
        <v>125</v>
      </c>
      <c r="D24" s="47">
        <v>0</v>
      </c>
      <c r="E24" s="47">
        <v>138691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138691</v>
      </c>
      <c r="O24" s="48">
        <f t="shared" si="1"/>
        <v>0.52115375221232285</v>
      </c>
      <c r="P24" s="9"/>
    </row>
    <row r="25" spans="1:16">
      <c r="A25" s="12"/>
      <c r="B25" s="25">
        <v>331.5</v>
      </c>
      <c r="C25" s="20" t="s">
        <v>34</v>
      </c>
      <c r="D25" s="47">
        <v>663546</v>
      </c>
      <c r="E25" s="47">
        <v>6343855</v>
      </c>
      <c r="F25" s="47">
        <v>0</v>
      </c>
      <c r="G25" s="47">
        <v>385000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7392401</v>
      </c>
      <c r="O25" s="48">
        <f t="shared" si="1"/>
        <v>27.778136425637769</v>
      </c>
      <c r="P25" s="9"/>
    </row>
    <row r="26" spans="1:16">
      <c r="A26" s="12"/>
      <c r="B26" s="25">
        <v>331.69</v>
      </c>
      <c r="C26" s="20" t="s">
        <v>38</v>
      </c>
      <c r="D26" s="47">
        <v>618377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618377</v>
      </c>
      <c r="O26" s="48">
        <f t="shared" si="1"/>
        <v>2.3236510936672139</v>
      </c>
      <c r="P26" s="9"/>
    </row>
    <row r="27" spans="1:16">
      <c r="A27" s="12"/>
      <c r="B27" s="25">
        <v>331.7</v>
      </c>
      <c r="C27" s="20" t="s">
        <v>35</v>
      </c>
      <c r="D27" s="47">
        <v>0</v>
      </c>
      <c r="E27" s="47">
        <v>17729</v>
      </c>
      <c r="F27" s="47">
        <v>462500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480229</v>
      </c>
      <c r="O27" s="48">
        <f t="shared" si="1"/>
        <v>1.8045377513405456</v>
      </c>
      <c r="P27" s="9"/>
    </row>
    <row r="28" spans="1:16">
      <c r="A28" s="12"/>
      <c r="B28" s="25">
        <v>331.82</v>
      </c>
      <c r="C28" s="20" t="s">
        <v>141</v>
      </c>
      <c r="D28" s="47">
        <v>0</v>
      </c>
      <c r="E28" s="47">
        <v>104780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104780</v>
      </c>
      <c r="O28" s="48">
        <f t="shared" si="1"/>
        <v>0.39372771237360166</v>
      </c>
      <c r="P28" s="9"/>
    </row>
    <row r="29" spans="1:16">
      <c r="A29" s="12"/>
      <c r="B29" s="25">
        <v>331.9</v>
      </c>
      <c r="C29" s="20" t="s">
        <v>156</v>
      </c>
      <c r="D29" s="47">
        <v>68870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68870</v>
      </c>
      <c r="O29" s="48">
        <f t="shared" si="1"/>
        <v>0.25879010833336463</v>
      </c>
      <c r="P29" s="9"/>
    </row>
    <row r="30" spans="1:16">
      <c r="A30" s="12"/>
      <c r="B30" s="25">
        <v>334.2</v>
      </c>
      <c r="C30" s="20" t="s">
        <v>36</v>
      </c>
      <c r="D30" s="47">
        <v>245778</v>
      </c>
      <c r="E30" s="47">
        <v>196826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442604</v>
      </c>
      <c r="O30" s="48">
        <f t="shared" si="1"/>
        <v>1.6631557588032602</v>
      </c>
      <c r="P30" s="9"/>
    </row>
    <row r="31" spans="1:16">
      <c r="A31" s="12"/>
      <c r="B31" s="25">
        <v>334.39</v>
      </c>
      <c r="C31" s="20" t="s">
        <v>183</v>
      </c>
      <c r="D31" s="47">
        <v>37000</v>
      </c>
      <c r="E31" s="47">
        <v>0</v>
      </c>
      <c r="F31" s="47">
        <v>0</v>
      </c>
      <c r="G31" s="47">
        <v>240000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3" si="7">SUM(D31:M31)</f>
        <v>277000</v>
      </c>
      <c r="O31" s="48">
        <f t="shared" si="1"/>
        <v>1.0408720779489185</v>
      </c>
      <c r="P31" s="9"/>
    </row>
    <row r="32" spans="1:16">
      <c r="A32" s="12"/>
      <c r="B32" s="25">
        <v>334.5</v>
      </c>
      <c r="C32" s="20" t="s">
        <v>40</v>
      </c>
      <c r="D32" s="47">
        <v>766610</v>
      </c>
      <c r="E32" s="47">
        <v>5482</v>
      </c>
      <c r="F32" s="47">
        <v>0</v>
      </c>
      <c r="G32" s="47">
        <v>2232968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3005060</v>
      </c>
      <c r="O32" s="48">
        <f t="shared" si="1"/>
        <v>11.291996557982587</v>
      </c>
      <c r="P32" s="9"/>
    </row>
    <row r="33" spans="1:16">
      <c r="A33" s="12"/>
      <c r="B33" s="25">
        <v>334.7</v>
      </c>
      <c r="C33" s="20" t="s">
        <v>41</v>
      </c>
      <c r="D33" s="47">
        <v>0</v>
      </c>
      <c r="E33" s="47">
        <v>272260</v>
      </c>
      <c r="F33" s="47">
        <v>500004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772264</v>
      </c>
      <c r="O33" s="48">
        <f t="shared" si="1"/>
        <v>2.9019062613904096</v>
      </c>
      <c r="P33" s="9"/>
    </row>
    <row r="34" spans="1:16">
      <c r="A34" s="12"/>
      <c r="B34" s="25">
        <v>334.9</v>
      </c>
      <c r="C34" s="20" t="s">
        <v>42</v>
      </c>
      <c r="D34" s="47">
        <v>108510</v>
      </c>
      <c r="E34" s="47">
        <v>62500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171010</v>
      </c>
      <c r="O34" s="48">
        <f t="shared" si="1"/>
        <v>0.64259759584853615</v>
      </c>
      <c r="P34" s="9"/>
    </row>
    <row r="35" spans="1:16">
      <c r="A35" s="12"/>
      <c r="B35" s="25">
        <v>335.12</v>
      </c>
      <c r="C35" s="20" t="s">
        <v>43</v>
      </c>
      <c r="D35" s="47">
        <v>5606723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5606723</v>
      </c>
      <c r="O35" s="48">
        <f t="shared" si="1"/>
        <v>21.068163969292396</v>
      </c>
      <c r="P35" s="9"/>
    </row>
    <row r="36" spans="1:16">
      <c r="A36" s="12"/>
      <c r="B36" s="25">
        <v>335.13</v>
      </c>
      <c r="C36" s="20" t="s">
        <v>44</v>
      </c>
      <c r="D36" s="47">
        <v>40124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40124</v>
      </c>
      <c r="O36" s="48">
        <f t="shared" si="1"/>
        <v>0.15077238720441299</v>
      </c>
      <c r="P36" s="9"/>
    </row>
    <row r="37" spans="1:16">
      <c r="A37" s="12"/>
      <c r="B37" s="25">
        <v>335.14</v>
      </c>
      <c r="C37" s="20" t="s">
        <v>45</v>
      </c>
      <c r="D37" s="47">
        <v>113159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113159</v>
      </c>
      <c r="O37" s="48">
        <f t="shared" ref="O37:O68" si="8">(N37/O$124)</f>
        <v>0.42521315331632364</v>
      </c>
      <c r="P37" s="9"/>
    </row>
    <row r="38" spans="1:16">
      <c r="A38" s="12"/>
      <c r="B38" s="25">
        <v>335.15</v>
      </c>
      <c r="C38" s="20" t="s">
        <v>46</v>
      </c>
      <c r="D38" s="47">
        <v>89163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89163</v>
      </c>
      <c r="O38" s="48">
        <f t="shared" si="8"/>
        <v>0.33504432161068376</v>
      </c>
      <c r="P38" s="9"/>
    </row>
    <row r="39" spans="1:16">
      <c r="A39" s="12"/>
      <c r="B39" s="25">
        <v>335.16</v>
      </c>
      <c r="C39" s="20" t="s">
        <v>47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0.83889780289565352</v>
      </c>
      <c r="P39" s="9"/>
    </row>
    <row r="40" spans="1:16">
      <c r="A40" s="12"/>
      <c r="B40" s="25">
        <v>335.18</v>
      </c>
      <c r="C40" s="20" t="s">
        <v>48</v>
      </c>
      <c r="D40" s="47">
        <v>11260485</v>
      </c>
      <c r="E40" s="47">
        <v>0</v>
      </c>
      <c r="F40" s="47">
        <v>4125067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15385552</v>
      </c>
      <c r="O40" s="48">
        <f t="shared" si="8"/>
        <v>57.813687655708073</v>
      </c>
      <c r="P40" s="9"/>
    </row>
    <row r="41" spans="1:16">
      <c r="A41" s="12"/>
      <c r="B41" s="25">
        <v>335.29</v>
      </c>
      <c r="C41" s="20" t="s">
        <v>49</v>
      </c>
      <c r="D41" s="47">
        <v>0</v>
      </c>
      <c r="E41" s="47">
        <v>33107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33107</v>
      </c>
      <c r="O41" s="48">
        <f t="shared" si="8"/>
        <v>0.12440488045001748</v>
      </c>
      <c r="P41" s="9"/>
    </row>
    <row r="42" spans="1:16">
      <c r="A42" s="12"/>
      <c r="B42" s="25">
        <v>335.49</v>
      </c>
      <c r="C42" s="20" t="s">
        <v>50</v>
      </c>
      <c r="D42" s="47">
        <v>0</v>
      </c>
      <c r="E42" s="47">
        <v>4313817</v>
      </c>
      <c r="F42" s="47">
        <v>0</v>
      </c>
      <c r="G42" s="47">
        <v>0</v>
      </c>
      <c r="H42" s="47">
        <v>0</v>
      </c>
      <c r="I42" s="47">
        <v>1375000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5688817</v>
      </c>
      <c r="O42" s="48">
        <f t="shared" si="8"/>
        <v>21.376645385780261</v>
      </c>
      <c r="P42" s="9"/>
    </row>
    <row r="43" spans="1:16">
      <c r="A43" s="12"/>
      <c r="B43" s="25">
        <v>335.5</v>
      </c>
      <c r="C43" s="20" t="s">
        <v>51</v>
      </c>
      <c r="D43" s="47">
        <v>0</v>
      </c>
      <c r="E43" s="47">
        <v>3413702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3413702</v>
      </c>
      <c r="O43" s="48">
        <f t="shared" si="8"/>
        <v>12.827534636239633</v>
      </c>
      <c r="P43" s="9"/>
    </row>
    <row r="44" spans="1:16">
      <c r="A44" s="12"/>
      <c r="B44" s="25">
        <v>337.3</v>
      </c>
      <c r="C44" s="20" t="s">
        <v>214</v>
      </c>
      <c r="D44" s="47">
        <v>0</v>
      </c>
      <c r="E44" s="47">
        <v>82500</v>
      </c>
      <c r="F44" s="47">
        <v>0</v>
      </c>
      <c r="G44" s="47">
        <v>132500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215000</v>
      </c>
      <c r="O44" s="48">
        <f t="shared" si="8"/>
        <v>0.80789710021305938</v>
      </c>
      <c r="P44" s="9"/>
    </row>
    <row r="45" spans="1:16">
      <c r="A45" s="12"/>
      <c r="B45" s="25">
        <v>338</v>
      </c>
      <c r="C45" s="20" t="s">
        <v>129</v>
      </c>
      <c r="D45" s="47">
        <v>40000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40000</v>
      </c>
      <c r="O45" s="48">
        <f t="shared" si="8"/>
        <v>0.15030643724894127</v>
      </c>
      <c r="P45" s="9"/>
    </row>
    <row r="46" spans="1:16" ht="15.75">
      <c r="A46" s="29" t="s">
        <v>56</v>
      </c>
      <c r="B46" s="30"/>
      <c r="C46" s="31"/>
      <c r="D46" s="32">
        <f t="shared" ref="D46:M46" si="9">SUM(D47:D90)</f>
        <v>32117248</v>
      </c>
      <c r="E46" s="32">
        <f t="shared" si="9"/>
        <v>17357168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17055414</v>
      </c>
      <c r="J46" s="32">
        <f t="shared" si="9"/>
        <v>25883996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92413826</v>
      </c>
      <c r="O46" s="46">
        <f t="shared" si="8"/>
        <v>347.25982346508943</v>
      </c>
      <c r="P46" s="10"/>
    </row>
    <row r="47" spans="1:16">
      <c r="A47" s="12"/>
      <c r="B47" s="25">
        <v>341.1</v>
      </c>
      <c r="C47" s="20" t="s">
        <v>59</v>
      </c>
      <c r="D47" s="47">
        <v>3313044</v>
      </c>
      <c r="E47" s="47">
        <v>1891024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5204068</v>
      </c>
      <c r="O47" s="48">
        <f t="shared" si="8"/>
        <v>19.555123007030584</v>
      </c>
      <c r="P47" s="9"/>
    </row>
    <row r="48" spans="1:16">
      <c r="A48" s="12"/>
      <c r="B48" s="25">
        <v>341.2</v>
      </c>
      <c r="C48" s="20" t="s">
        <v>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25883841</v>
      </c>
      <c r="K48" s="47">
        <v>0</v>
      </c>
      <c r="L48" s="47">
        <v>0</v>
      </c>
      <c r="M48" s="47">
        <v>0</v>
      </c>
      <c r="N48" s="47">
        <f t="shared" ref="N48:N90" si="10">SUM(D48:M48)</f>
        <v>25883841</v>
      </c>
      <c r="O48" s="48">
        <f t="shared" si="8"/>
        <v>97.262698075701834</v>
      </c>
      <c r="P48" s="9"/>
    </row>
    <row r="49" spans="1:16">
      <c r="A49" s="12"/>
      <c r="B49" s="25">
        <v>341.52</v>
      </c>
      <c r="C49" s="20" t="s">
        <v>61</v>
      </c>
      <c r="D49" s="47">
        <v>1496064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1496064</v>
      </c>
      <c r="O49" s="48">
        <f t="shared" si="8"/>
        <v>5.6217012434100022</v>
      </c>
      <c r="P49" s="9"/>
    </row>
    <row r="50" spans="1:16">
      <c r="A50" s="12"/>
      <c r="B50" s="25">
        <v>341.53</v>
      </c>
      <c r="C50" s="20" t="s">
        <v>62</v>
      </c>
      <c r="D50" s="47">
        <v>4041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4041</v>
      </c>
      <c r="O50" s="48">
        <f t="shared" si="8"/>
        <v>1.5184707823074293E-2</v>
      </c>
      <c r="P50" s="9"/>
    </row>
    <row r="51" spans="1:16">
      <c r="A51" s="12"/>
      <c r="B51" s="25">
        <v>341.55</v>
      </c>
      <c r="C51" s="20" t="s">
        <v>130</v>
      </c>
      <c r="D51" s="47">
        <v>3225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3225</v>
      </c>
      <c r="O51" s="48">
        <f t="shared" si="8"/>
        <v>1.2118456503195891E-2</v>
      </c>
      <c r="P51" s="9"/>
    </row>
    <row r="52" spans="1:16">
      <c r="A52" s="12"/>
      <c r="B52" s="25">
        <v>341.8</v>
      </c>
      <c r="C52" s="20" t="s">
        <v>131</v>
      </c>
      <c r="D52" s="47">
        <v>10501827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10501827</v>
      </c>
      <c r="O52" s="48">
        <f t="shared" si="8"/>
        <v>39.462305024368433</v>
      </c>
      <c r="P52" s="9"/>
    </row>
    <row r="53" spans="1:16">
      <c r="A53" s="12"/>
      <c r="B53" s="25">
        <v>341.9</v>
      </c>
      <c r="C53" s="20" t="s">
        <v>63</v>
      </c>
      <c r="D53" s="47">
        <v>2248668</v>
      </c>
      <c r="E53" s="47">
        <v>759298</v>
      </c>
      <c r="F53" s="47">
        <v>0</v>
      </c>
      <c r="G53" s="47">
        <v>0</v>
      </c>
      <c r="H53" s="47">
        <v>0</v>
      </c>
      <c r="I53" s="47">
        <v>56259</v>
      </c>
      <c r="J53" s="47">
        <v>155</v>
      </c>
      <c r="K53" s="47">
        <v>0</v>
      </c>
      <c r="L53" s="47">
        <v>0</v>
      </c>
      <c r="M53" s="47">
        <v>0</v>
      </c>
      <c r="N53" s="47">
        <f t="shared" si="10"/>
        <v>3064380</v>
      </c>
      <c r="O53" s="48">
        <f t="shared" si="8"/>
        <v>11.514901004422766</v>
      </c>
      <c r="P53" s="9"/>
    </row>
    <row r="54" spans="1:16">
      <c r="A54" s="12"/>
      <c r="B54" s="25">
        <v>342.3</v>
      </c>
      <c r="C54" s="20" t="s">
        <v>64</v>
      </c>
      <c r="D54" s="47">
        <v>267035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267035</v>
      </c>
      <c r="O54" s="48">
        <f t="shared" si="8"/>
        <v>1.0034269867692758</v>
      </c>
      <c r="P54" s="9"/>
    </row>
    <row r="55" spans="1:16">
      <c r="A55" s="12"/>
      <c r="B55" s="25">
        <v>342.4</v>
      </c>
      <c r="C55" s="20" t="s">
        <v>65</v>
      </c>
      <c r="D55" s="47">
        <v>0</v>
      </c>
      <c r="E55" s="47">
        <v>1357906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1357906</v>
      </c>
      <c r="O55" s="48">
        <f t="shared" si="8"/>
        <v>5.1025503244740218</v>
      </c>
      <c r="P55" s="9"/>
    </row>
    <row r="56" spans="1:16">
      <c r="A56" s="12"/>
      <c r="B56" s="25">
        <v>342.5</v>
      </c>
      <c r="C56" s="20" t="s">
        <v>66</v>
      </c>
      <c r="D56" s="47">
        <v>0</v>
      </c>
      <c r="E56" s="47">
        <v>549639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549639</v>
      </c>
      <c r="O56" s="48">
        <f t="shared" si="8"/>
        <v>2.0653569965767709</v>
      </c>
      <c r="P56" s="9"/>
    </row>
    <row r="57" spans="1:16">
      <c r="A57" s="12"/>
      <c r="B57" s="25">
        <v>342.6</v>
      </c>
      <c r="C57" s="20" t="s">
        <v>67</v>
      </c>
      <c r="D57" s="47">
        <v>0</v>
      </c>
      <c r="E57" s="47">
        <v>5005017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5005017</v>
      </c>
      <c r="O57" s="48">
        <f t="shared" si="8"/>
        <v>18.807156841009608</v>
      </c>
      <c r="P57" s="9"/>
    </row>
    <row r="58" spans="1:16">
      <c r="A58" s="12"/>
      <c r="B58" s="25">
        <v>342.9</v>
      </c>
      <c r="C58" s="20" t="s">
        <v>68</v>
      </c>
      <c r="D58" s="47">
        <v>2185085</v>
      </c>
      <c r="E58" s="47">
        <v>626598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2811683</v>
      </c>
      <c r="O58" s="48">
        <f t="shared" si="8"/>
        <v>10.565351360085375</v>
      </c>
      <c r="P58" s="9"/>
    </row>
    <row r="59" spans="1:16">
      <c r="A59" s="12"/>
      <c r="B59" s="25">
        <v>343.4</v>
      </c>
      <c r="C59" s="20" t="s">
        <v>69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5723722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5723722</v>
      </c>
      <c r="O59" s="48">
        <f t="shared" si="8"/>
        <v>21.507806540584617</v>
      </c>
      <c r="P59" s="9"/>
    </row>
    <row r="60" spans="1:16">
      <c r="A60" s="12"/>
      <c r="B60" s="25">
        <v>343.6</v>
      </c>
      <c r="C60" s="20" t="s">
        <v>70</v>
      </c>
      <c r="D60" s="47">
        <v>628754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628754</v>
      </c>
      <c r="O60" s="48">
        <f t="shared" si="8"/>
        <v>2.3626443411505207</v>
      </c>
      <c r="P60" s="9"/>
    </row>
    <row r="61" spans="1:16">
      <c r="A61" s="12"/>
      <c r="B61" s="25">
        <v>344.6</v>
      </c>
      <c r="C61" s="20" t="s">
        <v>71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11264918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11264918</v>
      </c>
      <c r="O61" s="48">
        <f t="shared" si="8"/>
        <v>42.329742262036724</v>
      </c>
      <c r="P61" s="9"/>
    </row>
    <row r="62" spans="1:16">
      <c r="A62" s="12"/>
      <c r="B62" s="25">
        <v>344.9</v>
      </c>
      <c r="C62" s="20" t="s">
        <v>72</v>
      </c>
      <c r="D62" s="47">
        <v>0</v>
      </c>
      <c r="E62" s="47">
        <v>193850</v>
      </c>
      <c r="F62" s="47">
        <v>0</v>
      </c>
      <c r="G62" s="47">
        <v>0</v>
      </c>
      <c r="H62" s="47">
        <v>0</v>
      </c>
      <c r="I62" s="47">
        <v>515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194365</v>
      </c>
      <c r="O62" s="48">
        <f t="shared" si="8"/>
        <v>0.73035776689726184</v>
      </c>
      <c r="P62" s="9"/>
    </row>
    <row r="63" spans="1:16">
      <c r="A63" s="12"/>
      <c r="B63" s="25">
        <v>345.1</v>
      </c>
      <c r="C63" s="20" t="s">
        <v>133</v>
      </c>
      <c r="D63" s="47">
        <v>0</v>
      </c>
      <c r="E63" s="47">
        <v>616792</v>
      </c>
      <c r="F63" s="47">
        <v>0</v>
      </c>
      <c r="G63" s="47">
        <v>0</v>
      </c>
      <c r="H63" s="47">
        <v>0</v>
      </c>
      <c r="I63" s="47">
        <v>10000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626792</v>
      </c>
      <c r="O63" s="48">
        <f t="shared" si="8"/>
        <v>2.35527181040346</v>
      </c>
      <c r="P63" s="9"/>
    </row>
    <row r="64" spans="1:16">
      <c r="A64" s="12"/>
      <c r="B64" s="25">
        <v>346.3</v>
      </c>
      <c r="C64" s="20" t="s">
        <v>160</v>
      </c>
      <c r="D64" s="47">
        <v>176692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176692</v>
      </c>
      <c r="O64" s="48">
        <f t="shared" si="8"/>
        <v>0.66394862525974829</v>
      </c>
      <c r="P64" s="9"/>
    </row>
    <row r="65" spans="1:16">
      <c r="A65" s="12"/>
      <c r="B65" s="25">
        <v>346.4</v>
      </c>
      <c r="C65" s="20" t="s">
        <v>74</v>
      </c>
      <c r="D65" s="47">
        <v>145380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145380</v>
      </c>
      <c r="O65" s="48">
        <f t="shared" si="8"/>
        <v>0.5462887461812771</v>
      </c>
      <c r="P65" s="9"/>
    </row>
    <row r="66" spans="1:16">
      <c r="A66" s="12"/>
      <c r="B66" s="25">
        <v>346.9</v>
      </c>
      <c r="C66" s="20" t="s">
        <v>75</v>
      </c>
      <c r="D66" s="47">
        <v>207530</v>
      </c>
      <c r="E66" s="47">
        <v>203099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410629</v>
      </c>
      <c r="O66" s="48">
        <f t="shared" si="8"/>
        <v>1.5430045505273877</v>
      </c>
      <c r="P66" s="9"/>
    </row>
    <row r="67" spans="1:16">
      <c r="A67" s="12"/>
      <c r="B67" s="25">
        <v>347.2</v>
      </c>
      <c r="C67" s="20" t="s">
        <v>76</v>
      </c>
      <c r="D67" s="47">
        <v>0</v>
      </c>
      <c r="E67" s="47">
        <v>6466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6466</v>
      </c>
      <c r="O67" s="48">
        <f t="shared" si="8"/>
        <v>2.4297035581291357E-2</v>
      </c>
      <c r="P67" s="9"/>
    </row>
    <row r="68" spans="1:16">
      <c r="A68" s="12"/>
      <c r="B68" s="25">
        <v>347.4</v>
      </c>
      <c r="C68" s="20" t="s">
        <v>77</v>
      </c>
      <c r="D68" s="47">
        <v>0</v>
      </c>
      <c r="E68" s="47">
        <v>1310699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1310699</v>
      </c>
      <c r="O68" s="48">
        <f t="shared" si="8"/>
        <v>4.9251624248937524</v>
      </c>
      <c r="P68" s="9"/>
    </row>
    <row r="69" spans="1:16">
      <c r="A69" s="12"/>
      <c r="B69" s="25">
        <v>347.5</v>
      </c>
      <c r="C69" s="20" t="s">
        <v>78</v>
      </c>
      <c r="D69" s="47">
        <v>0</v>
      </c>
      <c r="E69" s="47">
        <v>1477337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1477337</v>
      </c>
      <c r="O69" s="48">
        <f t="shared" ref="O69:O100" si="11">(N69/O$124)</f>
        <v>5.5513315271509791</v>
      </c>
      <c r="P69" s="9"/>
    </row>
    <row r="70" spans="1:16">
      <c r="A70" s="12"/>
      <c r="B70" s="25">
        <v>347.9</v>
      </c>
      <c r="C70" s="20" t="s">
        <v>79</v>
      </c>
      <c r="D70" s="47">
        <v>0</v>
      </c>
      <c r="E70" s="47">
        <v>22370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22370</v>
      </c>
      <c r="O70" s="48">
        <f t="shared" si="11"/>
        <v>8.4058875031470415E-2</v>
      </c>
      <c r="P70" s="9"/>
    </row>
    <row r="71" spans="1:16">
      <c r="A71" s="12"/>
      <c r="B71" s="25">
        <v>348.11</v>
      </c>
      <c r="C71" s="39" t="s">
        <v>161</v>
      </c>
      <c r="D71" s="47">
        <v>351275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351275</v>
      </c>
      <c r="O71" s="48">
        <f t="shared" si="11"/>
        <v>1.3199723436155462</v>
      </c>
      <c r="P71" s="9"/>
    </row>
    <row r="72" spans="1:16">
      <c r="A72" s="12"/>
      <c r="B72" s="25">
        <v>348.12</v>
      </c>
      <c r="C72" s="39" t="s">
        <v>225</v>
      </c>
      <c r="D72" s="47">
        <v>7908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7908</v>
      </c>
      <c r="O72" s="48">
        <f t="shared" si="11"/>
        <v>2.9715582644115692E-2</v>
      </c>
      <c r="P72" s="9"/>
    </row>
    <row r="73" spans="1:16">
      <c r="A73" s="12"/>
      <c r="B73" s="25">
        <v>348.13</v>
      </c>
      <c r="C73" s="39" t="s">
        <v>86</v>
      </c>
      <c r="D73" s="47">
        <v>47472</v>
      </c>
      <c r="E73" s="47">
        <v>5801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53273</v>
      </c>
      <c r="O73" s="48">
        <f t="shared" si="11"/>
        <v>0.20018187078907121</v>
      </c>
      <c r="P73" s="9"/>
    </row>
    <row r="74" spans="1:16">
      <c r="A74" s="12"/>
      <c r="B74" s="25">
        <v>348.22</v>
      </c>
      <c r="C74" s="39" t="s">
        <v>87</v>
      </c>
      <c r="D74" s="47">
        <v>755302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755302</v>
      </c>
      <c r="O74" s="48">
        <f t="shared" si="11"/>
        <v>2.8381688166749961</v>
      </c>
      <c r="P74" s="9"/>
    </row>
    <row r="75" spans="1:16">
      <c r="A75" s="12"/>
      <c r="B75" s="25">
        <v>348.23</v>
      </c>
      <c r="C75" s="39" t="s">
        <v>88</v>
      </c>
      <c r="D75" s="47">
        <v>98509</v>
      </c>
      <c r="E75" s="47">
        <v>103254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201763</v>
      </c>
      <c r="O75" s="48">
        <f t="shared" si="11"/>
        <v>0.75815694246645349</v>
      </c>
      <c r="P75" s="9"/>
    </row>
    <row r="76" spans="1:16">
      <c r="A76" s="12"/>
      <c r="B76" s="25">
        <v>348.31</v>
      </c>
      <c r="C76" s="39" t="s">
        <v>162</v>
      </c>
      <c r="D76" s="47">
        <v>1060599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1060599</v>
      </c>
      <c r="O76" s="48">
        <f t="shared" si="11"/>
        <v>3.9853714259947468</v>
      </c>
      <c r="P76" s="9"/>
    </row>
    <row r="77" spans="1:16">
      <c r="A77" s="12"/>
      <c r="B77" s="25">
        <v>348.32</v>
      </c>
      <c r="C77" s="39" t="s">
        <v>89</v>
      </c>
      <c r="D77" s="47">
        <v>0</v>
      </c>
      <c r="E77" s="47">
        <v>1496031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1496031</v>
      </c>
      <c r="O77" s="48">
        <f t="shared" si="11"/>
        <v>5.6215772405992714</v>
      </c>
      <c r="P77" s="9"/>
    </row>
    <row r="78" spans="1:16">
      <c r="A78" s="12"/>
      <c r="B78" s="25">
        <v>348.41</v>
      </c>
      <c r="C78" s="39" t="s">
        <v>163</v>
      </c>
      <c r="D78" s="47">
        <v>2235352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2235352</v>
      </c>
      <c r="O78" s="48">
        <f t="shared" si="11"/>
        <v>8.3996948779323848</v>
      </c>
      <c r="P78" s="9"/>
    </row>
    <row r="79" spans="1:16">
      <c r="A79" s="12"/>
      <c r="B79" s="25">
        <v>348.51</v>
      </c>
      <c r="C79" s="39" t="s">
        <v>90</v>
      </c>
      <c r="D79" s="47">
        <v>4991182</v>
      </c>
      <c r="E79" s="47">
        <v>2000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4993182</v>
      </c>
      <c r="O79" s="48">
        <f t="shared" si="11"/>
        <v>18.762684923888578</v>
      </c>
      <c r="P79" s="9"/>
    </row>
    <row r="80" spans="1:16">
      <c r="A80" s="12"/>
      <c r="B80" s="25">
        <v>348.53</v>
      </c>
      <c r="C80" s="39" t="s">
        <v>91</v>
      </c>
      <c r="D80" s="47">
        <v>700469</v>
      </c>
      <c r="E80" s="47">
        <v>659741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1360210</v>
      </c>
      <c r="O80" s="48">
        <f t="shared" si="11"/>
        <v>5.1112079752595605</v>
      </c>
      <c r="P80" s="9"/>
    </row>
    <row r="81" spans="1:16">
      <c r="A81" s="12"/>
      <c r="B81" s="25">
        <v>348.62</v>
      </c>
      <c r="C81" s="39" t="s">
        <v>92</v>
      </c>
      <c r="D81" s="47">
        <v>11172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11172</v>
      </c>
      <c r="O81" s="48">
        <f t="shared" si="11"/>
        <v>4.1980587923629298E-2</v>
      </c>
      <c r="P81" s="9"/>
    </row>
    <row r="82" spans="1:16">
      <c r="A82" s="12"/>
      <c r="B82" s="25">
        <v>348.63</v>
      </c>
      <c r="C82" s="39" t="s">
        <v>93</v>
      </c>
      <c r="D82" s="47">
        <v>22542</v>
      </c>
      <c r="E82" s="47">
        <v>6213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28755</v>
      </c>
      <c r="O82" s="48">
        <f t="shared" si="11"/>
        <v>0.10805154007733266</v>
      </c>
      <c r="P82" s="9"/>
    </row>
    <row r="83" spans="1:16">
      <c r="A83" s="12"/>
      <c r="B83" s="25">
        <v>348.71</v>
      </c>
      <c r="C83" s="39" t="s">
        <v>164</v>
      </c>
      <c r="D83" s="47">
        <v>147324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147324</v>
      </c>
      <c r="O83" s="48">
        <f t="shared" si="11"/>
        <v>0.55359363903157566</v>
      </c>
      <c r="P83" s="9"/>
    </row>
    <row r="84" spans="1:16">
      <c r="A84" s="12"/>
      <c r="B84" s="25">
        <v>348.82</v>
      </c>
      <c r="C84" s="20" t="s">
        <v>165</v>
      </c>
      <c r="D84" s="47">
        <v>187868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187868</v>
      </c>
      <c r="O84" s="48">
        <f t="shared" si="11"/>
        <v>0.70594424382710252</v>
      </c>
      <c r="P84" s="9"/>
    </row>
    <row r="85" spans="1:16">
      <c r="A85" s="12"/>
      <c r="B85" s="25">
        <v>348.92099999999999</v>
      </c>
      <c r="C85" s="20" t="s">
        <v>80</v>
      </c>
      <c r="D85" s="47">
        <v>109903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109903</v>
      </c>
      <c r="O85" s="48">
        <f t="shared" si="11"/>
        <v>0.41297820932425983</v>
      </c>
      <c r="P85" s="9"/>
    </row>
    <row r="86" spans="1:16">
      <c r="A86" s="12"/>
      <c r="B86" s="25">
        <v>348.92200000000003</v>
      </c>
      <c r="C86" s="20" t="s">
        <v>81</v>
      </c>
      <c r="D86" s="47">
        <v>106513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106513</v>
      </c>
      <c r="O86" s="48">
        <f t="shared" si="11"/>
        <v>0.40023973876741203</v>
      </c>
      <c r="P86" s="9"/>
    </row>
    <row r="87" spans="1:16">
      <c r="A87" s="12"/>
      <c r="B87" s="25">
        <v>348.923</v>
      </c>
      <c r="C87" s="20" t="s">
        <v>82</v>
      </c>
      <c r="D87" s="47">
        <v>0</v>
      </c>
      <c r="E87" s="47">
        <v>106513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106513</v>
      </c>
      <c r="O87" s="48">
        <f t="shared" si="11"/>
        <v>0.40023973876741203</v>
      </c>
      <c r="P87" s="9"/>
    </row>
    <row r="88" spans="1:16">
      <c r="A88" s="12"/>
      <c r="B88" s="25">
        <v>348.92399999999998</v>
      </c>
      <c r="C88" s="20" t="s">
        <v>83</v>
      </c>
      <c r="D88" s="47">
        <v>106513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106513</v>
      </c>
      <c r="O88" s="48">
        <f t="shared" si="11"/>
        <v>0.40023973876741203</v>
      </c>
      <c r="P88" s="9"/>
    </row>
    <row r="89" spans="1:16">
      <c r="A89" s="12"/>
      <c r="B89" s="25">
        <v>348.93</v>
      </c>
      <c r="C89" s="20" t="s">
        <v>84</v>
      </c>
      <c r="D89" s="47">
        <v>0</v>
      </c>
      <c r="E89" s="47">
        <v>918679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918679</v>
      </c>
      <c r="O89" s="48">
        <f t="shared" si="11"/>
        <v>3.4520841866355032</v>
      </c>
      <c r="P89" s="9"/>
    </row>
    <row r="90" spans="1:16">
      <c r="A90" s="12"/>
      <c r="B90" s="25">
        <v>349</v>
      </c>
      <c r="C90" s="20" t="s">
        <v>1</v>
      </c>
      <c r="D90" s="47">
        <v>0</v>
      </c>
      <c r="E90" s="47">
        <v>38841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38841</v>
      </c>
      <c r="O90" s="48">
        <f t="shared" si="11"/>
        <v>0.14595130822965321</v>
      </c>
      <c r="P90" s="9"/>
    </row>
    <row r="91" spans="1:16" ht="15.75">
      <c r="A91" s="29" t="s">
        <v>57</v>
      </c>
      <c r="B91" s="30"/>
      <c r="C91" s="31"/>
      <c r="D91" s="32">
        <f t="shared" ref="D91:M91" si="12">SUM(D92:D96)</f>
        <v>720210</v>
      </c>
      <c r="E91" s="32">
        <f t="shared" si="12"/>
        <v>130425</v>
      </c>
      <c r="F91" s="32">
        <f t="shared" si="12"/>
        <v>0</v>
      </c>
      <c r="G91" s="32">
        <f t="shared" si="12"/>
        <v>0</v>
      </c>
      <c r="H91" s="32">
        <f t="shared" si="12"/>
        <v>0</v>
      </c>
      <c r="I91" s="32">
        <f t="shared" si="12"/>
        <v>0</v>
      </c>
      <c r="J91" s="32">
        <f t="shared" si="12"/>
        <v>0</v>
      </c>
      <c r="K91" s="32">
        <f t="shared" si="12"/>
        <v>0</v>
      </c>
      <c r="L91" s="32">
        <f t="shared" si="12"/>
        <v>0</v>
      </c>
      <c r="M91" s="32">
        <f t="shared" si="12"/>
        <v>0</v>
      </c>
      <c r="N91" s="32">
        <f t="shared" ref="N91:N98" si="13">SUM(D91:M91)</f>
        <v>850635</v>
      </c>
      <c r="O91" s="46">
        <f t="shared" si="11"/>
        <v>3.1963979062313292</v>
      </c>
      <c r="P91" s="10"/>
    </row>
    <row r="92" spans="1:16">
      <c r="A92" s="13"/>
      <c r="B92" s="40">
        <v>351.1</v>
      </c>
      <c r="C92" s="21" t="s">
        <v>95</v>
      </c>
      <c r="D92" s="47">
        <v>91071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91071</v>
      </c>
      <c r="O92" s="48">
        <f t="shared" si="11"/>
        <v>0.34221393866745831</v>
      </c>
      <c r="P92" s="9"/>
    </row>
    <row r="93" spans="1:16">
      <c r="A93" s="13"/>
      <c r="B93" s="40">
        <v>351.9</v>
      </c>
      <c r="C93" s="21" t="s">
        <v>226</v>
      </c>
      <c r="D93" s="47">
        <v>139658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139658</v>
      </c>
      <c r="O93" s="48">
        <f t="shared" si="11"/>
        <v>0.52478741033281606</v>
      </c>
      <c r="P93" s="9"/>
    </row>
    <row r="94" spans="1:16">
      <c r="A94" s="13"/>
      <c r="B94" s="40">
        <v>352</v>
      </c>
      <c r="C94" s="21" t="s">
        <v>97</v>
      </c>
      <c r="D94" s="47">
        <v>0</v>
      </c>
      <c r="E94" s="47">
        <v>4405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4405</v>
      </c>
      <c r="O94" s="48">
        <f t="shared" si="11"/>
        <v>1.6552496402039658E-2</v>
      </c>
      <c r="P94" s="9"/>
    </row>
    <row r="95" spans="1:16">
      <c r="A95" s="13"/>
      <c r="B95" s="40">
        <v>354</v>
      </c>
      <c r="C95" s="21" t="s">
        <v>98</v>
      </c>
      <c r="D95" s="47">
        <v>0</v>
      </c>
      <c r="E95" s="47">
        <v>126020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126020</v>
      </c>
      <c r="O95" s="48">
        <f t="shared" si="11"/>
        <v>0.47354043055278949</v>
      </c>
      <c r="P95" s="9"/>
    </row>
    <row r="96" spans="1:16">
      <c r="A96" s="13"/>
      <c r="B96" s="40">
        <v>359</v>
      </c>
      <c r="C96" s="21" t="s">
        <v>148</v>
      </c>
      <c r="D96" s="47">
        <v>489481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489481</v>
      </c>
      <c r="O96" s="48">
        <f t="shared" si="11"/>
        <v>1.8393036302762256</v>
      </c>
      <c r="P96" s="9"/>
    </row>
    <row r="97" spans="1:16" ht="15.75">
      <c r="A97" s="29" t="s">
        <v>5</v>
      </c>
      <c r="B97" s="30"/>
      <c r="C97" s="31"/>
      <c r="D97" s="32">
        <f t="shared" ref="D97:M97" si="14">SUM(D98:D111)</f>
        <v>10752941</v>
      </c>
      <c r="E97" s="32">
        <f t="shared" si="14"/>
        <v>64875065</v>
      </c>
      <c r="F97" s="32">
        <f t="shared" si="14"/>
        <v>625164</v>
      </c>
      <c r="G97" s="32">
        <f t="shared" si="14"/>
        <v>3786602</v>
      </c>
      <c r="H97" s="32">
        <f t="shared" si="14"/>
        <v>0</v>
      </c>
      <c r="I97" s="32">
        <f t="shared" si="14"/>
        <v>12107480</v>
      </c>
      <c r="J97" s="32">
        <f t="shared" si="14"/>
        <v>1171832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si="13"/>
        <v>93319084</v>
      </c>
      <c r="O97" s="46">
        <f t="shared" si="11"/>
        <v>350.661476084367</v>
      </c>
      <c r="P97" s="10"/>
    </row>
    <row r="98" spans="1:16">
      <c r="A98" s="12"/>
      <c r="B98" s="25">
        <v>361.1</v>
      </c>
      <c r="C98" s="20" t="s">
        <v>101</v>
      </c>
      <c r="D98" s="47">
        <v>5187896</v>
      </c>
      <c r="E98" s="47">
        <v>11303133</v>
      </c>
      <c r="F98" s="47">
        <v>591308</v>
      </c>
      <c r="G98" s="47">
        <v>2828537</v>
      </c>
      <c r="H98" s="47">
        <v>0</v>
      </c>
      <c r="I98" s="47">
        <v>1315594</v>
      </c>
      <c r="J98" s="47">
        <v>907929</v>
      </c>
      <c r="K98" s="47">
        <v>0</v>
      </c>
      <c r="L98" s="47">
        <v>0</v>
      </c>
      <c r="M98" s="47">
        <v>0</v>
      </c>
      <c r="N98" s="47">
        <f t="shared" si="13"/>
        <v>22134397</v>
      </c>
      <c r="O98" s="48">
        <f t="shared" si="11"/>
        <v>83.173558843091357</v>
      </c>
      <c r="P98" s="9"/>
    </row>
    <row r="99" spans="1:16">
      <c r="A99" s="12"/>
      <c r="B99" s="25">
        <v>361.3</v>
      </c>
      <c r="C99" s="20" t="s">
        <v>166</v>
      </c>
      <c r="D99" s="47">
        <v>324363</v>
      </c>
      <c r="E99" s="47">
        <v>896425</v>
      </c>
      <c r="F99" s="47">
        <v>33856</v>
      </c>
      <c r="G99" s="47">
        <v>192547</v>
      </c>
      <c r="H99" s="47">
        <v>0</v>
      </c>
      <c r="I99" s="47">
        <v>89781</v>
      </c>
      <c r="J99" s="47">
        <v>84762</v>
      </c>
      <c r="K99" s="47">
        <v>0</v>
      </c>
      <c r="L99" s="47">
        <v>0</v>
      </c>
      <c r="M99" s="47">
        <v>0</v>
      </c>
      <c r="N99" s="47">
        <f t="shared" ref="N99:N111" si="15">SUM(D99:M99)</f>
        <v>1621734</v>
      </c>
      <c r="O99" s="48">
        <f t="shared" si="11"/>
        <v>6.0939264926368635</v>
      </c>
      <c r="P99" s="9"/>
    </row>
    <row r="100" spans="1:16">
      <c r="A100" s="12"/>
      <c r="B100" s="25">
        <v>362</v>
      </c>
      <c r="C100" s="20" t="s">
        <v>102</v>
      </c>
      <c r="D100" s="47">
        <v>90304</v>
      </c>
      <c r="E100" s="47">
        <v>294236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384540</v>
      </c>
      <c r="O100" s="48">
        <f t="shared" si="11"/>
        <v>1.4449709344926971</v>
      </c>
      <c r="P100" s="9"/>
    </row>
    <row r="101" spans="1:16">
      <c r="A101" s="12"/>
      <c r="B101" s="25">
        <v>363.1</v>
      </c>
      <c r="C101" s="20" t="s">
        <v>227</v>
      </c>
      <c r="D101" s="47">
        <v>0</v>
      </c>
      <c r="E101" s="47">
        <v>4657365</v>
      </c>
      <c r="F101" s="47">
        <v>0</v>
      </c>
      <c r="G101" s="47">
        <v>2414</v>
      </c>
      <c r="H101" s="47">
        <v>0</v>
      </c>
      <c r="I101" s="47">
        <v>282243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4942022</v>
      </c>
      <c r="O101" s="48">
        <f t="shared" ref="O101:O122" si="16">(N101/O$124)</f>
        <v>18.57044299064718</v>
      </c>
      <c r="P101" s="9"/>
    </row>
    <row r="102" spans="1:16">
      <c r="A102" s="12"/>
      <c r="B102" s="25">
        <v>363.11</v>
      </c>
      <c r="C102" s="20" t="s">
        <v>29</v>
      </c>
      <c r="D102" s="47">
        <v>0</v>
      </c>
      <c r="E102" s="47">
        <v>2078081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2078081</v>
      </c>
      <c r="O102" s="48">
        <f t="shared" si="16"/>
        <v>7.8087237856179286</v>
      </c>
      <c r="P102" s="9"/>
    </row>
    <row r="103" spans="1:16">
      <c r="A103" s="12"/>
      <c r="B103" s="25">
        <v>363.12</v>
      </c>
      <c r="C103" s="20" t="s">
        <v>167</v>
      </c>
      <c r="D103" s="47">
        <v>0</v>
      </c>
      <c r="E103" s="47">
        <v>21396219</v>
      </c>
      <c r="F103" s="47">
        <v>0</v>
      </c>
      <c r="G103" s="47">
        <v>0</v>
      </c>
      <c r="H103" s="47">
        <v>0</v>
      </c>
      <c r="I103" s="47">
        <v>10285968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31682187</v>
      </c>
      <c r="O103" s="48">
        <f t="shared" si="16"/>
        <v>119.05091630561807</v>
      </c>
      <c r="P103" s="9"/>
    </row>
    <row r="104" spans="1:16">
      <c r="A104" s="12"/>
      <c r="B104" s="25">
        <v>363.22</v>
      </c>
      <c r="C104" s="20" t="s">
        <v>168</v>
      </c>
      <c r="D104" s="47">
        <v>0</v>
      </c>
      <c r="E104" s="47">
        <v>261715</v>
      </c>
      <c r="F104" s="47">
        <v>0</v>
      </c>
      <c r="G104" s="47">
        <v>350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262065</v>
      </c>
      <c r="O104" s="48">
        <f t="shared" si="16"/>
        <v>0.98475141194109495</v>
      </c>
      <c r="P104" s="9"/>
    </row>
    <row r="105" spans="1:16">
      <c r="A105" s="12"/>
      <c r="B105" s="25">
        <v>363.24</v>
      </c>
      <c r="C105" s="20" t="s">
        <v>169</v>
      </c>
      <c r="D105" s="47">
        <v>0</v>
      </c>
      <c r="E105" s="47">
        <v>19479379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19479379</v>
      </c>
      <c r="O105" s="48">
        <f t="shared" si="16"/>
        <v>73.19690143279611</v>
      </c>
      <c r="P105" s="9"/>
    </row>
    <row r="106" spans="1:16">
      <c r="A106" s="12"/>
      <c r="B106" s="25">
        <v>363.27</v>
      </c>
      <c r="C106" s="20" t="s">
        <v>170</v>
      </c>
      <c r="D106" s="47">
        <v>0</v>
      </c>
      <c r="E106" s="47">
        <v>1146482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1146482</v>
      </c>
      <c r="O106" s="48">
        <f t="shared" si="16"/>
        <v>4.3080906197510176</v>
      </c>
      <c r="P106" s="9"/>
    </row>
    <row r="107" spans="1:16">
      <c r="A107" s="12"/>
      <c r="B107" s="25">
        <v>364</v>
      </c>
      <c r="C107" s="20" t="s">
        <v>207</v>
      </c>
      <c r="D107" s="47">
        <v>245036</v>
      </c>
      <c r="E107" s="47">
        <v>101641</v>
      </c>
      <c r="F107" s="47">
        <v>0</v>
      </c>
      <c r="G107" s="47">
        <v>0</v>
      </c>
      <c r="H107" s="47">
        <v>0</v>
      </c>
      <c r="I107" s="47">
        <v>17570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364247</v>
      </c>
      <c r="O107" s="48">
        <f t="shared" si="16"/>
        <v>1.3687167212153779</v>
      </c>
      <c r="P107" s="9"/>
    </row>
    <row r="108" spans="1:16">
      <c r="A108" s="12"/>
      <c r="B108" s="25">
        <v>365</v>
      </c>
      <c r="C108" s="20" t="s">
        <v>208</v>
      </c>
      <c r="D108" s="47">
        <v>0</v>
      </c>
      <c r="E108" s="47">
        <v>47015</v>
      </c>
      <c r="F108" s="47">
        <v>0</v>
      </c>
      <c r="G108" s="47">
        <v>112176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159191</v>
      </c>
      <c r="O108" s="48">
        <f t="shared" si="16"/>
        <v>0.59818580130240528</v>
      </c>
      <c r="P108" s="9"/>
    </row>
    <row r="109" spans="1:16">
      <c r="A109" s="12"/>
      <c r="B109" s="25">
        <v>366</v>
      </c>
      <c r="C109" s="20" t="s">
        <v>105</v>
      </c>
      <c r="D109" s="47">
        <v>8829</v>
      </c>
      <c r="E109" s="47">
        <v>1899624</v>
      </c>
      <c r="F109" s="47">
        <v>0</v>
      </c>
      <c r="G109" s="47">
        <v>98057</v>
      </c>
      <c r="H109" s="47">
        <v>0</v>
      </c>
      <c r="I109" s="47">
        <v>61053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2067563</v>
      </c>
      <c r="O109" s="48">
        <f t="shared" si="16"/>
        <v>7.7692007079433196</v>
      </c>
      <c r="P109" s="9"/>
    </row>
    <row r="110" spans="1:16">
      <c r="A110" s="12"/>
      <c r="B110" s="25">
        <v>369.3</v>
      </c>
      <c r="C110" s="20" t="s">
        <v>149</v>
      </c>
      <c r="D110" s="47">
        <v>102037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102037</v>
      </c>
      <c r="O110" s="48">
        <f t="shared" si="16"/>
        <v>0.38342044843925555</v>
      </c>
      <c r="P110" s="9"/>
    </row>
    <row r="111" spans="1:16">
      <c r="A111" s="12"/>
      <c r="B111" s="25">
        <v>369.9</v>
      </c>
      <c r="C111" s="20" t="s">
        <v>106</v>
      </c>
      <c r="D111" s="47">
        <v>4794476</v>
      </c>
      <c r="E111" s="47">
        <v>1313750</v>
      </c>
      <c r="F111" s="47">
        <v>0</v>
      </c>
      <c r="G111" s="47">
        <v>552521</v>
      </c>
      <c r="H111" s="47">
        <v>0</v>
      </c>
      <c r="I111" s="47">
        <v>55271</v>
      </c>
      <c r="J111" s="47">
        <v>179141</v>
      </c>
      <c r="K111" s="47">
        <v>0</v>
      </c>
      <c r="L111" s="47">
        <v>0</v>
      </c>
      <c r="M111" s="47">
        <v>0</v>
      </c>
      <c r="N111" s="47">
        <f t="shared" si="15"/>
        <v>6895159</v>
      </c>
      <c r="O111" s="48">
        <f t="shared" si="16"/>
        <v>25.909669588874319</v>
      </c>
      <c r="P111" s="9"/>
    </row>
    <row r="112" spans="1:16" ht="15.75">
      <c r="A112" s="29" t="s">
        <v>58</v>
      </c>
      <c r="B112" s="30"/>
      <c r="C112" s="31"/>
      <c r="D112" s="32">
        <f t="shared" ref="D112:M112" si="17">SUM(D113:D121)</f>
        <v>15561077</v>
      </c>
      <c r="E112" s="32">
        <f t="shared" si="17"/>
        <v>33993661</v>
      </c>
      <c r="F112" s="32">
        <f t="shared" si="17"/>
        <v>15137042</v>
      </c>
      <c r="G112" s="32">
        <f t="shared" si="17"/>
        <v>77678269</v>
      </c>
      <c r="H112" s="32">
        <f t="shared" si="17"/>
        <v>0</v>
      </c>
      <c r="I112" s="32">
        <f t="shared" si="17"/>
        <v>149963</v>
      </c>
      <c r="J112" s="32">
        <f t="shared" si="17"/>
        <v>454967</v>
      </c>
      <c r="K112" s="32">
        <f t="shared" si="17"/>
        <v>0</v>
      </c>
      <c r="L112" s="32">
        <f t="shared" si="17"/>
        <v>0</v>
      </c>
      <c r="M112" s="32">
        <f t="shared" si="17"/>
        <v>0</v>
      </c>
      <c r="N112" s="32">
        <f>SUM(D112:M112)</f>
        <v>142974979</v>
      </c>
      <c r="O112" s="46">
        <f t="shared" si="16"/>
        <v>537.2514927308049</v>
      </c>
      <c r="P112" s="9"/>
    </row>
    <row r="113" spans="1:119">
      <c r="A113" s="12"/>
      <c r="B113" s="25">
        <v>381</v>
      </c>
      <c r="C113" s="20" t="s">
        <v>107</v>
      </c>
      <c r="D113" s="47">
        <v>6961490</v>
      </c>
      <c r="E113" s="47">
        <v>33447038</v>
      </c>
      <c r="F113" s="47">
        <v>1245782</v>
      </c>
      <c r="G113" s="47">
        <v>12288827</v>
      </c>
      <c r="H113" s="47">
        <v>0</v>
      </c>
      <c r="I113" s="47">
        <v>87349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54030486</v>
      </c>
      <c r="O113" s="48">
        <f t="shared" si="16"/>
        <v>203.02824633722</v>
      </c>
      <c r="P113" s="9"/>
    </row>
    <row r="114" spans="1:119">
      <c r="A114" s="12"/>
      <c r="B114" s="25">
        <v>384</v>
      </c>
      <c r="C114" s="20" t="s">
        <v>108</v>
      </c>
      <c r="D114" s="47">
        <v>0</v>
      </c>
      <c r="E114" s="47">
        <v>0</v>
      </c>
      <c r="F114" s="47">
        <v>0</v>
      </c>
      <c r="G114" s="47">
        <v>65357871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1" si="18">SUM(D114:M114)</f>
        <v>65357871</v>
      </c>
      <c r="O114" s="48">
        <f t="shared" si="16"/>
        <v>245.59271840464748</v>
      </c>
      <c r="P114" s="9"/>
    </row>
    <row r="115" spans="1:119">
      <c r="A115" s="12"/>
      <c r="B115" s="25">
        <v>385</v>
      </c>
      <c r="C115" s="20" t="s">
        <v>228</v>
      </c>
      <c r="D115" s="47">
        <v>0</v>
      </c>
      <c r="E115" s="47">
        <v>0</v>
      </c>
      <c r="F115" s="47">
        <v>13891260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13891260</v>
      </c>
      <c r="O115" s="48">
        <f t="shared" si="16"/>
        <v>52.198644987468199</v>
      </c>
      <c r="P115" s="9"/>
    </row>
    <row r="116" spans="1:119">
      <c r="A116" s="12"/>
      <c r="B116" s="25">
        <v>386.2</v>
      </c>
      <c r="C116" s="20" t="s">
        <v>171</v>
      </c>
      <c r="D116" s="47">
        <v>2192799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2192799</v>
      </c>
      <c r="O116" s="48">
        <f t="shared" si="16"/>
        <v>8.2397951323260301</v>
      </c>
      <c r="P116" s="9"/>
    </row>
    <row r="117" spans="1:119">
      <c r="A117" s="12"/>
      <c r="B117" s="25">
        <v>386.4</v>
      </c>
      <c r="C117" s="20" t="s">
        <v>109</v>
      </c>
      <c r="D117" s="47">
        <v>1245391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1245391</v>
      </c>
      <c r="O117" s="48">
        <f t="shared" si="16"/>
        <v>4.6797571047974058</v>
      </c>
      <c r="P117" s="9"/>
    </row>
    <row r="118" spans="1:119">
      <c r="A118" s="12"/>
      <c r="B118" s="25">
        <v>386.6</v>
      </c>
      <c r="C118" s="20" t="s">
        <v>110</v>
      </c>
      <c r="D118" s="47">
        <v>216</v>
      </c>
      <c r="E118" s="47">
        <v>15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231</v>
      </c>
      <c r="O118" s="48">
        <f t="shared" si="16"/>
        <v>8.6801967511263586E-4</v>
      </c>
      <c r="P118" s="9"/>
    </row>
    <row r="119" spans="1:119">
      <c r="A119" s="12"/>
      <c r="B119" s="25">
        <v>386.7</v>
      </c>
      <c r="C119" s="20" t="s">
        <v>111</v>
      </c>
      <c r="D119" s="47">
        <v>4444390</v>
      </c>
      <c r="E119" s="47">
        <v>546323</v>
      </c>
      <c r="F119" s="47">
        <v>0</v>
      </c>
      <c r="G119" s="47">
        <v>31571</v>
      </c>
      <c r="H119" s="47">
        <v>0</v>
      </c>
      <c r="I119" s="47">
        <v>61794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5084078</v>
      </c>
      <c r="O119" s="48">
        <f t="shared" si="16"/>
        <v>19.104241271893073</v>
      </c>
      <c r="P119" s="9"/>
    </row>
    <row r="120" spans="1:119">
      <c r="A120" s="12"/>
      <c r="B120" s="25">
        <v>386.8</v>
      </c>
      <c r="C120" s="20" t="s">
        <v>172</v>
      </c>
      <c r="D120" s="47">
        <v>328489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328489</v>
      </c>
      <c r="O120" s="48">
        <f t="shared" si="16"/>
        <v>1.2343502816366867</v>
      </c>
      <c r="P120" s="9"/>
    </row>
    <row r="121" spans="1:119" ht="15.75" thickBot="1">
      <c r="A121" s="12"/>
      <c r="B121" s="25">
        <v>389.9</v>
      </c>
      <c r="C121" s="20" t="s">
        <v>229</v>
      </c>
      <c r="D121" s="47">
        <v>388302</v>
      </c>
      <c r="E121" s="47">
        <v>285</v>
      </c>
      <c r="F121" s="47">
        <v>0</v>
      </c>
      <c r="G121" s="47">
        <v>0</v>
      </c>
      <c r="H121" s="47">
        <v>0</v>
      </c>
      <c r="I121" s="47">
        <v>820</v>
      </c>
      <c r="J121" s="47">
        <v>454967</v>
      </c>
      <c r="K121" s="47">
        <v>0</v>
      </c>
      <c r="L121" s="47">
        <v>0</v>
      </c>
      <c r="M121" s="47">
        <v>0</v>
      </c>
      <c r="N121" s="47">
        <f t="shared" si="18"/>
        <v>844374</v>
      </c>
      <c r="O121" s="48">
        <f t="shared" si="16"/>
        <v>3.1728711911409384</v>
      </c>
      <c r="P121" s="9"/>
    </row>
    <row r="122" spans="1:119" ht="16.5" thickBot="1">
      <c r="A122" s="14" t="s">
        <v>85</v>
      </c>
      <c r="B122" s="23"/>
      <c r="C122" s="22"/>
      <c r="D122" s="15">
        <f t="shared" ref="D122:M122" si="19">SUM(D5,D16,D21,D46,D91,D97,D112)</f>
        <v>221810777</v>
      </c>
      <c r="E122" s="15">
        <f t="shared" si="19"/>
        <v>202419183</v>
      </c>
      <c r="F122" s="15">
        <f t="shared" si="19"/>
        <v>30783618</v>
      </c>
      <c r="G122" s="15">
        <f t="shared" si="19"/>
        <v>105637709</v>
      </c>
      <c r="H122" s="15">
        <f t="shared" si="19"/>
        <v>0</v>
      </c>
      <c r="I122" s="15">
        <f t="shared" si="19"/>
        <v>32301181</v>
      </c>
      <c r="J122" s="15">
        <f t="shared" si="19"/>
        <v>27510795</v>
      </c>
      <c r="K122" s="15">
        <f t="shared" si="19"/>
        <v>0</v>
      </c>
      <c r="L122" s="15">
        <f t="shared" si="19"/>
        <v>0</v>
      </c>
      <c r="M122" s="15">
        <f t="shared" si="19"/>
        <v>0</v>
      </c>
      <c r="N122" s="15">
        <f>SUM(D122:M122)</f>
        <v>620463263</v>
      </c>
      <c r="O122" s="38">
        <f t="shared" si="16"/>
        <v>2331.4905626345712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98" t="s">
        <v>230</v>
      </c>
      <c r="M124" s="98"/>
      <c r="N124" s="98"/>
      <c r="O124" s="44">
        <v>266123</v>
      </c>
    </row>
    <row r="125" spans="1:119">
      <c r="A125" s="99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1"/>
    </row>
    <row r="126" spans="1:119" ht="15.75" customHeight="1" thickBot="1">
      <c r="A126" s="102" t="s">
        <v>152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4"/>
    </row>
  </sheetData>
  <mergeCells count="10">
    <mergeCell ref="L124:N124"/>
    <mergeCell ref="A125:O125"/>
    <mergeCell ref="A126:O1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109184768</v>
      </c>
      <c r="E5" s="27">
        <f t="shared" si="0"/>
        <v>54518763</v>
      </c>
      <c r="F5" s="27">
        <f t="shared" si="0"/>
        <v>9251645</v>
      </c>
      <c r="G5" s="27">
        <f t="shared" si="0"/>
        <v>20693813</v>
      </c>
      <c r="H5" s="27">
        <f t="shared" si="0"/>
        <v>0</v>
      </c>
      <c r="I5" s="27">
        <f t="shared" si="0"/>
        <v>1739236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195388225</v>
      </c>
      <c r="O5" s="33">
        <f t="shared" ref="O5:O36" si="1">(N5/O$116)</f>
        <v>763.52455813335519</v>
      </c>
      <c r="P5" s="6"/>
    </row>
    <row r="6" spans="1:133">
      <c r="A6" s="12"/>
      <c r="B6" s="25">
        <v>311</v>
      </c>
      <c r="C6" s="20" t="s">
        <v>3</v>
      </c>
      <c r="D6" s="47">
        <v>93628963</v>
      </c>
      <c r="E6" s="47">
        <v>16927682</v>
      </c>
      <c r="F6" s="47">
        <v>115873</v>
      </c>
      <c r="G6" s="47">
        <v>3782260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114454778</v>
      </c>
      <c r="O6" s="48">
        <f t="shared" si="1"/>
        <v>447.25844558289663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28874423</v>
      </c>
      <c r="F7" s="47">
        <v>4394232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2" si="2">SUM(D7:M7)</f>
        <v>33268655</v>
      </c>
      <c r="O7" s="48">
        <f t="shared" si="1"/>
        <v>130.00494327928942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1938380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1938380</v>
      </c>
      <c r="O8" s="48">
        <f t="shared" si="1"/>
        <v>7.574666963654197</v>
      </c>
      <c r="P8" s="9"/>
    </row>
    <row r="9" spans="1:133">
      <c r="A9" s="12"/>
      <c r="B9" s="25">
        <v>312.39999999999998</v>
      </c>
      <c r="C9" s="20" t="s">
        <v>232</v>
      </c>
      <c r="D9" s="47">
        <v>0</v>
      </c>
      <c r="E9" s="47">
        <v>6709652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6709652</v>
      </c>
      <c r="O9" s="48">
        <f t="shared" si="1"/>
        <v>26.219512862295478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4741540</v>
      </c>
      <c r="G10" s="47">
        <v>16911553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21653093</v>
      </c>
      <c r="O10" s="48">
        <f t="shared" si="1"/>
        <v>84.614455477270681</v>
      </c>
      <c r="P10" s="9"/>
    </row>
    <row r="11" spans="1:133">
      <c r="A11" s="12"/>
      <c r="B11" s="25">
        <v>313.5</v>
      </c>
      <c r="C11" s="20" t="s">
        <v>234</v>
      </c>
      <c r="D11" s="47">
        <v>0</v>
      </c>
      <c r="E11" s="47">
        <v>68626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68626</v>
      </c>
      <c r="O11" s="48">
        <f t="shared" si="1"/>
        <v>0.26817192451827448</v>
      </c>
      <c r="P11" s="9"/>
    </row>
    <row r="12" spans="1:133">
      <c r="A12" s="12"/>
      <c r="B12" s="25">
        <v>313.7</v>
      </c>
      <c r="C12" s="20" t="s">
        <v>23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1739236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1739236</v>
      </c>
      <c r="O12" s="48">
        <f t="shared" si="1"/>
        <v>6.7964658483878653</v>
      </c>
      <c r="P12" s="9"/>
    </row>
    <row r="13" spans="1:133">
      <c r="A13" s="12"/>
      <c r="B13" s="25">
        <v>314.10000000000002</v>
      </c>
      <c r="C13" s="20" t="s">
        <v>16</v>
      </c>
      <c r="D13" s="47">
        <v>8697086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8697086</v>
      </c>
      <c r="O13" s="48">
        <f t="shared" si="1"/>
        <v>33.985869645920523</v>
      </c>
      <c r="P13" s="9"/>
    </row>
    <row r="14" spans="1:133">
      <c r="A14" s="12"/>
      <c r="B14" s="25">
        <v>314.39999999999998</v>
      </c>
      <c r="C14" s="20" t="s">
        <v>17</v>
      </c>
      <c r="D14" s="47">
        <v>143655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143655</v>
      </c>
      <c r="O14" s="48">
        <f t="shared" si="1"/>
        <v>0.56136504847539892</v>
      </c>
      <c r="P14" s="9"/>
    </row>
    <row r="15" spans="1:133">
      <c r="A15" s="12"/>
      <c r="B15" s="25">
        <v>314.7</v>
      </c>
      <c r="C15" s="20" t="s">
        <v>18</v>
      </c>
      <c r="D15" s="47">
        <v>158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158</v>
      </c>
      <c r="O15" s="48">
        <f t="shared" si="1"/>
        <v>6.1742144484433557E-4</v>
      </c>
      <c r="P15" s="9"/>
    </row>
    <row r="16" spans="1:133">
      <c r="A16" s="12"/>
      <c r="B16" s="25">
        <v>314.8</v>
      </c>
      <c r="C16" s="20" t="s">
        <v>19</v>
      </c>
      <c r="D16" s="47">
        <v>257541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257541</v>
      </c>
      <c r="O16" s="48">
        <f t="shared" si="1"/>
        <v>1.0064008628269305</v>
      </c>
      <c r="P16" s="9"/>
    </row>
    <row r="17" spans="1:16">
      <c r="A17" s="12"/>
      <c r="B17" s="25">
        <v>315</v>
      </c>
      <c r="C17" s="20" t="s">
        <v>180</v>
      </c>
      <c r="D17" s="47">
        <v>6457365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6457365</v>
      </c>
      <c r="O17" s="48">
        <f t="shared" si="1"/>
        <v>25.233643216374954</v>
      </c>
      <c r="P17" s="9"/>
    </row>
    <row r="18" spans="1:16" ht="15.75">
      <c r="A18" s="29" t="s">
        <v>235</v>
      </c>
      <c r="B18" s="30"/>
      <c r="C18" s="31"/>
      <c r="D18" s="32">
        <f t="shared" ref="D18:M18" si="3">SUM(D19:D21)</f>
        <v>0</v>
      </c>
      <c r="E18" s="32">
        <f t="shared" si="3"/>
        <v>13362749</v>
      </c>
      <c r="F18" s="32">
        <f t="shared" si="3"/>
        <v>0</v>
      </c>
      <c r="G18" s="32">
        <f t="shared" si="3"/>
        <v>48594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si="2"/>
        <v>13411343</v>
      </c>
      <c r="O18" s="46">
        <f t="shared" si="1"/>
        <v>52.407916280778267</v>
      </c>
      <c r="P18" s="10"/>
    </row>
    <row r="19" spans="1:16">
      <c r="A19" s="12"/>
      <c r="B19" s="25">
        <v>321</v>
      </c>
      <c r="C19" s="20" t="s">
        <v>223</v>
      </c>
      <c r="D19" s="47">
        <v>0</v>
      </c>
      <c r="E19" s="47">
        <v>324319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324319</v>
      </c>
      <c r="O19" s="48">
        <f t="shared" si="1"/>
        <v>1.2673513010789244</v>
      </c>
      <c r="P19" s="9"/>
    </row>
    <row r="20" spans="1:16">
      <c r="A20" s="12"/>
      <c r="B20" s="25">
        <v>322</v>
      </c>
      <c r="C20" s="20" t="s">
        <v>0</v>
      </c>
      <c r="D20" s="47">
        <v>0</v>
      </c>
      <c r="E20" s="47">
        <v>8081476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8081476</v>
      </c>
      <c r="O20" s="48">
        <f t="shared" si="1"/>
        <v>31.580231572119125</v>
      </c>
      <c r="P20" s="9"/>
    </row>
    <row r="21" spans="1:16">
      <c r="A21" s="12"/>
      <c r="B21" s="25">
        <v>329</v>
      </c>
      <c r="C21" s="20" t="s">
        <v>224</v>
      </c>
      <c r="D21" s="47">
        <v>0</v>
      </c>
      <c r="E21" s="47">
        <v>4956954</v>
      </c>
      <c r="F21" s="47">
        <v>0</v>
      </c>
      <c r="G21" s="47">
        <v>48594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5005548</v>
      </c>
      <c r="O21" s="48">
        <f t="shared" si="1"/>
        <v>19.560333407580217</v>
      </c>
      <c r="P21" s="9"/>
    </row>
    <row r="22" spans="1:16" ht="15.75">
      <c r="A22" s="29" t="s">
        <v>33</v>
      </c>
      <c r="B22" s="30"/>
      <c r="C22" s="31"/>
      <c r="D22" s="32">
        <f t="shared" ref="D22:M22" si="4">SUM(D23:D48)</f>
        <v>23267297</v>
      </c>
      <c r="E22" s="32">
        <f t="shared" si="4"/>
        <v>19026065</v>
      </c>
      <c r="F22" s="32">
        <f t="shared" si="4"/>
        <v>4647443</v>
      </c>
      <c r="G22" s="32">
        <f t="shared" si="4"/>
        <v>777472</v>
      </c>
      <c r="H22" s="32">
        <f t="shared" si="4"/>
        <v>0</v>
      </c>
      <c r="I22" s="32">
        <f t="shared" si="4"/>
        <v>1375000</v>
      </c>
      <c r="J22" s="32">
        <f t="shared" si="4"/>
        <v>0</v>
      </c>
      <c r="K22" s="32">
        <f t="shared" si="4"/>
        <v>0</v>
      </c>
      <c r="L22" s="32">
        <f t="shared" si="4"/>
        <v>0</v>
      </c>
      <c r="M22" s="32">
        <f t="shared" si="4"/>
        <v>0</v>
      </c>
      <c r="N22" s="45">
        <f t="shared" si="2"/>
        <v>49093277</v>
      </c>
      <c r="O22" s="46">
        <f t="shared" si="1"/>
        <v>191.84330390812144</v>
      </c>
      <c r="P22" s="10"/>
    </row>
    <row r="23" spans="1:16">
      <c r="A23" s="12"/>
      <c r="B23" s="25">
        <v>331.2</v>
      </c>
      <c r="C23" s="20" t="s">
        <v>32</v>
      </c>
      <c r="D23" s="47">
        <v>887727</v>
      </c>
      <c r="E23" s="47">
        <v>7300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895027</v>
      </c>
      <c r="O23" s="48">
        <f t="shared" si="1"/>
        <v>3.4975244526246274</v>
      </c>
      <c r="P23" s="9"/>
    </row>
    <row r="24" spans="1:16">
      <c r="A24" s="12"/>
      <c r="B24" s="25">
        <v>331.39</v>
      </c>
      <c r="C24" s="20" t="s">
        <v>37</v>
      </c>
      <c r="D24" s="47">
        <v>0</v>
      </c>
      <c r="E24" s="47">
        <v>95164</v>
      </c>
      <c r="F24" s="47">
        <v>0</v>
      </c>
      <c r="G24" s="47">
        <v>62116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157280</v>
      </c>
      <c r="O24" s="48">
        <f t="shared" si="1"/>
        <v>0.61460787876656386</v>
      </c>
      <c r="P24" s="9"/>
    </row>
    <row r="25" spans="1:16">
      <c r="A25" s="12"/>
      <c r="B25" s="25">
        <v>331.49</v>
      </c>
      <c r="C25" s="20" t="s">
        <v>125</v>
      </c>
      <c r="D25" s="47">
        <v>0</v>
      </c>
      <c r="E25" s="47">
        <v>61054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61054</v>
      </c>
      <c r="O25" s="48">
        <f t="shared" si="1"/>
        <v>0.23858258793370926</v>
      </c>
      <c r="P25" s="9"/>
    </row>
    <row r="26" spans="1:16">
      <c r="A26" s="12"/>
      <c r="B26" s="25">
        <v>331.5</v>
      </c>
      <c r="C26" s="20" t="s">
        <v>34</v>
      </c>
      <c r="D26" s="47">
        <v>3225937</v>
      </c>
      <c r="E26" s="47">
        <v>8830718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12056655</v>
      </c>
      <c r="O26" s="48">
        <f t="shared" si="1"/>
        <v>47.114160443605584</v>
      </c>
      <c r="P26" s="9"/>
    </row>
    <row r="27" spans="1:16">
      <c r="A27" s="12"/>
      <c r="B27" s="25">
        <v>331.69</v>
      </c>
      <c r="C27" s="20" t="s">
        <v>38</v>
      </c>
      <c r="D27" s="47">
        <v>685029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685029</v>
      </c>
      <c r="O27" s="48">
        <f t="shared" si="1"/>
        <v>2.6769088287358884</v>
      </c>
      <c r="P27" s="9"/>
    </row>
    <row r="28" spans="1:16">
      <c r="A28" s="12"/>
      <c r="B28" s="25">
        <v>331.82</v>
      </c>
      <c r="C28" s="20" t="s">
        <v>141</v>
      </c>
      <c r="D28" s="47">
        <v>0</v>
      </c>
      <c r="E28" s="47">
        <v>303925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303925</v>
      </c>
      <c r="O28" s="48">
        <f t="shared" si="1"/>
        <v>1.1876570419260424</v>
      </c>
      <c r="P28" s="9"/>
    </row>
    <row r="29" spans="1:16">
      <c r="A29" s="12"/>
      <c r="B29" s="25">
        <v>331.9</v>
      </c>
      <c r="C29" s="20" t="s">
        <v>156</v>
      </c>
      <c r="D29" s="47">
        <v>68440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68440</v>
      </c>
      <c r="O29" s="48">
        <f t="shared" si="1"/>
        <v>0.26744508661485017</v>
      </c>
      <c r="P29" s="9"/>
    </row>
    <row r="30" spans="1:16">
      <c r="A30" s="12"/>
      <c r="B30" s="25">
        <v>333</v>
      </c>
      <c r="C30" s="20" t="s">
        <v>4</v>
      </c>
      <c r="D30" s="47">
        <v>241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241</v>
      </c>
      <c r="O30" s="48">
        <f t="shared" si="1"/>
        <v>9.417630899207903E-4</v>
      </c>
      <c r="P30" s="9"/>
    </row>
    <row r="31" spans="1:16">
      <c r="A31" s="12"/>
      <c r="B31" s="25">
        <v>334.1</v>
      </c>
      <c r="C31" s="20" t="s">
        <v>157</v>
      </c>
      <c r="D31" s="47">
        <v>101782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101782</v>
      </c>
      <c r="O31" s="48">
        <f t="shared" si="1"/>
        <v>0.39773664239965922</v>
      </c>
      <c r="P31" s="9"/>
    </row>
    <row r="32" spans="1:16">
      <c r="A32" s="12"/>
      <c r="B32" s="25">
        <v>334.2</v>
      </c>
      <c r="C32" s="20" t="s">
        <v>36</v>
      </c>
      <c r="D32" s="47">
        <v>102959</v>
      </c>
      <c r="E32" s="47">
        <v>368916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2"/>
        <v>471875</v>
      </c>
      <c r="O32" s="48">
        <f t="shared" si="1"/>
        <v>1.8439604068729167</v>
      </c>
      <c r="P32" s="9"/>
    </row>
    <row r="33" spans="1:16">
      <c r="A33" s="12"/>
      <c r="B33" s="25">
        <v>334.39</v>
      </c>
      <c r="C33" s="20" t="s">
        <v>183</v>
      </c>
      <c r="D33" s="47">
        <v>37822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6" si="5">SUM(D33:M33)</f>
        <v>37822</v>
      </c>
      <c r="O33" s="48">
        <f t="shared" si="1"/>
        <v>0.1477981891576105</v>
      </c>
      <c r="P33" s="9"/>
    </row>
    <row r="34" spans="1:16">
      <c r="A34" s="12"/>
      <c r="B34" s="25">
        <v>334.5</v>
      </c>
      <c r="C34" s="20" t="s">
        <v>40</v>
      </c>
      <c r="D34" s="47">
        <v>2966</v>
      </c>
      <c r="E34" s="47">
        <v>1994518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1997484</v>
      </c>
      <c r="O34" s="48">
        <f t="shared" si="1"/>
        <v>7.8056294767939418</v>
      </c>
      <c r="P34" s="9"/>
    </row>
    <row r="35" spans="1:16">
      <c r="A35" s="12"/>
      <c r="B35" s="25">
        <v>334.69</v>
      </c>
      <c r="C35" s="20" t="s">
        <v>158</v>
      </c>
      <c r="D35" s="47">
        <v>388569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388569</v>
      </c>
      <c r="O35" s="48">
        <f t="shared" si="1"/>
        <v>1.518422996213409</v>
      </c>
      <c r="P35" s="9"/>
    </row>
    <row r="36" spans="1:16">
      <c r="A36" s="12"/>
      <c r="B36" s="25">
        <v>334.7</v>
      </c>
      <c r="C36" s="20" t="s">
        <v>41</v>
      </c>
      <c r="D36" s="47">
        <v>0</v>
      </c>
      <c r="E36" s="47">
        <v>324486</v>
      </c>
      <c r="F36" s="47">
        <v>500004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824490</v>
      </c>
      <c r="O36" s="48">
        <f t="shared" si="1"/>
        <v>3.221884854808267</v>
      </c>
      <c r="P36" s="9"/>
    </row>
    <row r="37" spans="1:16">
      <c r="A37" s="12"/>
      <c r="B37" s="25">
        <v>334.9</v>
      </c>
      <c r="C37" s="20" t="s">
        <v>42</v>
      </c>
      <c r="D37" s="47">
        <v>0</v>
      </c>
      <c r="E37" s="47">
        <v>0</v>
      </c>
      <c r="F37" s="47">
        <v>0</v>
      </c>
      <c r="G37" s="47">
        <v>50356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50356</v>
      </c>
      <c r="O37" s="48">
        <f t="shared" ref="O37:O68" si="6">(N37/O$116)</f>
        <v>0.19677768529481873</v>
      </c>
      <c r="P37" s="9"/>
    </row>
    <row r="38" spans="1:16">
      <c r="A38" s="12"/>
      <c r="B38" s="25">
        <v>335.12</v>
      </c>
      <c r="C38" s="20" t="s">
        <v>43</v>
      </c>
      <c r="D38" s="47">
        <v>5468718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5468718</v>
      </c>
      <c r="O38" s="48">
        <f t="shared" si="6"/>
        <v>21.370277019026741</v>
      </c>
      <c r="P38" s="9"/>
    </row>
    <row r="39" spans="1:16">
      <c r="A39" s="12"/>
      <c r="B39" s="25">
        <v>335.13</v>
      </c>
      <c r="C39" s="20" t="s">
        <v>44</v>
      </c>
      <c r="D39" s="47">
        <v>42775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42775</v>
      </c>
      <c r="O39" s="48">
        <f t="shared" si="6"/>
        <v>0.16715317913428135</v>
      </c>
      <c r="P39" s="9"/>
    </row>
    <row r="40" spans="1:16">
      <c r="A40" s="12"/>
      <c r="B40" s="25">
        <v>335.14</v>
      </c>
      <c r="C40" s="20" t="s">
        <v>45</v>
      </c>
      <c r="D40" s="47">
        <v>109863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109863</v>
      </c>
      <c r="O40" s="48">
        <f t="shared" si="6"/>
        <v>0.42931501389198251</v>
      </c>
      <c r="P40" s="9"/>
    </row>
    <row r="41" spans="1:16">
      <c r="A41" s="12"/>
      <c r="B41" s="25">
        <v>335.15</v>
      </c>
      <c r="C41" s="20" t="s">
        <v>46</v>
      </c>
      <c r="D41" s="47">
        <v>82036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82036</v>
      </c>
      <c r="O41" s="48">
        <f t="shared" si="6"/>
        <v>0.32057459271677158</v>
      </c>
      <c r="P41" s="9"/>
    </row>
    <row r="42" spans="1:16">
      <c r="A42" s="12"/>
      <c r="B42" s="25">
        <v>335.16</v>
      </c>
      <c r="C42" s="20" t="s">
        <v>47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223250</v>
      </c>
      <c r="O42" s="48">
        <f t="shared" si="6"/>
        <v>0.8724008706423918</v>
      </c>
      <c r="P42" s="9"/>
    </row>
    <row r="43" spans="1:16">
      <c r="A43" s="12"/>
      <c r="B43" s="25">
        <v>335.18</v>
      </c>
      <c r="C43" s="20" t="s">
        <v>48</v>
      </c>
      <c r="D43" s="47">
        <v>11342818</v>
      </c>
      <c r="E43" s="47">
        <v>0</v>
      </c>
      <c r="F43" s="47">
        <v>4147439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15490257</v>
      </c>
      <c r="O43" s="48">
        <f t="shared" si="6"/>
        <v>60.531752265506853</v>
      </c>
      <c r="P43" s="9"/>
    </row>
    <row r="44" spans="1:16">
      <c r="A44" s="12"/>
      <c r="B44" s="25">
        <v>335.2</v>
      </c>
      <c r="C44" s="20" t="s">
        <v>236</v>
      </c>
      <c r="D44" s="47">
        <v>0</v>
      </c>
      <c r="E44" s="47">
        <v>26999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26999</v>
      </c>
      <c r="O44" s="48">
        <f t="shared" si="6"/>
        <v>0.10550482018577352</v>
      </c>
      <c r="P44" s="9"/>
    </row>
    <row r="45" spans="1:16">
      <c r="A45" s="12"/>
      <c r="B45" s="25">
        <v>335.49</v>
      </c>
      <c r="C45" s="20" t="s">
        <v>50</v>
      </c>
      <c r="D45" s="47">
        <v>10489</v>
      </c>
      <c r="E45" s="47">
        <v>4208195</v>
      </c>
      <c r="F45" s="47">
        <v>0</v>
      </c>
      <c r="G45" s="47">
        <v>0</v>
      </c>
      <c r="H45" s="47">
        <v>0</v>
      </c>
      <c r="I45" s="47">
        <v>1375000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5593684</v>
      </c>
      <c r="O45" s="48">
        <f t="shared" si="6"/>
        <v>21.858610489130648</v>
      </c>
      <c r="P45" s="9"/>
    </row>
    <row r="46" spans="1:16">
      <c r="A46" s="12"/>
      <c r="B46" s="25">
        <v>335.5</v>
      </c>
      <c r="C46" s="20" t="s">
        <v>51</v>
      </c>
      <c r="D46" s="47">
        <v>0</v>
      </c>
      <c r="E46" s="47">
        <v>2804790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2804790</v>
      </c>
      <c r="O46" s="48">
        <f t="shared" si="6"/>
        <v>10.960363887879392</v>
      </c>
      <c r="P46" s="9"/>
    </row>
    <row r="47" spans="1:16">
      <c r="A47" s="12"/>
      <c r="B47" s="25">
        <v>337.3</v>
      </c>
      <c r="C47" s="20" t="s">
        <v>214</v>
      </c>
      <c r="D47" s="47">
        <v>0</v>
      </c>
      <c r="E47" s="47">
        <v>0</v>
      </c>
      <c r="F47" s="47">
        <v>0</v>
      </c>
      <c r="G47" s="47">
        <v>665000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665000</v>
      </c>
      <c r="O47" s="48">
        <f t="shared" si="6"/>
        <v>2.5986408912752097</v>
      </c>
      <c r="P47" s="9"/>
    </row>
    <row r="48" spans="1:16">
      <c r="A48" s="12"/>
      <c r="B48" s="25">
        <v>338</v>
      </c>
      <c r="C48" s="20" t="s">
        <v>129</v>
      </c>
      <c r="D48" s="47">
        <v>485876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485876</v>
      </c>
      <c r="O48" s="48">
        <f t="shared" si="6"/>
        <v>1.8986725438935848</v>
      </c>
      <c r="P48" s="9"/>
    </row>
    <row r="49" spans="1:16" ht="15.75">
      <c r="A49" s="29" t="s">
        <v>56</v>
      </c>
      <c r="B49" s="30"/>
      <c r="C49" s="31"/>
      <c r="D49" s="32">
        <f t="shared" ref="D49:M49" si="7">SUM(D50:D88)</f>
        <v>15957257</v>
      </c>
      <c r="E49" s="32">
        <f t="shared" si="7"/>
        <v>19378627</v>
      </c>
      <c r="F49" s="32">
        <f t="shared" si="7"/>
        <v>0</v>
      </c>
      <c r="G49" s="32">
        <f t="shared" si="7"/>
        <v>0</v>
      </c>
      <c r="H49" s="32">
        <f t="shared" si="7"/>
        <v>0</v>
      </c>
      <c r="I49" s="32">
        <f t="shared" si="7"/>
        <v>17946617</v>
      </c>
      <c r="J49" s="32">
        <f t="shared" si="7"/>
        <v>22695216</v>
      </c>
      <c r="K49" s="32">
        <f t="shared" si="7"/>
        <v>0</v>
      </c>
      <c r="L49" s="32">
        <f t="shared" si="7"/>
        <v>0</v>
      </c>
      <c r="M49" s="32">
        <f t="shared" si="7"/>
        <v>0</v>
      </c>
      <c r="N49" s="32">
        <f>SUM(D49:M49)</f>
        <v>75977717</v>
      </c>
      <c r="O49" s="46">
        <f t="shared" si="6"/>
        <v>296.90045446907618</v>
      </c>
      <c r="P49" s="10"/>
    </row>
    <row r="50" spans="1:16">
      <c r="A50" s="12"/>
      <c r="B50" s="25">
        <v>341.1</v>
      </c>
      <c r="C50" s="20" t="s">
        <v>59</v>
      </c>
      <c r="D50" s="47">
        <v>0</v>
      </c>
      <c r="E50" s="47">
        <v>2678045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2678045</v>
      </c>
      <c r="O50" s="48">
        <f t="shared" si="6"/>
        <v>10.46507856492499</v>
      </c>
      <c r="P50" s="9"/>
    </row>
    <row r="51" spans="1:16">
      <c r="A51" s="12"/>
      <c r="B51" s="25">
        <v>341.2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22695186</v>
      </c>
      <c r="K51" s="47">
        <v>0</v>
      </c>
      <c r="L51" s="47">
        <v>0</v>
      </c>
      <c r="M51" s="47">
        <v>0</v>
      </c>
      <c r="N51" s="47">
        <f t="shared" ref="N51:N88" si="8">SUM(D51:M51)</f>
        <v>22695186</v>
      </c>
      <c r="O51" s="48">
        <f t="shared" si="6"/>
        <v>88.686674247664158</v>
      </c>
      <c r="P51" s="9"/>
    </row>
    <row r="52" spans="1:16">
      <c r="A52" s="12"/>
      <c r="B52" s="25">
        <v>341.52</v>
      </c>
      <c r="C52" s="20" t="s">
        <v>61</v>
      </c>
      <c r="D52" s="47">
        <v>2599998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2599998</v>
      </c>
      <c r="O52" s="48">
        <f t="shared" si="6"/>
        <v>10.160091909825207</v>
      </c>
      <c r="P52" s="9"/>
    </row>
    <row r="53" spans="1:16">
      <c r="A53" s="12"/>
      <c r="B53" s="25">
        <v>341.53</v>
      </c>
      <c r="C53" s="20" t="s">
        <v>62</v>
      </c>
      <c r="D53" s="47">
        <v>3879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3879</v>
      </c>
      <c r="O53" s="48">
        <f t="shared" si="6"/>
        <v>1.5158087243994795E-2</v>
      </c>
      <c r="P53" s="9"/>
    </row>
    <row r="54" spans="1:16">
      <c r="A54" s="12"/>
      <c r="B54" s="25">
        <v>341.55</v>
      </c>
      <c r="C54" s="20" t="s">
        <v>130</v>
      </c>
      <c r="D54" s="47">
        <v>12838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12838</v>
      </c>
      <c r="O54" s="48">
        <f t="shared" si="6"/>
        <v>5.0167446258934052E-2</v>
      </c>
      <c r="P54" s="9"/>
    </row>
    <row r="55" spans="1:16">
      <c r="A55" s="12"/>
      <c r="B55" s="25">
        <v>341.8</v>
      </c>
      <c r="C55" s="20" t="s">
        <v>131</v>
      </c>
      <c r="D55" s="47">
        <v>8754108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8754108</v>
      </c>
      <c r="O55" s="48">
        <f t="shared" si="6"/>
        <v>34.208696263818716</v>
      </c>
      <c r="P55" s="9"/>
    </row>
    <row r="56" spans="1:16">
      <c r="A56" s="12"/>
      <c r="B56" s="25">
        <v>341.9</v>
      </c>
      <c r="C56" s="20" t="s">
        <v>63</v>
      </c>
      <c r="D56" s="47">
        <v>766070</v>
      </c>
      <c r="E56" s="47">
        <v>1089839</v>
      </c>
      <c r="F56" s="47">
        <v>0</v>
      </c>
      <c r="G56" s="47">
        <v>0</v>
      </c>
      <c r="H56" s="47">
        <v>0</v>
      </c>
      <c r="I56" s="47">
        <v>64902</v>
      </c>
      <c r="J56" s="47">
        <v>30</v>
      </c>
      <c r="K56" s="47">
        <v>0</v>
      </c>
      <c r="L56" s="47">
        <v>0</v>
      </c>
      <c r="M56" s="47">
        <v>0</v>
      </c>
      <c r="N56" s="47">
        <f t="shared" si="8"/>
        <v>1920841</v>
      </c>
      <c r="O56" s="48">
        <f t="shared" si="6"/>
        <v>7.5061292755458124</v>
      </c>
      <c r="P56" s="9"/>
    </row>
    <row r="57" spans="1:16">
      <c r="A57" s="12"/>
      <c r="B57" s="25">
        <v>342.3</v>
      </c>
      <c r="C57" s="20" t="s">
        <v>64</v>
      </c>
      <c r="D57" s="47">
        <v>221577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221577</v>
      </c>
      <c r="O57" s="48">
        <f t="shared" si="6"/>
        <v>0.86586323724223635</v>
      </c>
      <c r="P57" s="9"/>
    </row>
    <row r="58" spans="1:16">
      <c r="A58" s="12"/>
      <c r="B58" s="25">
        <v>342.4</v>
      </c>
      <c r="C58" s="20" t="s">
        <v>65</v>
      </c>
      <c r="D58" s="47">
        <v>0</v>
      </c>
      <c r="E58" s="47">
        <v>1300826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1300826</v>
      </c>
      <c r="O58" s="48">
        <f t="shared" si="6"/>
        <v>5.0832776481713777</v>
      </c>
      <c r="P58" s="9"/>
    </row>
    <row r="59" spans="1:16">
      <c r="A59" s="12"/>
      <c r="B59" s="25">
        <v>342.5</v>
      </c>
      <c r="C59" s="20" t="s">
        <v>66</v>
      </c>
      <c r="D59" s="47">
        <v>0</v>
      </c>
      <c r="E59" s="47">
        <v>716711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716711</v>
      </c>
      <c r="O59" s="48">
        <f t="shared" si="6"/>
        <v>2.8007135516191681</v>
      </c>
      <c r="P59" s="9"/>
    </row>
    <row r="60" spans="1:16">
      <c r="A60" s="12"/>
      <c r="B60" s="25">
        <v>342.6</v>
      </c>
      <c r="C60" s="20" t="s">
        <v>67</v>
      </c>
      <c r="D60" s="47">
        <v>0</v>
      </c>
      <c r="E60" s="47">
        <v>4335952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4335952</v>
      </c>
      <c r="O60" s="48">
        <f t="shared" si="6"/>
        <v>16.94373258617523</v>
      </c>
      <c r="P60" s="9"/>
    </row>
    <row r="61" spans="1:16">
      <c r="A61" s="12"/>
      <c r="B61" s="25">
        <v>342.9</v>
      </c>
      <c r="C61" s="20" t="s">
        <v>68</v>
      </c>
      <c r="D61" s="47">
        <v>972167</v>
      </c>
      <c r="E61" s="47">
        <v>633466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1605633</v>
      </c>
      <c r="O61" s="48">
        <f t="shared" si="6"/>
        <v>6.27438130854269</v>
      </c>
      <c r="P61" s="9"/>
    </row>
    <row r="62" spans="1:16">
      <c r="A62" s="12"/>
      <c r="B62" s="25">
        <v>343.4</v>
      </c>
      <c r="C62" s="20" t="s">
        <v>69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6415457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6415457</v>
      </c>
      <c r="O62" s="48">
        <f t="shared" si="6"/>
        <v>25.069878039725989</v>
      </c>
      <c r="P62" s="9"/>
    </row>
    <row r="63" spans="1:16">
      <c r="A63" s="12"/>
      <c r="B63" s="25">
        <v>344.6</v>
      </c>
      <c r="C63" s="20" t="s">
        <v>71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11460508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11460508</v>
      </c>
      <c r="O63" s="48">
        <f t="shared" si="6"/>
        <v>44.784578531709279</v>
      </c>
      <c r="P63" s="9"/>
    </row>
    <row r="64" spans="1:16">
      <c r="A64" s="12"/>
      <c r="B64" s="25">
        <v>344.9</v>
      </c>
      <c r="C64" s="20" t="s">
        <v>72</v>
      </c>
      <c r="D64" s="47">
        <v>0</v>
      </c>
      <c r="E64" s="47">
        <v>175898</v>
      </c>
      <c r="F64" s="47">
        <v>0</v>
      </c>
      <c r="G64" s="47">
        <v>0</v>
      </c>
      <c r="H64" s="47">
        <v>0</v>
      </c>
      <c r="I64" s="47">
        <v>750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176648</v>
      </c>
      <c r="O64" s="48">
        <f t="shared" si="6"/>
        <v>0.69029280625862144</v>
      </c>
      <c r="P64" s="9"/>
    </row>
    <row r="65" spans="1:16">
      <c r="A65" s="12"/>
      <c r="B65" s="25">
        <v>345.1</v>
      </c>
      <c r="C65" s="20" t="s">
        <v>133</v>
      </c>
      <c r="D65" s="47">
        <v>0</v>
      </c>
      <c r="E65" s="47">
        <v>600743</v>
      </c>
      <c r="F65" s="47">
        <v>0</v>
      </c>
      <c r="G65" s="47">
        <v>0</v>
      </c>
      <c r="H65" s="47">
        <v>0</v>
      </c>
      <c r="I65" s="47">
        <v>5000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605743</v>
      </c>
      <c r="O65" s="48">
        <f t="shared" si="6"/>
        <v>2.3670804953439388</v>
      </c>
      <c r="P65" s="9"/>
    </row>
    <row r="66" spans="1:16">
      <c r="A66" s="12"/>
      <c r="B66" s="25">
        <v>346.3</v>
      </c>
      <c r="C66" s="20" t="s">
        <v>160</v>
      </c>
      <c r="D66" s="47">
        <v>85277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85277</v>
      </c>
      <c r="O66" s="48">
        <f t="shared" si="6"/>
        <v>0.33323954779740761</v>
      </c>
      <c r="P66" s="9"/>
    </row>
    <row r="67" spans="1:16">
      <c r="A67" s="12"/>
      <c r="B67" s="25">
        <v>346.4</v>
      </c>
      <c r="C67" s="20" t="s">
        <v>74</v>
      </c>
      <c r="D67" s="47">
        <v>143422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143422</v>
      </c>
      <c r="O67" s="48">
        <f t="shared" si="6"/>
        <v>0.56045454723078669</v>
      </c>
      <c r="P67" s="9"/>
    </row>
    <row r="68" spans="1:16">
      <c r="A68" s="12"/>
      <c r="B68" s="25">
        <v>346.9</v>
      </c>
      <c r="C68" s="20" t="s">
        <v>75</v>
      </c>
      <c r="D68" s="47">
        <v>1133023</v>
      </c>
      <c r="E68" s="47">
        <v>578023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1711046</v>
      </c>
      <c r="O68" s="48">
        <f t="shared" si="6"/>
        <v>6.686306920981778</v>
      </c>
      <c r="P68" s="9"/>
    </row>
    <row r="69" spans="1:16">
      <c r="A69" s="12"/>
      <c r="B69" s="25">
        <v>347.1</v>
      </c>
      <c r="C69" s="20" t="s">
        <v>219</v>
      </c>
      <c r="D69" s="47">
        <v>0</v>
      </c>
      <c r="E69" s="47">
        <v>75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75</v>
      </c>
      <c r="O69" s="48">
        <f t="shared" ref="O69:O100" si="9">(N69/O$116)</f>
        <v>2.9307979976788079E-4</v>
      </c>
      <c r="P69" s="9"/>
    </row>
    <row r="70" spans="1:16">
      <c r="A70" s="12"/>
      <c r="B70" s="25">
        <v>347.2</v>
      </c>
      <c r="C70" s="20" t="s">
        <v>76</v>
      </c>
      <c r="D70" s="47">
        <v>0</v>
      </c>
      <c r="E70" s="47">
        <v>7129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7129</v>
      </c>
      <c r="O70" s="48">
        <f t="shared" si="9"/>
        <v>2.7858211900602965E-2</v>
      </c>
      <c r="P70" s="9"/>
    </row>
    <row r="71" spans="1:16">
      <c r="A71" s="12"/>
      <c r="B71" s="25">
        <v>347.4</v>
      </c>
      <c r="C71" s="20" t="s">
        <v>77</v>
      </c>
      <c r="D71" s="47">
        <v>0</v>
      </c>
      <c r="E71" s="47">
        <v>1370370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1370370</v>
      </c>
      <c r="O71" s="48">
        <f t="shared" si="9"/>
        <v>5.3550368694388109</v>
      </c>
      <c r="P71" s="9"/>
    </row>
    <row r="72" spans="1:16">
      <c r="A72" s="12"/>
      <c r="B72" s="25">
        <v>347.5</v>
      </c>
      <c r="C72" s="20" t="s">
        <v>78</v>
      </c>
      <c r="D72" s="47">
        <v>0</v>
      </c>
      <c r="E72" s="47">
        <v>1565752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1565752</v>
      </c>
      <c r="O72" s="48">
        <f t="shared" si="9"/>
        <v>6.1185371019487853</v>
      </c>
      <c r="P72" s="9"/>
    </row>
    <row r="73" spans="1:16">
      <c r="A73" s="12"/>
      <c r="B73" s="25">
        <v>347.9</v>
      </c>
      <c r="C73" s="20" t="s">
        <v>79</v>
      </c>
      <c r="D73" s="47">
        <v>0</v>
      </c>
      <c r="E73" s="47">
        <v>25663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25663</v>
      </c>
      <c r="O73" s="48">
        <f t="shared" si="9"/>
        <v>0.10028409201924167</v>
      </c>
      <c r="P73" s="9"/>
    </row>
    <row r="74" spans="1:16">
      <c r="A74" s="12"/>
      <c r="B74" s="25">
        <v>348.13</v>
      </c>
      <c r="C74" s="39" t="s">
        <v>86</v>
      </c>
      <c r="D74" s="47">
        <v>58780</v>
      </c>
      <c r="E74" s="47">
        <v>4982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63762</v>
      </c>
      <c r="O74" s="48">
        <f t="shared" si="9"/>
        <v>0.24916472257066155</v>
      </c>
      <c r="P74" s="9"/>
    </row>
    <row r="75" spans="1:16">
      <c r="A75" s="12"/>
      <c r="B75" s="25">
        <v>348.14</v>
      </c>
      <c r="C75" s="39" t="s">
        <v>238</v>
      </c>
      <c r="D75" s="47">
        <v>6336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6336</v>
      </c>
      <c r="O75" s="48">
        <f t="shared" si="9"/>
        <v>2.475938148439057E-2</v>
      </c>
      <c r="P75" s="9"/>
    </row>
    <row r="76" spans="1:16">
      <c r="A76" s="12"/>
      <c r="B76" s="25">
        <v>348.22</v>
      </c>
      <c r="C76" s="39" t="s">
        <v>87</v>
      </c>
      <c r="D76" s="47">
        <v>214255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214255</v>
      </c>
      <c r="O76" s="48">
        <f t="shared" si="9"/>
        <v>0.83725083332356398</v>
      </c>
      <c r="P76" s="9"/>
    </row>
    <row r="77" spans="1:16">
      <c r="A77" s="12"/>
      <c r="B77" s="25">
        <v>348.23</v>
      </c>
      <c r="C77" s="39" t="s">
        <v>88</v>
      </c>
      <c r="D77" s="47">
        <v>88569</v>
      </c>
      <c r="E77" s="47">
        <v>94667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183236</v>
      </c>
      <c r="O77" s="48">
        <f t="shared" si="9"/>
        <v>0.71603693587023209</v>
      </c>
      <c r="P77" s="9"/>
    </row>
    <row r="78" spans="1:16">
      <c r="A78" s="12"/>
      <c r="B78" s="25">
        <v>348.32</v>
      </c>
      <c r="C78" s="39" t="s">
        <v>89</v>
      </c>
      <c r="D78" s="47">
        <v>0</v>
      </c>
      <c r="E78" s="47">
        <v>2109402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2109402</v>
      </c>
      <c r="O78" s="48">
        <f t="shared" si="9"/>
        <v>8.242974877199563</v>
      </c>
      <c r="P78" s="9"/>
    </row>
    <row r="79" spans="1:16">
      <c r="A79" s="12"/>
      <c r="B79" s="25">
        <v>348.51</v>
      </c>
      <c r="C79" s="39" t="s">
        <v>90</v>
      </c>
      <c r="D79" s="47">
        <v>0</v>
      </c>
      <c r="E79" s="47">
        <v>1130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1130</v>
      </c>
      <c r="O79" s="48">
        <f t="shared" si="9"/>
        <v>4.4157356498360709E-3</v>
      </c>
      <c r="P79" s="9"/>
    </row>
    <row r="80" spans="1:16">
      <c r="A80" s="12"/>
      <c r="B80" s="25">
        <v>348.53</v>
      </c>
      <c r="C80" s="39" t="s">
        <v>91</v>
      </c>
      <c r="D80" s="47">
        <v>587964</v>
      </c>
      <c r="E80" s="47">
        <v>620134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1208098</v>
      </c>
      <c r="O80" s="48">
        <f t="shared" si="9"/>
        <v>4.7209215991996967</v>
      </c>
      <c r="P80" s="9"/>
    </row>
    <row r="81" spans="1:16">
      <c r="A81" s="12"/>
      <c r="B81" s="25">
        <v>348.62</v>
      </c>
      <c r="C81" s="39" t="s">
        <v>92</v>
      </c>
      <c r="D81" s="47">
        <v>6933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6933</v>
      </c>
      <c r="O81" s="48">
        <f t="shared" si="9"/>
        <v>2.7092296690542902E-2</v>
      </c>
      <c r="P81" s="9"/>
    </row>
    <row r="82" spans="1:16">
      <c r="A82" s="12"/>
      <c r="B82" s="25">
        <v>348.63</v>
      </c>
      <c r="C82" s="39" t="s">
        <v>93</v>
      </c>
      <c r="D82" s="47">
        <v>35667</v>
      </c>
      <c r="E82" s="47">
        <v>5917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41584</v>
      </c>
      <c r="O82" s="48">
        <f t="shared" si="9"/>
        <v>0.1624990719139674</v>
      </c>
      <c r="P82" s="9"/>
    </row>
    <row r="83" spans="1:16">
      <c r="A83" s="12"/>
      <c r="B83" s="25">
        <v>348.92099999999999</v>
      </c>
      <c r="C83" s="20" t="s">
        <v>80</v>
      </c>
      <c r="D83" s="47">
        <v>88798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88798</v>
      </c>
      <c r="O83" s="48">
        <f t="shared" si="9"/>
        <v>0.34699866746384372</v>
      </c>
      <c r="P83" s="9"/>
    </row>
    <row r="84" spans="1:16">
      <c r="A84" s="12"/>
      <c r="B84" s="25">
        <v>348.92200000000003</v>
      </c>
      <c r="C84" s="20" t="s">
        <v>81</v>
      </c>
      <c r="D84" s="47">
        <v>88798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88798</v>
      </c>
      <c r="O84" s="48">
        <f t="shared" si="9"/>
        <v>0.34699866746384372</v>
      </c>
      <c r="P84" s="9"/>
    </row>
    <row r="85" spans="1:16">
      <c r="A85" s="12"/>
      <c r="B85" s="25">
        <v>348.923</v>
      </c>
      <c r="C85" s="20" t="s">
        <v>82</v>
      </c>
      <c r="D85" s="47">
        <v>0</v>
      </c>
      <c r="E85" s="47">
        <v>88798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88798</v>
      </c>
      <c r="O85" s="48">
        <f t="shared" si="9"/>
        <v>0.34699866746384372</v>
      </c>
      <c r="P85" s="9"/>
    </row>
    <row r="86" spans="1:16">
      <c r="A86" s="12"/>
      <c r="B86" s="25">
        <v>348.92399999999998</v>
      </c>
      <c r="C86" s="20" t="s">
        <v>83</v>
      </c>
      <c r="D86" s="47">
        <v>88798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88798</v>
      </c>
      <c r="O86" s="48">
        <f t="shared" si="9"/>
        <v>0.34699866746384372</v>
      </c>
      <c r="P86" s="9"/>
    </row>
    <row r="87" spans="1:16">
      <c r="A87" s="12"/>
      <c r="B87" s="25">
        <v>348.93</v>
      </c>
      <c r="C87" s="20" t="s">
        <v>84</v>
      </c>
      <c r="D87" s="47">
        <v>0</v>
      </c>
      <c r="E87" s="47">
        <v>882407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882407</v>
      </c>
      <c r="O87" s="48">
        <f t="shared" si="9"/>
        <v>3.4482088916503519</v>
      </c>
      <c r="P87" s="9"/>
    </row>
    <row r="88" spans="1:16">
      <c r="A88" s="12"/>
      <c r="B88" s="25">
        <v>349</v>
      </c>
      <c r="C88" s="20" t="s">
        <v>1</v>
      </c>
      <c r="D88" s="47">
        <v>0</v>
      </c>
      <c r="E88" s="47">
        <v>492698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492698</v>
      </c>
      <c r="O88" s="48">
        <f t="shared" si="9"/>
        <v>1.925331082480471</v>
      </c>
      <c r="P88" s="9"/>
    </row>
    <row r="89" spans="1:16" ht="15.75">
      <c r="A89" s="29" t="s">
        <v>57</v>
      </c>
      <c r="B89" s="30"/>
      <c r="C89" s="31"/>
      <c r="D89" s="32">
        <f t="shared" ref="D89:M89" si="10">SUM(D90:D93)</f>
        <v>14882257</v>
      </c>
      <c r="E89" s="32">
        <f t="shared" si="10"/>
        <v>266938</v>
      </c>
      <c r="F89" s="32">
        <f t="shared" si="10"/>
        <v>0</v>
      </c>
      <c r="G89" s="32">
        <f t="shared" si="10"/>
        <v>0</v>
      </c>
      <c r="H89" s="32">
        <f t="shared" si="10"/>
        <v>0</v>
      </c>
      <c r="I89" s="32">
        <f t="shared" si="10"/>
        <v>0</v>
      </c>
      <c r="J89" s="32">
        <f t="shared" si="10"/>
        <v>0</v>
      </c>
      <c r="K89" s="32">
        <f t="shared" si="10"/>
        <v>0</v>
      </c>
      <c r="L89" s="32">
        <f t="shared" si="10"/>
        <v>0</v>
      </c>
      <c r="M89" s="32">
        <f t="shared" si="10"/>
        <v>0</v>
      </c>
      <c r="N89" s="32">
        <f t="shared" ref="N89:N96" si="11">SUM(D89:M89)</f>
        <v>15149195</v>
      </c>
      <c r="O89" s="46">
        <f t="shared" si="9"/>
        <v>59.198973829927745</v>
      </c>
      <c r="P89" s="10"/>
    </row>
    <row r="90" spans="1:16">
      <c r="A90" s="13"/>
      <c r="B90" s="40">
        <v>351</v>
      </c>
      <c r="C90" s="21" t="s">
        <v>239</v>
      </c>
      <c r="D90" s="47">
        <v>14853328</v>
      </c>
      <c r="E90" s="47">
        <v>199266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15052594</v>
      </c>
      <c r="O90" s="48">
        <f t="shared" si="9"/>
        <v>58.821483140096049</v>
      </c>
      <c r="P90" s="9"/>
    </row>
    <row r="91" spans="1:16">
      <c r="A91" s="13"/>
      <c r="B91" s="40">
        <v>351.1</v>
      </c>
      <c r="C91" s="21" t="s">
        <v>95</v>
      </c>
      <c r="D91" s="47">
        <v>28929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28929</v>
      </c>
      <c r="O91" s="48">
        <f t="shared" si="9"/>
        <v>0.11304674036646699</v>
      </c>
      <c r="P91" s="9"/>
    </row>
    <row r="92" spans="1:16">
      <c r="A92" s="13"/>
      <c r="B92" s="40">
        <v>352</v>
      </c>
      <c r="C92" s="21" t="s">
        <v>97</v>
      </c>
      <c r="D92" s="47">
        <v>0</v>
      </c>
      <c r="E92" s="47">
        <v>3986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3986</v>
      </c>
      <c r="O92" s="48">
        <f t="shared" si="9"/>
        <v>1.5576214424996971E-2</v>
      </c>
      <c r="P92" s="9"/>
    </row>
    <row r="93" spans="1:16">
      <c r="A93" s="13"/>
      <c r="B93" s="40">
        <v>354</v>
      </c>
      <c r="C93" s="21" t="s">
        <v>98</v>
      </c>
      <c r="D93" s="47">
        <v>0</v>
      </c>
      <c r="E93" s="47">
        <v>63686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63686</v>
      </c>
      <c r="O93" s="48">
        <f t="shared" si="9"/>
        <v>0.24886773504023008</v>
      </c>
      <c r="P93" s="9"/>
    </row>
    <row r="94" spans="1:16" ht="15.75">
      <c r="A94" s="29" t="s">
        <v>5</v>
      </c>
      <c r="B94" s="30"/>
      <c r="C94" s="31"/>
      <c r="D94" s="32">
        <f t="shared" ref="D94:M94" si="12">SUM(D95:D109)</f>
        <v>9186543</v>
      </c>
      <c r="E94" s="32">
        <f t="shared" si="12"/>
        <v>60806698</v>
      </c>
      <c r="F94" s="32">
        <f t="shared" si="12"/>
        <v>596021</v>
      </c>
      <c r="G94" s="32">
        <f t="shared" si="12"/>
        <v>2134278</v>
      </c>
      <c r="H94" s="32">
        <f t="shared" si="12"/>
        <v>0</v>
      </c>
      <c r="I94" s="32">
        <f t="shared" si="12"/>
        <v>10226303</v>
      </c>
      <c r="J94" s="32">
        <f t="shared" si="12"/>
        <v>1147001</v>
      </c>
      <c r="K94" s="32">
        <f t="shared" si="12"/>
        <v>0</v>
      </c>
      <c r="L94" s="32">
        <f t="shared" si="12"/>
        <v>0</v>
      </c>
      <c r="M94" s="32">
        <f t="shared" si="12"/>
        <v>0</v>
      </c>
      <c r="N94" s="32">
        <f t="shared" si="11"/>
        <v>84096844</v>
      </c>
      <c r="O94" s="46">
        <f t="shared" si="9"/>
        <v>328.62781600840941</v>
      </c>
      <c r="P94" s="10"/>
    </row>
    <row r="95" spans="1:16">
      <c r="A95" s="12"/>
      <c r="B95" s="25">
        <v>361</v>
      </c>
      <c r="C95" s="20" t="s">
        <v>240</v>
      </c>
      <c r="D95" s="47">
        <v>114057</v>
      </c>
      <c r="E95" s="47">
        <v>130263</v>
      </c>
      <c r="F95" s="47">
        <v>0</v>
      </c>
      <c r="G95" s="47">
        <v>8848</v>
      </c>
      <c r="H95" s="47">
        <v>0</v>
      </c>
      <c r="I95" s="47">
        <v>20031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273199</v>
      </c>
      <c r="O95" s="48">
        <f t="shared" si="9"/>
        <v>1.0675881095571369</v>
      </c>
      <c r="P95" s="9"/>
    </row>
    <row r="96" spans="1:16">
      <c r="A96" s="12"/>
      <c r="B96" s="25">
        <v>361.1</v>
      </c>
      <c r="C96" s="20" t="s">
        <v>101</v>
      </c>
      <c r="D96" s="47">
        <v>3358095</v>
      </c>
      <c r="E96" s="47">
        <v>6844807</v>
      </c>
      <c r="F96" s="47">
        <v>577618</v>
      </c>
      <c r="G96" s="47">
        <v>1746637</v>
      </c>
      <c r="H96" s="47">
        <v>0</v>
      </c>
      <c r="I96" s="47">
        <v>784357</v>
      </c>
      <c r="J96" s="47">
        <v>713090</v>
      </c>
      <c r="K96" s="47">
        <v>0</v>
      </c>
      <c r="L96" s="47">
        <v>0</v>
      </c>
      <c r="M96" s="47">
        <v>0</v>
      </c>
      <c r="N96" s="47">
        <f t="shared" si="11"/>
        <v>14024604</v>
      </c>
      <c r="O96" s="48">
        <f t="shared" si="9"/>
        <v>54.804375095250933</v>
      </c>
      <c r="P96" s="9"/>
    </row>
    <row r="97" spans="1:16">
      <c r="A97" s="12"/>
      <c r="B97" s="25">
        <v>361.3</v>
      </c>
      <c r="C97" s="20" t="s">
        <v>166</v>
      </c>
      <c r="D97" s="47">
        <v>100595</v>
      </c>
      <c r="E97" s="47">
        <v>296084</v>
      </c>
      <c r="F97" s="47">
        <v>18403</v>
      </c>
      <c r="G97" s="47">
        <v>82246</v>
      </c>
      <c r="H97" s="47">
        <v>0</v>
      </c>
      <c r="I97" s="47">
        <v>17263</v>
      </c>
      <c r="J97" s="47">
        <v>28284</v>
      </c>
      <c r="K97" s="47">
        <v>0</v>
      </c>
      <c r="L97" s="47">
        <v>0</v>
      </c>
      <c r="M97" s="47">
        <v>0</v>
      </c>
      <c r="N97" s="47">
        <f t="shared" ref="N97:N109" si="13">SUM(D97:M97)</f>
        <v>542875</v>
      </c>
      <c r="O97" s="48">
        <f t="shared" si="9"/>
        <v>2.1214092839865106</v>
      </c>
      <c r="P97" s="9"/>
    </row>
    <row r="98" spans="1:16">
      <c r="A98" s="12"/>
      <c r="B98" s="25">
        <v>362</v>
      </c>
      <c r="C98" s="20" t="s">
        <v>102</v>
      </c>
      <c r="D98" s="47">
        <v>94844</v>
      </c>
      <c r="E98" s="47">
        <v>159627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254471</v>
      </c>
      <c r="O98" s="48">
        <f t="shared" si="9"/>
        <v>0.99440412968976521</v>
      </c>
      <c r="P98" s="9"/>
    </row>
    <row r="99" spans="1:16">
      <c r="A99" s="12"/>
      <c r="B99" s="25">
        <v>363.1</v>
      </c>
      <c r="C99" s="20" t="s">
        <v>227</v>
      </c>
      <c r="D99" s="47">
        <v>0</v>
      </c>
      <c r="E99" s="47">
        <v>4575533</v>
      </c>
      <c r="F99" s="47">
        <v>0</v>
      </c>
      <c r="G99" s="47">
        <v>0</v>
      </c>
      <c r="H99" s="47">
        <v>0</v>
      </c>
      <c r="I99" s="47">
        <v>433317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5008850</v>
      </c>
      <c r="O99" s="48">
        <f t="shared" si="9"/>
        <v>19.57323673423133</v>
      </c>
      <c r="P99" s="9"/>
    </row>
    <row r="100" spans="1:16">
      <c r="A100" s="12"/>
      <c r="B100" s="25">
        <v>363.11</v>
      </c>
      <c r="C100" s="20" t="s">
        <v>29</v>
      </c>
      <c r="D100" s="47">
        <v>0</v>
      </c>
      <c r="E100" s="47">
        <v>1868991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1868991</v>
      </c>
      <c r="O100" s="48">
        <f t="shared" si="9"/>
        <v>7.3035134406396169</v>
      </c>
      <c r="P100" s="9"/>
    </row>
    <row r="101" spans="1:16">
      <c r="A101" s="12"/>
      <c r="B101" s="25">
        <v>363.12</v>
      </c>
      <c r="C101" s="20" t="s">
        <v>167</v>
      </c>
      <c r="D101" s="47">
        <v>0</v>
      </c>
      <c r="E101" s="47">
        <v>18864364</v>
      </c>
      <c r="F101" s="47">
        <v>0</v>
      </c>
      <c r="G101" s="47">
        <v>0</v>
      </c>
      <c r="H101" s="47">
        <v>0</v>
      </c>
      <c r="I101" s="47">
        <v>8967979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27832343</v>
      </c>
      <c r="O101" s="48">
        <f t="shared" ref="O101:O114" si="14">(N101/O$116)</f>
        <v>108.76130018014638</v>
      </c>
      <c r="P101" s="9"/>
    </row>
    <row r="102" spans="1:16">
      <c r="A102" s="12"/>
      <c r="B102" s="25">
        <v>363.22</v>
      </c>
      <c r="C102" s="20" t="s">
        <v>168</v>
      </c>
      <c r="D102" s="47">
        <v>0</v>
      </c>
      <c r="E102" s="47">
        <v>0</v>
      </c>
      <c r="F102" s="47">
        <v>0</v>
      </c>
      <c r="G102" s="47">
        <v>4850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4850</v>
      </c>
      <c r="O102" s="48">
        <f t="shared" si="14"/>
        <v>1.8952493718322957E-2</v>
      </c>
      <c r="P102" s="9"/>
    </row>
    <row r="103" spans="1:16">
      <c r="A103" s="12"/>
      <c r="B103" s="25">
        <v>363.24</v>
      </c>
      <c r="C103" s="20" t="s">
        <v>169</v>
      </c>
      <c r="D103" s="47">
        <v>0</v>
      </c>
      <c r="E103" s="47">
        <v>24485020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24485020</v>
      </c>
      <c r="O103" s="48">
        <f t="shared" si="14"/>
        <v>95.680863452167429</v>
      </c>
      <c r="P103" s="9"/>
    </row>
    <row r="104" spans="1:16">
      <c r="A104" s="12"/>
      <c r="B104" s="25">
        <v>364</v>
      </c>
      <c r="C104" s="20" t="s">
        <v>207</v>
      </c>
      <c r="D104" s="47">
        <v>12717</v>
      </c>
      <c r="E104" s="47">
        <v>132496</v>
      </c>
      <c r="F104" s="47">
        <v>0</v>
      </c>
      <c r="G104" s="47">
        <v>134000</v>
      </c>
      <c r="H104" s="47">
        <v>0</v>
      </c>
      <c r="I104" s="47">
        <v>-57381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221832</v>
      </c>
      <c r="O104" s="48">
        <f t="shared" si="14"/>
        <v>0.86685970856144712</v>
      </c>
      <c r="P104" s="9"/>
    </row>
    <row r="105" spans="1:16">
      <c r="A105" s="12"/>
      <c r="B105" s="25">
        <v>365</v>
      </c>
      <c r="C105" s="20" t="s">
        <v>208</v>
      </c>
      <c r="D105" s="47">
        <v>264799</v>
      </c>
      <c r="E105" s="47">
        <v>96985</v>
      </c>
      <c r="F105" s="47">
        <v>0</v>
      </c>
      <c r="G105" s="47">
        <v>125532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487316</v>
      </c>
      <c r="O105" s="48">
        <f t="shared" si="14"/>
        <v>1.904299676049128</v>
      </c>
      <c r="P105" s="9"/>
    </row>
    <row r="106" spans="1:16">
      <c r="A106" s="12"/>
      <c r="B106" s="25">
        <v>366</v>
      </c>
      <c r="C106" s="20" t="s">
        <v>105</v>
      </c>
      <c r="D106" s="47">
        <v>293453</v>
      </c>
      <c r="E106" s="47">
        <v>1420209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1713662</v>
      </c>
      <c r="O106" s="48">
        <f t="shared" si="14"/>
        <v>6.6965295443976816</v>
      </c>
      <c r="P106" s="9"/>
    </row>
    <row r="107" spans="1:16">
      <c r="A107" s="12"/>
      <c r="B107" s="25">
        <v>369</v>
      </c>
      <c r="C107" s="20" t="s">
        <v>241</v>
      </c>
      <c r="D107" s="47">
        <v>4865590</v>
      </c>
      <c r="E107" s="47">
        <v>1927136</v>
      </c>
      <c r="F107" s="47">
        <v>0</v>
      </c>
      <c r="G107" s="47">
        <v>32115</v>
      </c>
      <c r="H107" s="47">
        <v>0</v>
      </c>
      <c r="I107" s="47">
        <v>60248</v>
      </c>
      <c r="J107" s="47">
        <v>405627</v>
      </c>
      <c r="K107" s="47">
        <v>0</v>
      </c>
      <c r="L107" s="47">
        <v>0</v>
      </c>
      <c r="M107" s="47">
        <v>0</v>
      </c>
      <c r="N107" s="47">
        <f>SUM(D107:M107)</f>
        <v>7290716</v>
      </c>
      <c r="O107" s="48">
        <f t="shared" si="14"/>
        <v>28.490154472593129</v>
      </c>
      <c r="P107" s="9"/>
    </row>
    <row r="108" spans="1:16">
      <c r="A108" s="12"/>
      <c r="B108" s="25">
        <v>369.3</v>
      </c>
      <c r="C108" s="20" t="s">
        <v>149</v>
      </c>
      <c r="D108" s="47">
        <v>0</v>
      </c>
      <c r="E108" s="47">
        <v>146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146</v>
      </c>
      <c r="O108" s="48">
        <f t="shared" si="14"/>
        <v>5.7052867688147464E-4</v>
      </c>
      <c r="P108" s="9"/>
    </row>
    <row r="109" spans="1:16">
      <c r="A109" s="12"/>
      <c r="B109" s="25">
        <v>369.9</v>
      </c>
      <c r="C109" s="20" t="s">
        <v>106</v>
      </c>
      <c r="D109" s="47">
        <v>82393</v>
      </c>
      <c r="E109" s="47">
        <v>5037</v>
      </c>
      <c r="F109" s="47">
        <v>0</v>
      </c>
      <c r="G109" s="47">
        <v>50</v>
      </c>
      <c r="H109" s="47">
        <v>0</v>
      </c>
      <c r="I109" s="47">
        <v>489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87969</v>
      </c>
      <c r="O109" s="48">
        <f t="shared" si="14"/>
        <v>0.34375915874374274</v>
      </c>
      <c r="P109" s="9"/>
    </row>
    <row r="110" spans="1:16" ht="15.75">
      <c r="A110" s="29" t="s">
        <v>58</v>
      </c>
      <c r="B110" s="30"/>
      <c r="C110" s="31"/>
      <c r="D110" s="32">
        <f t="shared" ref="D110:M110" si="15">SUM(D111:D113)</f>
        <v>7877306</v>
      </c>
      <c r="E110" s="32">
        <f t="shared" si="15"/>
        <v>37794377</v>
      </c>
      <c r="F110" s="32">
        <f t="shared" si="15"/>
        <v>318526</v>
      </c>
      <c r="G110" s="32">
        <f t="shared" si="15"/>
        <v>15295000</v>
      </c>
      <c r="H110" s="32">
        <f t="shared" si="15"/>
        <v>0</v>
      </c>
      <c r="I110" s="32">
        <f t="shared" si="15"/>
        <v>1440000</v>
      </c>
      <c r="J110" s="32">
        <f t="shared" si="15"/>
        <v>176367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>SUM(D110:M110)</f>
        <v>62901576</v>
      </c>
      <c r="O110" s="46">
        <f t="shared" si="14"/>
        <v>245.80241732218849</v>
      </c>
      <c r="P110" s="9"/>
    </row>
    <row r="111" spans="1:16">
      <c r="A111" s="12"/>
      <c r="B111" s="25">
        <v>381</v>
      </c>
      <c r="C111" s="20" t="s">
        <v>107</v>
      </c>
      <c r="D111" s="47">
        <v>7868932</v>
      </c>
      <c r="E111" s="47">
        <v>32875915</v>
      </c>
      <c r="F111" s="47">
        <v>318526</v>
      </c>
      <c r="G111" s="47">
        <v>0</v>
      </c>
      <c r="H111" s="47">
        <v>0</v>
      </c>
      <c r="I111" s="47">
        <v>1440000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42503373</v>
      </c>
      <c r="O111" s="48">
        <f t="shared" si="14"/>
        <v>166.09173397732735</v>
      </c>
      <c r="P111" s="9"/>
    </row>
    <row r="112" spans="1:16">
      <c r="A112" s="12"/>
      <c r="B112" s="25">
        <v>384</v>
      </c>
      <c r="C112" s="20" t="s">
        <v>108</v>
      </c>
      <c r="D112" s="47">
        <v>0</v>
      </c>
      <c r="E112" s="47">
        <v>4917672</v>
      </c>
      <c r="F112" s="47">
        <v>0</v>
      </c>
      <c r="G112" s="47">
        <v>15295000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20212672</v>
      </c>
      <c r="O112" s="48">
        <f t="shared" si="14"/>
        <v>78.98567816711801</v>
      </c>
      <c r="P112" s="9"/>
    </row>
    <row r="113" spans="1:119" ht="15.75" thickBot="1">
      <c r="A113" s="12"/>
      <c r="B113" s="25">
        <v>389.9</v>
      </c>
      <c r="C113" s="20" t="s">
        <v>229</v>
      </c>
      <c r="D113" s="47">
        <v>8374</v>
      </c>
      <c r="E113" s="47">
        <v>790</v>
      </c>
      <c r="F113" s="47">
        <v>0</v>
      </c>
      <c r="G113" s="47">
        <v>0</v>
      </c>
      <c r="H113" s="47">
        <v>0</v>
      </c>
      <c r="I113" s="47">
        <v>0</v>
      </c>
      <c r="J113" s="47">
        <v>176367</v>
      </c>
      <c r="K113" s="47">
        <v>0</v>
      </c>
      <c r="L113" s="47">
        <v>0</v>
      </c>
      <c r="M113" s="47">
        <v>0</v>
      </c>
      <c r="N113" s="47">
        <f>SUM(D113:M113)</f>
        <v>185531</v>
      </c>
      <c r="O113" s="48">
        <f t="shared" si="14"/>
        <v>0.72500517774312923</v>
      </c>
      <c r="P113" s="9"/>
    </row>
    <row r="114" spans="1:119" ht="16.5" thickBot="1">
      <c r="A114" s="14" t="s">
        <v>85</v>
      </c>
      <c r="B114" s="23"/>
      <c r="C114" s="22"/>
      <c r="D114" s="15">
        <f t="shared" ref="D114:M114" si="16">SUM(D5,D18,D22,D49,D89,D94,D110)</f>
        <v>180355428</v>
      </c>
      <c r="E114" s="15">
        <f t="shared" si="16"/>
        <v>205154217</v>
      </c>
      <c r="F114" s="15">
        <f t="shared" si="16"/>
        <v>14813635</v>
      </c>
      <c r="G114" s="15">
        <f t="shared" si="16"/>
        <v>38949157</v>
      </c>
      <c r="H114" s="15">
        <f t="shared" si="16"/>
        <v>0</v>
      </c>
      <c r="I114" s="15">
        <f t="shared" si="16"/>
        <v>32727156</v>
      </c>
      <c r="J114" s="15">
        <f t="shared" si="16"/>
        <v>24018584</v>
      </c>
      <c r="K114" s="15">
        <f t="shared" si="16"/>
        <v>0</v>
      </c>
      <c r="L114" s="15">
        <f t="shared" si="16"/>
        <v>0</v>
      </c>
      <c r="M114" s="15">
        <f t="shared" si="16"/>
        <v>0</v>
      </c>
      <c r="N114" s="15">
        <f>SUM(D114:M114)</f>
        <v>496018177</v>
      </c>
      <c r="O114" s="38">
        <f t="shared" si="14"/>
        <v>1938.3054399518567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98" t="s">
        <v>242</v>
      </c>
      <c r="M116" s="98"/>
      <c r="N116" s="98"/>
      <c r="O116" s="44">
        <v>255903</v>
      </c>
    </row>
    <row r="117" spans="1:119">
      <c r="A117" s="99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1"/>
    </row>
    <row r="118" spans="1:119" ht="15.75" customHeight="1" thickBot="1">
      <c r="A118" s="102" t="s">
        <v>152</v>
      </c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4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12BA-C3B1-4E34-A615-F00E3D5AE225}">
  <sheetPr>
    <pageSetUpPr fitToPage="1"/>
  </sheetPr>
  <dimension ref="A1:ED106"/>
  <sheetViews>
    <sheetView workbookViewId="0">
      <selection sqref="A1:P1"/>
    </sheetView>
  </sheetViews>
  <sheetFormatPr defaultColWidth="9.77734375" defaultRowHeight="15"/>
  <cols>
    <col min="1" max="1" width="1.77734375" style="66" customWidth="1"/>
    <col min="2" max="2" width="6.77734375" style="66" customWidth="1"/>
    <col min="3" max="3" width="65.77734375" style="66" bestFit="1" customWidth="1"/>
    <col min="4" max="5" width="16.77734375" style="97" customWidth="1"/>
    <col min="6" max="7" width="15.77734375" style="97" customWidth="1"/>
    <col min="8" max="8" width="13.77734375" style="97" customWidth="1"/>
    <col min="9" max="10" width="15.77734375" style="97" customWidth="1"/>
    <col min="11" max="14" width="13.77734375" style="97" customWidth="1"/>
    <col min="15" max="15" width="16.77734375" style="97" customWidth="1"/>
    <col min="16" max="16" width="13.77734375" style="66" customWidth="1"/>
    <col min="17" max="18" width="9.77734375" style="66"/>
  </cols>
  <sheetData>
    <row r="1" spans="1:134" ht="27.75">
      <c r="A1" s="125" t="s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52"/>
      <c r="R1"/>
    </row>
    <row r="2" spans="1:134" ht="24" thickBot="1">
      <c r="A2" s="128" t="s">
        <v>289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  <c r="Q2" s="52"/>
      <c r="R2"/>
    </row>
    <row r="3" spans="1:134" ht="18" customHeight="1">
      <c r="A3" s="131" t="s">
        <v>113</v>
      </c>
      <c r="B3" s="112"/>
      <c r="C3" s="113"/>
      <c r="D3" s="132" t="s">
        <v>52</v>
      </c>
      <c r="E3" s="133"/>
      <c r="F3" s="133"/>
      <c r="G3" s="133"/>
      <c r="H3" s="134"/>
      <c r="I3" s="132" t="s">
        <v>53</v>
      </c>
      <c r="J3" s="134"/>
      <c r="K3" s="132" t="s">
        <v>55</v>
      </c>
      <c r="L3" s="133"/>
      <c r="M3" s="134"/>
      <c r="N3" s="53"/>
      <c r="O3" s="54"/>
      <c r="P3" s="135" t="s">
        <v>265</v>
      </c>
      <c r="Q3" s="55"/>
      <c r="R3"/>
    </row>
    <row r="4" spans="1:134" ht="32.25" customHeight="1" thickBot="1">
      <c r="A4" s="114"/>
      <c r="B4" s="115"/>
      <c r="C4" s="116"/>
      <c r="D4" s="56" t="s">
        <v>6</v>
      </c>
      <c r="E4" s="56" t="s">
        <v>114</v>
      </c>
      <c r="F4" s="56" t="s">
        <v>115</v>
      </c>
      <c r="G4" s="56" t="s">
        <v>116</v>
      </c>
      <c r="H4" s="56" t="s">
        <v>7</v>
      </c>
      <c r="I4" s="56" t="s">
        <v>8</v>
      </c>
      <c r="J4" s="57" t="s">
        <v>117</v>
      </c>
      <c r="K4" s="57" t="s">
        <v>9</v>
      </c>
      <c r="L4" s="57" t="s">
        <v>10</v>
      </c>
      <c r="M4" s="57" t="s">
        <v>266</v>
      </c>
      <c r="N4" s="57" t="s">
        <v>11</v>
      </c>
      <c r="O4" s="57" t="s">
        <v>267</v>
      </c>
      <c r="P4" s="121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</row>
    <row r="5" spans="1:134" ht="15.75">
      <c r="A5" s="60" t="s">
        <v>268</v>
      </c>
      <c r="B5" s="61"/>
      <c r="C5" s="61"/>
      <c r="D5" s="62">
        <f>SUM(D6:D17)</f>
        <v>245592579</v>
      </c>
      <c r="E5" s="62">
        <f>SUM(E6:E17)</f>
        <v>135285995</v>
      </c>
      <c r="F5" s="62">
        <f>SUM(F6:F17)</f>
        <v>3171357</v>
      </c>
      <c r="G5" s="62">
        <f>SUM(G6:G17)</f>
        <v>49002241</v>
      </c>
      <c r="H5" s="62">
        <f>SUM(H6:H17)</f>
        <v>0</v>
      </c>
      <c r="I5" s="62">
        <f>SUM(I6:I17)</f>
        <v>0</v>
      </c>
      <c r="J5" s="62">
        <f>SUM(J6:J17)</f>
        <v>0</v>
      </c>
      <c r="K5" s="62">
        <f>SUM(K6:K17)</f>
        <v>0</v>
      </c>
      <c r="L5" s="62">
        <f>SUM(L6:L17)</f>
        <v>0</v>
      </c>
      <c r="M5" s="62">
        <f>SUM(M6:M17)</f>
        <v>0</v>
      </c>
      <c r="N5" s="62">
        <f>SUM(N6:N17)</f>
        <v>0</v>
      </c>
      <c r="O5" s="63">
        <f>SUM(D5:N5)</f>
        <v>433052172</v>
      </c>
      <c r="P5" s="64">
        <f>(O5/P$104)</f>
        <v>1019.0757696271997</v>
      </c>
      <c r="Q5" s="65"/>
    </row>
    <row r="6" spans="1:134">
      <c r="A6" s="67"/>
      <c r="B6" s="68">
        <v>311</v>
      </c>
      <c r="C6" s="69" t="s">
        <v>3</v>
      </c>
      <c r="D6" s="70">
        <v>219570658</v>
      </c>
      <c r="E6" s="70">
        <v>40171357</v>
      </c>
      <c r="F6" s="70">
        <v>3171357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f>SUM(D6:N6)</f>
        <v>262913372</v>
      </c>
      <c r="P6" s="71">
        <f>(O6/P$104)</f>
        <v>618.69830990290529</v>
      </c>
      <c r="Q6" s="72"/>
    </row>
    <row r="7" spans="1:134">
      <c r="A7" s="67"/>
      <c r="B7" s="68">
        <v>312.13</v>
      </c>
      <c r="C7" s="69" t="s">
        <v>269</v>
      </c>
      <c r="D7" s="70">
        <v>0</v>
      </c>
      <c r="E7" s="70">
        <v>76615315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f t="shared" ref="O7:O17" si="0">SUM(D7:N7)</f>
        <v>76615315</v>
      </c>
      <c r="P7" s="71">
        <f>(O7/P$104)</f>
        <v>180.29423738545603</v>
      </c>
      <c r="Q7" s="72"/>
    </row>
    <row r="8" spans="1:134">
      <c r="A8" s="67"/>
      <c r="B8" s="68">
        <v>312.3</v>
      </c>
      <c r="C8" s="69" t="s">
        <v>13</v>
      </c>
      <c r="D8" s="70">
        <v>0</v>
      </c>
      <c r="E8" s="70">
        <v>2125357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f t="shared" si="0"/>
        <v>2125357</v>
      </c>
      <c r="P8" s="71">
        <f>(O8/P$104)</f>
        <v>5.0014754815906022</v>
      </c>
      <c r="Q8" s="72"/>
    </row>
    <row r="9" spans="1:134">
      <c r="A9" s="67"/>
      <c r="B9" s="68">
        <v>312.41000000000003</v>
      </c>
      <c r="C9" s="69" t="s">
        <v>270</v>
      </c>
      <c r="D9" s="70">
        <v>0</v>
      </c>
      <c r="E9" s="70">
        <v>7443159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f t="shared" si="0"/>
        <v>7443159</v>
      </c>
      <c r="P9" s="71">
        <f>(O9/P$104)</f>
        <v>17.515540798124938</v>
      </c>
      <c r="Q9" s="72"/>
    </row>
    <row r="10" spans="1:134">
      <c r="A10" s="67"/>
      <c r="B10" s="68">
        <v>312.42</v>
      </c>
      <c r="C10" s="69" t="s">
        <v>271</v>
      </c>
      <c r="D10" s="70">
        <v>0</v>
      </c>
      <c r="E10" s="70">
        <v>8930807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f t="shared" si="0"/>
        <v>8930807</v>
      </c>
      <c r="P10" s="71">
        <f>(O10/P$104)</f>
        <v>21.016333840064384</v>
      </c>
      <c r="Q10" s="72"/>
    </row>
    <row r="11" spans="1:134">
      <c r="A11" s="67"/>
      <c r="B11" s="68">
        <v>312.63</v>
      </c>
      <c r="C11" s="69" t="s">
        <v>272</v>
      </c>
      <c r="D11" s="70">
        <v>0</v>
      </c>
      <c r="E11" s="70">
        <v>0</v>
      </c>
      <c r="F11" s="70">
        <v>0</v>
      </c>
      <c r="G11" s="70">
        <v>49002241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f t="shared" si="0"/>
        <v>49002241</v>
      </c>
      <c r="P11" s="71">
        <f>(O11/P$104)</f>
        <v>115.3140422547806</v>
      </c>
      <c r="Q11" s="72"/>
    </row>
    <row r="12" spans="1:134">
      <c r="A12" s="67"/>
      <c r="B12" s="68">
        <v>314.10000000000002</v>
      </c>
      <c r="C12" s="69" t="s">
        <v>16</v>
      </c>
      <c r="D12" s="70">
        <v>18962463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f t="shared" si="0"/>
        <v>18962463</v>
      </c>
      <c r="P12" s="71">
        <f>(O12/P$104)</f>
        <v>44.623229775077306</v>
      </c>
      <c r="Q12" s="72"/>
    </row>
    <row r="13" spans="1:134">
      <c r="A13" s="67"/>
      <c r="B13" s="68">
        <v>314.39999999999998</v>
      </c>
      <c r="C13" s="69" t="s">
        <v>17</v>
      </c>
      <c r="D13" s="70">
        <v>571751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f t="shared" si="0"/>
        <v>571751</v>
      </c>
      <c r="P13" s="71">
        <f>(O13/P$104)</f>
        <v>1.3454674240962381</v>
      </c>
      <c r="Q13" s="72"/>
    </row>
    <row r="14" spans="1:134">
      <c r="A14" s="67"/>
      <c r="B14" s="68">
        <v>314.7</v>
      </c>
      <c r="C14" s="69" t="s">
        <v>18</v>
      </c>
      <c r="D14" s="70">
        <v>5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f t="shared" si="0"/>
        <v>5</v>
      </c>
      <c r="P14" s="71">
        <f>(O14/P$104)</f>
        <v>1.1766200881994418E-5</v>
      </c>
      <c r="Q14" s="72"/>
    </row>
    <row r="15" spans="1:134">
      <c r="A15" s="67"/>
      <c r="B15" s="68">
        <v>314.8</v>
      </c>
      <c r="C15" s="69" t="s">
        <v>19</v>
      </c>
      <c r="D15" s="70">
        <v>309435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f t="shared" si="0"/>
        <v>309435</v>
      </c>
      <c r="P15" s="71">
        <f>(O15/P$104)</f>
        <v>0.7281748739839885</v>
      </c>
      <c r="Q15" s="72"/>
    </row>
    <row r="16" spans="1:134">
      <c r="A16" s="67"/>
      <c r="B16" s="68">
        <v>315.2</v>
      </c>
      <c r="C16" s="69" t="s">
        <v>273</v>
      </c>
      <c r="D16" s="70">
        <v>5809358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f t="shared" si="0"/>
        <v>5809358</v>
      </c>
      <c r="P16" s="71">
        <f>(O16/P$104)</f>
        <v>13.670814644684265</v>
      </c>
      <c r="Q16" s="72"/>
    </row>
    <row r="17" spans="1:17">
      <c r="A17" s="67"/>
      <c r="B17" s="68">
        <v>316</v>
      </c>
      <c r="C17" s="69" t="s">
        <v>181</v>
      </c>
      <c r="D17" s="70">
        <v>368909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f t="shared" si="0"/>
        <v>368909</v>
      </c>
      <c r="P17" s="71">
        <f>(O17/P$104)</f>
        <v>0.86813148023513576</v>
      </c>
      <c r="Q17" s="72"/>
    </row>
    <row r="18" spans="1:17" ht="15.75">
      <c r="A18" s="73" t="s">
        <v>22</v>
      </c>
      <c r="B18" s="74"/>
      <c r="C18" s="75"/>
      <c r="D18" s="76">
        <f>SUM(D19:D29)</f>
        <v>10460751.390000001</v>
      </c>
      <c r="E18" s="76">
        <f>SUM(E19:E29)</f>
        <v>143032456.04000002</v>
      </c>
      <c r="F18" s="76">
        <f>SUM(F19:F29)</f>
        <v>1073111</v>
      </c>
      <c r="G18" s="76">
        <f>SUM(G19:G29)</f>
        <v>0</v>
      </c>
      <c r="H18" s="76">
        <f>SUM(H19:H29)</f>
        <v>0</v>
      </c>
      <c r="I18" s="76">
        <f>SUM(I19:I29)</f>
        <v>29616623</v>
      </c>
      <c r="J18" s="76">
        <f>SUM(J19:J29)</f>
        <v>0</v>
      </c>
      <c r="K18" s="76">
        <f>SUM(K19:K29)</f>
        <v>0</v>
      </c>
      <c r="L18" s="76">
        <f>SUM(L19:L29)</f>
        <v>0</v>
      </c>
      <c r="M18" s="76">
        <f>SUM(M19:M29)</f>
        <v>988545</v>
      </c>
      <c r="N18" s="76">
        <f>SUM(N19:N29)</f>
        <v>0</v>
      </c>
      <c r="O18" s="77">
        <f>SUM(D18:N18)</f>
        <v>185171486.43000001</v>
      </c>
      <c r="P18" s="78">
        <f>(O18/P$104)</f>
        <v>435.75298139057668</v>
      </c>
      <c r="Q18" s="79"/>
    </row>
    <row r="19" spans="1:17">
      <c r="A19" s="67"/>
      <c r="B19" s="68">
        <v>322</v>
      </c>
      <c r="C19" s="69" t="s">
        <v>274</v>
      </c>
      <c r="D19" s="70">
        <v>0</v>
      </c>
      <c r="E19" s="70">
        <v>14272818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f>SUM(D19:N19)</f>
        <v>14272818</v>
      </c>
      <c r="P19" s="71">
        <f>(O19/P$104)</f>
        <v>33.587368748029164</v>
      </c>
      <c r="Q19" s="72"/>
    </row>
    <row r="20" spans="1:17">
      <c r="A20" s="67"/>
      <c r="B20" s="68">
        <v>323.2</v>
      </c>
      <c r="C20" s="69" t="s">
        <v>258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807339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f t="shared" ref="O20:O29" si="1">SUM(D20:N20)</f>
        <v>807339</v>
      </c>
      <c r="P20" s="71">
        <f>(O20/P$104)</f>
        <v>1.8998625707736982</v>
      </c>
      <c r="Q20" s="72"/>
    </row>
    <row r="21" spans="1:17">
      <c r="A21" s="67"/>
      <c r="B21" s="68">
        <v>323.7</v>
      </c>
      <c r="C21" s="69" t="s">
        <v>23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4922338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f t="shared" si="1"/>
        <v>4922338</v>
      </c>
      <c r="P21" s="71">
        <f>(O21/P$104)</f>
        <v>11.583443543414928</v>
      </c>
      <c r="Q21" s="72"/>
    </row>
    <row r="22" spans="1:17">
      <c r="A22" s="67"/>
      <c r="B22" s="68">
        <v>324.11</v>
      </c>
      <c r="C22" s="69" t="s">
        <v>24</v>
      </c>
      <c r="D22" s="70">
        <v>116680</v>
      </c>
      <c r="E22" s="70">
        <v>3223686.35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f t="shared" si="1"/>
        <v>3340366.35</v>
      </c>
      <c r="P22" s="71">
        <f>(O22/P$104)</f>
        <v>7.8606842987108951</v>
      </c>
      <c r="Q22" s="72"/>
    </row>
    <row r="23" spans="1:17">
      <c r="A23" s="67"/>
      <c r="B23" s="68">
        <v>324.12</v>
      </c>
      <c r="C23" s="69" t="s">
        <v>25</v>
      </c>
      <c r="D23" s="70">
        <v>0</v>
      </c>
      <c r="E23" s="70">
        <v>278866.01999999996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f t="shared" si="1"/>
        <v>278866.01999999996</v>
      </c>
      <c r="P23" s="71">
        <f>(O23/P$104)</f>
        <v>0.65623872209645451</v>
      </c>
      <c r="Q23" s="72"/>
    </row>
    <row r="24" spans="1:17">
      <c r="A24" s="67"/>
      <c r="B24" s="68">
        <v>324.31</v>
      </c>
      <c r="C24" s="69" t="s">
        <v>26</v>
      </c>
      <c r="D24" s="70">
        <v>74438</v>
      </c>
      <c r="E24" s="70">
        <v>57505486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f t="shared" si="1"/>
        <v>57579924</v>
      </c>
      <c r="P24" s="71">
        <f>(O24/P$104)</f>
        <v>135.49939051079431</v>
      </c>
      <c r="Q24" s="72"/>
    </row>
    <row r="25" spans="1:17">
      <c r="A25" s="67"/>
      <c r="B25" s="68">
        <v>324.32</v>
      </c>
      <c r="C25" s="69" t="s">
        <v>27</v>
      </c>
      <c r="D25" s="70">
        <v>1417.3899999999999</v>
      </c>
      <c r="E25" s="70">
        <v>3717275.97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f t="shared" si="1"/>
        <v>3718693.3600000003</v>
      </c>
      <c r="P25" s="71">
        <f>(O25/P$104)</f>
        <v>8.750978618459758</v>
      </c>
      <c r="Q25" s="72"/>
    </row>
    <row r="26" spans="1:17">
      <c r="A26" s="67"/>
      <c r="B26" s="68">
        <v>324.61</v>
      </c>
      <c r="C26" s="69" t="s">
        <v>122</v>
      </c>
      <c r="D26" s="70">
        <v>0</v>
      </c>
      <c r="E26" s="70">
        <v>15654223.699999999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f t="shared" si="1"/>
        <v>15654223.699999999</v>
      </c>
      <c r="P26" s="71">
        <f>(O26/P$104)</f>
        <v>36.83814814117558</v>
      </c>
      <c r="Q26" s="72"/>
    </row>
    <row r="27" spans="1:17">
      <c r="A27" s="67"/>
      <c r="B27" s="68">
        <v>325.10000000000002</v>
      </c>
      <c r="C27" s="69" t="s">
        <v>29</v>
      </c>
      <c r="D27" s="70">
        <v>0</v>
      </c>
      <c r="E27" s="70">
        <v>0</v>
      </c>
      <c r="F27" s="70">
        <v>653724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988545</v>
      </c>
      <c r="N27" s="70">
        <v>0</v>
      </c>
      <c r="O27" s="70">
        <f t="shared" si="1"/>
        <v>1642269</v>
      </c>
      <c r="P27" s="71">
        <f>(O27/P$104)</f>
        <v>3.8646533912544183</v>
      </c>
      <c r="Q27" s="72"/>
    </row>
    <row r="28" spans="1:17">
      <c r="A28" s="67"/>
      <c r="B28" s="68">
        <v>325.2</v>
      </c>
      <c r="C28" s="69" t="s">
        <v>30</v>
      </c>
      <c r="D28" s="70">
        <v>0</v>
      </c>
      <c r="E28" s="70">
        <v>47680804</v>
      </c>
      <c r="F28" s="70">
        <v>419387</v>
      </c>
      <c r="G28" s="70">
        <v>0</v>
      </c>
      <c r="H28" s="70">
        <v>0</v>
      </c>
      <c r="I28" s="70">
        <v>23886946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f t="shared" si="1"/>
        <v>71987137</v>
      </c>
      <c r="P28" s="71">
        <f>(O28/P$104)</f>
        <v>169.4030229723306</v>
      </c>
      <c r="Q28" s="72"/>
    </row>
    <row r="29" spans="1:17">
      <c r="A29" s="67"/>
      <c r="B29" s="68">
        <v>329.5</v>
      </c>
      <c r="C29" s="69" t="s">
        <v>276</v>
      </c>
      <c r="D29" s="70">
        <v>10268216</v>
      </c>
      <c r="E29" s="70">
        <v>699296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f t="shared" si="1"/>
        <v>10967512</v>
      </c>
      <c r="P29" s="71">
        <f>(O29/P$104)</f>
        <v>25.809189873536873</v>
      </c>
      <c r="Q29" s="72"/>
    </row>
    <row r="30" spans="1:17" ht="15.75">
      <c r="A30" s="73" t="s">
        <v>277</v>
      </c>
      <c r="B30" s="74"/>
      <c r="C30" s="75"/>
      <c r="D30" s="76">
        <f>SUM(D31:D53)</f>
        <v>60210766</v>
      </c>
      <c r="E30" s="76">
        <f>SUM(E31:E53)</f>
        <v>72875378</v>
      </c>
      <c r="F30" s="76">
        <f>SUM(F31:F53)</f>
        <v>0</v>
      </c>
      <c r="G30" s="76">
        <f>SUM(G31:G53)</f>
        <v>2653544</v>
      </c>
      <c r="H30" s="76">
        <f>SUM(H31:H53)</f>
        <v>0</v>
      </c>
      <c r="I30" s="76">
        <f>SUM(I31:I53)</f>
        <v>0</v>
      </c>
      <c r="J30" s="76">
        <f>SUM(J31:J53)</f>
        <v>0</v>
      </c>
      <c r="K30" s="76">
        <f>SUM(K31:K53)</f>
        <v>0</v>
      </c>
      <c r="L30" s="76">
        <f>SUM(L31:L53)</f>
        <v>0</v>
      </c>
      <c r="M30" s="76">
        <f>SUM(M31:M53)</f>
        <v>0</v>
      </c>
      <c r="N30" s="76">
        <f>SUM(N31:N53)</f>
        <v>0</v>
      </c>
      <c r="O30" s="77">
        <f>SUM(D30:N30)</f>
        <v>135739688</v>
      </c>
      <c r="P30" s="78">
        <f>(O30/P$104)</f>
        <v>319.42808733344941</v>
      </c>
      <c r="Q30" s="79"/>
    </row>
    <row r="31" spans="1:17">
      <c r="A31" s="67"/>
      <c r="B31" s="68">
        <v>331.1</v>
      </c>
      <c r="C31" s="69" t="s">
        <v>124</v>
      </c>
      <c r="D31" s="70">
        <v>24540837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f>SUM(D31:N31)</f>
        <v>24540837</v>
      </c>
      <c r="P31" s="71">
        <f>(O31/P$104)</f>
        <v>57.750483590856248</v>
      </c>
      <c r="Q31" s="72"/>
    </row>
    <row r="32" spans="1:17">
      <c r="A32" s="67"/>
      <c r="B32" s="68">
        <v>331.2</v>
      </c>
      <c r="C32" s="69" t="s">
        <v>32</v>
      </c>
      <c r="D32" s="70">
        <v>752228</v>
      </c>
      <c r="E32" s="70">
        <v>17995979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f>SUM(D32:N32)</f>
        <v>18748207</v>
      </c>
      <c r="P32" s="71">
        <f>(O32/P$104)</f>
        <v>44.119033947842787</v>
      </c>
      <c r="Q32" s="72"/>
    </row>
    <row r="33" spans="1:17">
      <c r="A33" s="67"/>
      <c r="B33" s="68">
        <v>331.49</v>
      </c>
      <c r="C33" s="69" t="s">
        <v>125</v>
      </c>
      <c r="D33" s="70">
        <v>0</v>
      </c>
      <c r="E33" s="70">
        <v>9376712</v>
      </c>
      <c r="F33" s="70">
        <v>0</v>
      </c>
      <c r="G33" s="70">
        <v>1110240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f t="shared" ref="O33:O48" si="2">SUM(D33:N33)</f>
        <v>10486952</v>
      </c>
      <c r="P33" s="71">
        <f>(O33/P$104)</f>
        <v>24.678316774366625</v>
      </c>
      <c r="Q33" s="72"/>
    </row>
    <row r="34" spans="1:17">
      <c r="A34" s="67"/>
      <c r="B34" s="68">
        <v>331.5</v>
      </c>
      <c r="C34" s="69" t="s">
        <v>34</v>
      </c>
      <c r="D34" s="70">
        <v>0</v>
      </c>
      <c r="E34" s="70">
        <v>20477011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f t="shared" si="2"/>
        <v>20477011</v>
      </c>
      <c r="P34" s="71">
        <f>(O34/P$104)</f>
        <v>48.187324977761882</v>
      </c>
      <c r="Q34" s="72"/>
    </row>
    <row r="35" spans="1:17">
      <c r="A35" s="67"/>
      <c r="B35" s="68">
        <v>331.69</v>
      </c>
      <c r="C35" s="69" t="s">
        <v>38</v>
      </c>
      <c r="D35" s="70">
        <v>0</v>
      </c>
      <c r="E35" s="70">
        <v>1923095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f t="shared" si="2"/>
        <v>1923095</v>
      </c>
      <c r="P35" s="71">
        <f>(O35/P$104)</f>
        <v>4.5255044170318115</v>
      </c>
      <c r="Q35" s="72"/>
    </row>
    <row r="36" spans="1:17">
      <c r="A36" s="67"/>
      <c r="B36" s="68">
        <v>331.9</v>
      </c>
      <c r="C36" s="69" t="s">
        <v>156</v>
      </c>
      <c r="D36" s="70">
        <v>0</v>
      </c>
      <c r="E36" s="70">
        <v>361991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f t="shared" si="2"/>
        <v>361991</v>
      </c>
      <c r="P36" s="71">
        <f>(O36/P$104)</f>
        <v>0.85185176469480828</v>
      </c>
      <c r="Q36" s="72"/>
    </row>
    <row r="37" spans="1:17">
      <c r="A37" s="67"/>
      <c r="B37" s="68">
        <v>332</v>
      </c>
      <c r="C37" s="69" t="s">
        <v>254</v>
      </c>
      <c r="D37" s="70">
        <v>0</v>
      </c>
      <c r="E37" s="70">
        <v>11358809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f t="shared" si="2"/>
        <v>11358809</v>
      </c>
      <c r="P37" s="71">
        <f>(O37/P$104)</f>
        <v>26.730005694841228</v>
      </c>
      <c r="Q37" s="72"/>
    </row>
    <row r="38" spans="1:17">
      <c r="A38" s="67"/>
      <c r="B38" s="68">
        <v>334.2</v>
      </c>
      <c r="C38" s="69" t="s">
        <v>36</v>
      </c>
      <c r="D38" s="70">
        <v>0</v>
      </c>
      <c r="E38" s="70">
        <v>306452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f t="shared" si="2"/>
        <v>306452</v>
      </c>
      <c r="P38" s="71">
        <f>(O38/P$104)</f>
        <v>0.72115515853779066</v>
      </c>
      <c r="Q38" s="72"/>
    </row>
    <row r="39" spans="1:17">
      <c r="A39" s="67"/>
      <c r="B39" s="68">
        <v>334.62</v>
      </c>
      <c r="C39" s="69" t="s">
        <v>126</v>
      </c>
      <c r="D39" s="70">
        <v>0</v>
      </c>
      <c r="E39" s="70">
        <v>50519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f t="shared" si="2"/>
        <v>50519</v>
      </c>
      <c r="P39" s="71">
        <f>(O39/P$104)</f>
        <v>0.11888334047149521</v>
      </c>
      <c r="Q39" s="72"/>
    </row>
    <row r="40" spans="1:17">
      <c r="A40" s="67"/>
      <c r="B40" s="68">
        <v>334.7</v>
      </c>
      <c r="C40" s="69" t="s">
        <v>41</v>
      </c>
      <c r="D40" s="70">
        <v>0</v>
      </c>
      <c r="E40" s="70">
        <v>156729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f t="shared" si="2"/>
        <v>156729</v>
      </c>
      <c r="P40" s="71">
        <f>(O40/P$104)</f>
        <v>0.36882097960682064</v>
      </c>
      <c r="Q40" s="72"/>
    </row>
    <row r="41" spans="1:17">
      <c r="A41" s="67"/>
      <c r="B41" s="68">
        <v>334.9</v>
      </c>
      <c r="C41" s="69" t="s">
        <v>42</v>
      </c>
      <c r="D41" s="70">
        <v>0</v>
      </c>
      <c r="E41" s="70">
        <v>1816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f t="shared" si="2"/>
        <v>1816</v>
      </c>
      <c r="P41" s="71">
        <f>(O41/P$104)</f>
        <v>4.2734841603403731E-3</v>
      </c>
      <c r="Q41" s="72"/>
    </row>
    <row r="42" spans="1:17">
      <c r="A42" s="67"/>
      <c r="B42" s="68">
        <v>335.13</v>
      </c>
      <c r="C42" s="69" t="s">
        <v>185</v>
      </c>
      <c r="D42" s="70">
        <v>110141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f t="shared" si="2"/>
        <v>110141</v>
      </c>
      <c r="P42" s="71">
        <f>(O42/P$104)</f>
        <v>0.25918822626874943</v>
      </c>
      <c r="Q42" s="72"/>
    </row>
    <row r="43" spans="1:17">
      <c r="A43" s="67"/>
      <c r="B43" s="68">
        <v>335.14</v>
      </c>
      <c r="C43" s="69" t="s">
        <v>186</v>
      </c>
      <c r="D43" s="70">
        <v>113615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f t="shared" si="2"/>
        <v>113615</v>
      </c>
      <c r="P43" s="71">
        <f>(O43/P$104)</f>
        <v>0.26736338264155918</v>
      </c>
      <c r="Q43" s="72"/>
    </row>
    <row r="44" spans="1:17">
      <c r="A44" s="67"/>
      <c r="B44" s="68">
        <v>335.15</v>
      </c>
      <c r="C44" s="69" t="s">
        <v>187</v>
      </c>
      <c r="D44" s="70">
        <v>120653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f t="shared" si="2"/>
        <v>120653</v>
      </c>
      <c r="P44" s="71">
        <f>(O44/P$104)</f>
        <v>0.28392548700305453</v>
      </c>
      <c r="Q44" s="72"/>
    </row>
    <row r="45" spans="1:17">
      <c r="A45" s="67"/>
      <c r="B45" s="68">
        <v>335.16</v>
      </c>
      <c r="C45" s="69" t="s">
        <v>279</v>
      </c>
      <c r="D45" s="70">
        <v>446500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f t="shared" si="2"/>
        <v>446500</v>
      </c>
      <c r="P45" s="71">
        <f>(O45/P$104)</f>
        <v>1.0507217387621015</v>
      </c>
      <c r="Q45" s="72"/>
    </row>
    <row r="46" spans="1:17">
      <c r="A46" s="67"/>
      <c r="B46" s="68">
        <v>335.18</v>
      </c>
      <c r="C46" s="69" t="s">
        <v>280</v>
      </c>
      <c r="D46" s="70">
        <v>30090867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f t="shared" si="2"/>
        <v>30090867</v>
      </c>
      <c r="P46" s="71">
        <f>(O46/P$104)</f>
        <v>70.811037167075341</v>
      </c>
      <c r="Q46" s="72"/>
    </row>
    <row r="47" spans="1:17">
      <c r="A47" s="67"/>
      <c r="B47" s="68">
        <v>335.23</v>
      </c>
      <c r="C47" s="69" t="s">
        <v>143</v>
      </c>
      <c r="D47" s="70">
        <v>0</v>
      </c>
      <c r="E47" s="70">
        <v>2196321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f t="shared" si="2"/>
        <v>2196321</v>
      </c>
      <c r="P47" s="71">
        <f>(O47/P$104)</f>
        <v>5.1684708174685721</v>
      </c>
      <c r="Q47" s="72"/>
    </row>
    <row r="48" spans="1:17">
      <c r="A48" s="67"/>
      <c r="B48" s="68">
        <v>335.29</v>
      </c>
      <c r="C48" s="69" t="s">
        <v>49</v>
      </c>
      <c r="D48" s="70">
        <v>0</v>
      </c>
      <c r="E48" s="70">
        <v>217992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f t="shared" si="2"/>
        <v>217992</v>
      </c>
      <c r="P48" s="71">
        <f>(O48/P$104)</f>
        <v>0.51298753253354545</v>
      </c>
      <c r="Q48" s="72"/>
    </row>
    <row r="49" spans="1:17">
      <c r="A49" s="67"/>
      <c r="B49" s="68">
        <v>335.43</v>
      </c>
      <c r="C49" s="69" t="s">
        <v>281</v>
      </c>
      <c r="D49" s="70">
        <v>0</v>
      </c>
      <c r="E49" s="70">
        <v>4449263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f t="shared" ref="O49:O52" si="3">SUM(D49:N49)</f>
        <v>4449263</v>
      </c>
      <c r="P49" s="71">
        <f>(O49/P$104)</f>
        <v>10.470184446965026</v>
      </c>
      <c r="Q49" s="72"/>
    </row>
    <row r="50" spans="1:17">
      <c r="A50" s="67"/>
      <c r="B50" s="68">
        <v>335.48</v>
      </c>
      <c r="C50" s="69" t="s">
        <v>50</v>
      </c>
      <c r="D50" s="70">
        <v>0</v>
      </c>
      <c r="E50" s="70">
        <v>2138378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f t="shared" si="3"/>
        <v>2138378</v>
      </c>
      <c r="P50" s="71">
        <f>(O50/P$104)</f>
        <v>5.0321170219274922</v>
      </c>
      <c r="Q50" s="72"/>
    </row>
    <row r="51" spans="1:17">
      <c r="A51" s="67"/>
      <c r="B51" s="68">
        <v>335.5</v>
      </c>
      <c r="C51" s="69" t="s">
        <v>51</v>
      </c>
      <c r="D51" s="70">
        <v>0</v>
      </c>
      <c r="E51" s="70">
        <v>1864311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f t="shared" si="3"/>
        <v>1864311</v>
      </c>
      <c r="P51" s="71">
        <f>(O51/P$104)</f>
        <v>4.3871715465023788</v>
      </c>
      <c r="Q51" s="72"/>
    </row>
    <row r="52" spans="1:17">
      <c r="A52" s="67"/>
      <c r="B52" s="68">
        <v>338</v>
      </c>
      <c r="C52" s="69" t="s">
        <v>129</v>
      </c>
      <c r="D52" s="70">
        <v>0</v>
      </c>
      <c r="E52" s="70">
        <v>0</v>
      </c>
      <c r="F52" s="70">
        <v>0</v>
      </c>
      <c r="G52" s="70">
        <v>1543304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f t="shared" si="3"/>
        <v>1543304</v>
      </c>
      <c r="P52" s="71">
        <f>(O52/P$104)</f>
        <v>3.6317649771971028</v>
      </c>
      <c r="Q52" s="72"/>
    </row>
    <row r="53" spans="1:17">
      <c r="A53" s="67"/>
      <c r="B53" s="68">
        <v>339</v>
      </c>
      <c r="C53" s="69" t="s">
        <v>190</v>
      </c>
      <c r="D53" s="70">
        <v>4035925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f>SUM(D53:N53)</f>
        <v>4035925</v>
      </c>
      <c r="P53" s="71">
        <f>(O53/P$104)</f>
        <v>9.4975008589326642</v>
      </c>
      <c r="Q53" s="72"/>
    </row>
    <row r="54" spans="1:17" ht="15.75">
      <c r="A54" s="73" t="s">
        <v>56</v>
      </c>
      <c r="B54" s="74"/>
      <c r="C54" s="75"/>
      <c r="D54" s="76">
        <f>SUM(D55:D79)</f>
        <v>19339854</v>
      </c>
      <c r="E54" s="76">
        <f>SUM(E55:E79)</f>
        <v>24569292</v>
      </c>
      <c r="F54" s="76">
        <f>SUM(F55:F79)</f>
        <v>0</v>
      </c>
      <c r="G54" s="76">
        <f>SUM(G55:G79)</f>
        <v>0</v>
      </c>
      <c r="H54" s="76">
        <f>SUM(H55:H79)</f>
        <v>0</v>
      </c>
      <c r="I54" s="76">
        <f>SUM(I55:I79)</f>
        <v>20180940</v>
      </c>
      <c r="J54" s="76">
        <f>SUM(J55:J79)</f>
        <v>52564990</v>
      </c>
      <c r="K54" s="76">
        <f>SUM(K55:K79)</f>
        <v>0</v>
      </c>
      <c r="L54" s="76">
        <f>SUM(L55:L79)</f>
        <v>0</v>
      </c>
      <c r="M54" s="76">
        <f>SUM(M55:M79)</f>
        <v>619402496</v>
      </c>
      <c r="N54" s="76">
        <f>SUM(N55:N79)</f>
        <v>272570</v>
      </c>
      <c r="O54" s="76">
        <f>SUM(D54:N54)</f>
        <v>736330142</v>
      </c>
      <c r="P54" s="78">
        <f>(O54/P$104)</f>
        <v>1732.761673247895</v>
      </c>
      <c r="Q54" s="79"/>
    </row>
    <row r="55" spans="1:17">
      <c r="A55" s="67"/>
      <c r="B55" s="68">
        <v>341.1</v>
      </c>
      <c r="C55" s="69" t="s">
        <v>191</v>
      </c>
      <c r="D55" s="70">
        <v>17301896</v>
      </c>
      <c r="E55" s="70">
        <v>2004431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f>SUM(D55:N55)</f>
        <v>19306327</v>
      </c>
      <c r="P55" s="71">
        <f>(O55/P$104)</f>
        <v>45.432424355094533</v>
      </c>
      <c r="Q55" s="72"/>
    </row>
    <row r="56" spans="1:17">
      <c r="A56" s="67"/>
      <c r="B56" s="68">
        <v>341.2</v>
      </c>
      <c r="C56" s="69" t="s">
        <v>192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37630643</v>
      </c>
      <c r="K56" s="70">
        <v>0</v>
      </c>
      <c r="L56" s="70">
        <v>0</v>
      </c>
      <c r="M56" s="70">
        <v>0</v>
      </c>
      <c r="N56" s="70">
        <v>0</v>
      </c>
      <c r="O56" s="70">
        <f t="shared" ref="O56:O79" si="4">SUM(D56:N56)</f>
        <v>37630643</v>
      </c>
      <c r="P56" s="71">
        <f>(O56/P$104)</f>
        <v>88.553940971323414</v>
      </c>
      <c r="Q56" s="72"/>
    </row>
    <row r="57" spans="1:17">
      <c r="A57" s="67"/>
      <c r="B57" s="68">
        <v>341.52</v>
      </c>
      <c r="C57" s="69" t="s">
        <v>193</v>
      </c>
      <c r="D57" s="70">
        <v>257907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14934347</v>
      </c>
      <c r="K57" s="70">
        <v>0</v>
      </c>
      <c r="L57" s="70">
        <v>0</v>
      </c>
      <c r="M57" s="70">
        <v>0</v>
      </c>
      <c r="N57" s="70">
        <v>0</v>
      </c>
      <c r="O57" s="70">
        <f t="shared" si="4"/>
        <v>15192254</v>
      </c>
      <c r="P57" s="71">
        <f>(O57/P$104)</f>
        <v>35.751022482856648</v>
      </c>
      <c r="Q57" s="72"/>
    </row>
    <row r="58" spans="1:17">
      <c r="A58" s="67"/>
      <c r="B58" s="68">
        <v>341.9</v>
      </c>
      <c r="C58" s="69" t="s">
        <v>195</v>
      </c>
      <c r="D58" s="70">
        <v>663878</v>
      </c>
      <c r="E58" s="70">
        <v>441325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618263471</v>
      </c>
      <c r="N58" s="70">
        <v>0</v>
      </c>
      <c r="O58" s="70">
        <f t="shared" si="4"/>
        <v>619368674</v>
      </c>
      <c r="P58" s="71">
        <f>(O58/P$104)</f>
        <v>1457.5232476597027</v>
      </c>
      <c r="Q58" s="72"/>
    </row>
    <row r="59" spans="1:17">
      <c r="A59" s="67"/>
      <c r="B59" s="68">
        <v>342.3</v>
      </c>
      <c r="C59" s="69" t="s">
        <v>64</v>
      </c>
      <c r="D59" s="70">
        <v>142477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f t="shared" si="4"/>
        <v>142477</v>
      </c>
      <c r="P59" s="71">
        <f>(O59/P$104)</f>
        <v>0.33528260061278375</v>
      </c>
      <c r="Q59" s="72"/>
    </row>
    <row r="60" spans="1:17">
      <c r="A60" s="67"/>
      <c r="B60" s="68">
        <v>342.4</v>
      </c>
      <c r="C60" s="69" t="s">
        <v>65</v>
      </c>
      <c r="D60" s="70">
        <v>0</v>
      </c>
      <c r="E60" s="70">
        <v>141872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f t="shared" si="4"/>
        <v>141872</v>
      </c>
      <c r="P60" s="71">
        <f>(O60/P$104)</f>
        <v>0.33385889030606242</v>
      </c>
      <c r="Q60" s="72"/>
    </row>
    <row r="61" spans="1:17">
      <c r="A61" s="67"/>
      <c r="B61" s="68">
        <v>342.5</v>
      </c>
      <c r="C61" s="69" t="s">
        <v>66</v>
      </c>
      <c r="D61" s="70">
        <v>1336</v>
      </c>
      <c r="E61" s="70">
        <v>735127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f t="shared" si="4"/>
        <v>736463</v>
      </c>
      <c r="P61" s="71">
        <f>(O61/P$104)</f>
        <v>1.7330743200312511</v>
      </c>
      <c r="Q61" s="72"/>
    </row>
    <row r="62" spans="1:17">
      <c r="A62" s="67"/>
      <c r="B62" s="68">
        <v>342.6</v>
      </c>
      <c r="C62" s="69" t="s">
        <v>67</v>
      </c>
      <c r="D62" s="70">
        <v>0</v>
      </c>
      <c r="E62" s="70">
        <v>13117899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f t="shared" si="4"/>
        <v>13117899</v>
      </c>
      <c r="P62" s="71">
        <f>(O62/P$104)</f>
        <v>30.869566956742737</v>
      </c>
      <c r="Q62" s="72"/>
    </row>
    <row r="63" spans="1:17">
      <c r="A63" s="67"/>
      <c r="B63" s="68">
        <v>342.9</v>
      </c>
      <c r="C63" s="69" t="s">
        <v>68</v>
      </c>
      <c r="D63" s="70">
        <v>396912</v>
      </c>
      <c r="E63" s="70">
        <v>1018235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f t="shared" si="4"/>
        <v>1415147</v>
      </c>
      <c r="P63" s="71">
        <f>(O63/P$104)</f>
        <v>3.330180775910351</v>
      </c>
      <c r="Q63" s="72"/>
    </row>
    <row r="64" spans="1:17">
      <c r="A64" s="67"/>
      <c r="B64" s="68">
        <v>343.4</v>
      </c>
      <c r="C64" s="69" t="s">
        <v>69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3728084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f t="shared" si="4"/>
        <v>3728084</v>
      </c>
      <c r="P64" s="71">
        <f>(O64/P$104)</f>
        <v>8.7730770497898565</v>
      </c>
      <c r="Q64" s="72"/>
    </row>
    <row r="65" spans="1:17">
      <c r="A65" s="67"/>
      <c r="B65" s="68">
        <v>343.7</v>
      </c>
      <c r="C65" s="69" t="s">
        <v>255</v>
      </c>
      <c r="D65" s="70">
        <v>0</v>
      </c>
      <c r="E65" s="70">
        <v>170651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f t="shared" si="4"/>
        <v>170651</v>
      </c>
      <c r="P65" s="71">
        <f>(O65/P$104)</f>
        <v>0.40158278934264591</v>
      </c>
      <c r="Q65" s="72"/>
    </row>
    <row r="66" spans="1:17">
      <c r="A66" s="67"/>
      <c r="B66" s="68">
        <v>344.6</v>
      </c>
      <c r="C66" s="69" t="s">
        <v>197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16452856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f t="shared" si="4"/>
        <v>16452856</v>
      </c>
      <c r="P66" s="71">
        <f>(O66/P$104)</f>
        <v>38.717521755705434</v>
      </c>
      <c r="Q66" s="72"/>
    </row>
    <row r="67" spans="1:17">
      <c r="A67" s="67"/>
      <c r="B67" s="68">
        <v>344.9</v>
      </c>
      <c r="C67" s="69" t="s">
        <v>198</v>
      </c>
      <c r="D67" s="70">
        <v>52150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f t="shared" si="4"/>
        <v>52150</v>
      </c>
      <c r="P67" s="71">
        <f>(O67/P$104)</f>
        <v>0.12272147519920178</v>
      </c>
      <c r="Q67" s="72"/>
    </row>
    <row r="68" spans="1:17">
      <c r="A68" s="67"/>
      <c r="B68" s="68">
        <v>346.4</v>
      </c>
      <c r="C68" s="69" t="s">
        <v>74</v>
      </c>
      <c r="D68" s="70">
        <v>145711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f t="shared" si="4"/>
        <v>145711</v>
      </c>
      <c r="P68" s="71">
        <f>(O68/P$104)</f>
        <v>0.34289297934325774</v>
      </c>
      <c r="Q68" s="72"/>
    </row>
    <row r="69" spans="1:17">
      <c r="A69" s="67"/>
      <c r="B69" s="68">
        <v>347.1</v>
      </c>
      <c r="C69" s="69" t="s">
        <v>219</v>
      </c>
      <c r="D69" s="70">
        <v>0</v>
      </c>
      <c r="E69" s="70">
        <v>3777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f t="shared" si="4"/>
        <v>3777</v>
      </c>
      <c r="P69" s="71">
        <f>(O69/P$104)</f>
        <v>8.8881881462585834E-3</v>
      </c>
      <c r="Q69" s="72"/>
    </row>
    <row r="70" spans="1:17">
      <c r="A70" s="67"/>
      <c r="B70" s="68">
        <v>347.4</v>
      </c>
      <c r="C70" s="69" t="s">
        <v>77</v>
      </c>
      <c r="D70" s="70">
        <v>0</v>
      </c>
      <c r="E70" s="70">
        <v>3312663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f t="shared" si="4"/>
        <v>3312663</v>
      </c>
      <c r="P70" s="71">
        <f>(O70/P$104)</f>
        <v>7.795491662470055</v>
      </c>
      <c r="Q70" s="72"/>
    </row>
    <row r="71" spans="1:17">
      <c r="A71" s="67"/>
      <c r="B71" s="68">
        <v>347.5</v>
      </c>
      <c r="C71" s="69" t="s">
        <v>78</v>
      </c>
      <c r="D71" s="70">
        <v>22</v>
      </c>
      <c r="E71" s="70">
        <v>472981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f t="shared" si="4"/>
        <v>473003</v>
      </c>
      <c r="P71" s="71">
        <f>(O71/P$104)</f>
        <v>1.1130896631572011</v>
      </c>
      <c r="Q71" s="72"/>
    </row>
    <row r="72" spans="1:17">
      <c r="A72" s="67"/>
      <c r="B72" s="68">
        <v>348.12</v>
      </c>
      <c r="C72" s="69" t="s">
        <v>260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1139025</v>
      </c>
      <c r="N72" s="70">
        <v>0</v>
      </c>
      <c r="O72" s="70">
        <f t="shared" ref="O72:O73" si="5">SUM(D72:N72)</f>
        <v>1139025</v>
      </c>
      <c r="P72" s="71">
        <f>(O72/P$104)</f>
        <v>2.6803993919227382</v>
      </c>
      <c r="Q72" s="72"/>
    </row>
    <row r="73" spans="1:17">
      <c r="A73" s="67"/>
      <c r="B73" s="68">
        <v>348.32</v>
      </c>
      <c r="C73" s="69" t="s">
        <v>216</v>
      </c>
      <c r="D73" s="70">
        <v>0</v>
      </c>
      <c r="E73" s="70">
        <v>1261022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f t="shared" si="5"/>
        <v>1261022</v>
      </c>
      <c r="P73" s="71">
        <f>(O73/P$104)</f>
        <v>2.9674876337228731</v>
      </c>
      <c r="Q73" s="72"/>
    </row>
    <row r="74" spans="1:17">
      <c r="A74" s="67"/>
      <c r="B74" s="68">
        <v>348.92099999999999</v>
      </c>
      <c r="C74" s="69" t="s">
        <v>200</v>
      </c>
      <c r="D74" s="70">
        <v>48912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f t="shared" ref="O74:O78" si="6">SUM(D74:N74)</f>
        <v>48912</v>
      </c>
      <c r="P74" s="71">
        <f>(O74/P$104)</f>
        <v>0.11510168350802219</v>
      </c>
      <c r="Q74" s="72"/>
    </row>
    <row r="75" spans="1:17">
      <c r="A75" s="67"/>
      <c r="B75" s="68">
        <v>348.92200000000003</v>
      </c>
      <c r="C75" s="69" t="s">
        <v>201</v>
      </c>
      <c r="D75" s="70">
        <v>48912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f t="shared" si="6"/>
        <v>48912</v>
      </c>
      <c r="P75" s="71">
        <f>(O75/P$104)</f>
        <v>0.11510168350802219</v>
      </c>
      <c r="Q75" s="72"/>
    </row>
    <row r="76" spans="1:17">
      <c r="A76" s="67"/>
      <c r="B76" s="68">
        <v>348.923</v>
      </c>
      <c r="C76" s="69" t="s">
        <v>202</v>
      </c>
      <c r="D76" s="70">
        <v>0</v>
      </c>
      <c r="E76" s="70">
        <v>49088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f t="shared" si="6"/>
        <v>49088</v>
      </c>
      <c r="P76" s="71">
        <f>(O76/P$104)</f>
        <v>0.11551585377906839</v>
      </c>
      <c r="Q76" s="72"/>
    </row>
    <row r="77" spans="1:17">
      <c r="A77" s="67"/>
      <c r="B77" s="68">
        <v>348.92399999999998</v>
      </c>
      <c r="C77" s="69" t="s">
        <v>203</v>
      </c>
      <c r="D77" s="70">
        <v>48912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f t="shared" si="6"/>
        <v>48912</v>
      </c>
      <c r="P77" s="71">
        <f>(O77/P$104)</f>
        <v>0.11510168350802219</v>
      </c>
      <c r="Q77" s="72"/>
    </row>
    <row r="78" spans="1:17">
      <c r="A78" s="67"/>
      <c r="B78" s="68">
        <v>348.93</v>
      </c>
      <c r="C78" s="69" t="s">
        <v>204</v>
      </c>
      <c r="D78" s="70">
        <v>0</v>
      </c>
      <c r="E78" s="70">
        <v>1360198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f t="shared" si="6"/>
        <v>1360198</v>
      </c>
      <c r="P78" s="71">
        <f>(O78/P$104)</f>
        <v>3.2008725814574088</v>
      </c>
      <c r="Q78" s="72"/>
    </row>
    <row r="79" spans="1:17">
      <c r="A79" s="67"/>
      <c r="B79" s="68">
        <v>349</v>
      </c>
      <c r="C79" s="69" t="s">
        <v>283</v>
      </c>
      <c r="D79" s="70">
        <v>230829</v>
      </c>
      <c r="E79" s="70">
        <v>480023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272570</v>
      </c>
      <c r="O79" s="70">
        <f t="shared" si="4"/>
        <v>983422</v>
      </c>
      <c r="P79" s="71">
        <f>(O79/P$104)</f>
        <v>2.314228160754543</v>
      </c>
      <c r="Q79" s="72"/>
    </row>
    <row r="80" spans="1:17" ht="15.75">
      <c r="A80" s="73" t="s">
        <v>57</v>
      </c>
      <c r="B80" s="74"/>
      <c r="C80" s="75"/>
      <c r="D80" s="76">
        <f>SUM(D81:D87)</f>
        <v>1137553</v>
      </c>
      <c r="E80" s="76">
        <f>SUM(E81:E87)</f>
        <v>1182538</v>
      </c>
      <c r="F80" s="76">
        <f>SUM(F81:F87)</f>
        <v>0</v>
      </c>
      <c r="G80" s="76">
        <f>SUM(G81:G87)</f>
        <v>0</v>
      </c>
      <c r="H80" s="76">
        <f>SUM(H81:H87)</f>
        <v>0</v>
      </c>
      <c r="I80" s="76">
        <f>SUM(I81:I87)</f>
        <v>0</v>
      </c>
      <c r="J80" s="76">
        <f>SUM(J81:J87)</f>
        <v>0</v>
      </c>
      <c r="K80" s="76">
        <f>SUM(K81:K87)</f>
        <v>0</v>
      </c>
      <c r="L80" s="76">
        <f>SUM(L81:L87)</f>
        <v>0</v>
      </c>
      <c r="M80" s="76">
        <f>SUM(M81:M87)</f>
        <v>0</v>
      </c>
      <c r="N80" s="76">
        <f>SUM(N81:N87)</f>
        <v>0</v>
      </c>
      <c r="O80" s="76">
        <f>SUM(D80:N80)</f>
        <v>2320091</v>
      </c>
      <c r="P80" s="78">
        <f>(O80/P$104)</f>
        <v>5.4597313541014625</v>
      </c>
      <c r="Q80" s="79"/>
    </row>
    <row r="81" spans="1:17">
      <c r="A81" s="80"/>
      <c r="B81" s="81">
        <v>351.1</v>
      </c>
      <c r="C81" s="82" t="s">
        <v>95</v>
      </c>
      <c r="D81" s="70">
        <v>12780</v>
      </c>
      <c r="E81" s="70">
        <v>1758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f>SUM(D81:N81)</f>
        <v>14538</v>
      </c>
      <c r="P81" s="71">
        <f>(O81/P$104)</f>
        <v>3.4211405684486967E-2</v>
      </c>
      <c r="Q81" s="72"/>
    </row>
    <row r="82" spans="1:17">
      <c r="A82" s="80"/>
      <c r="B82" s="81">
        <v>351.2</v>
      </c>
      <c r="C82" s="82" t="s">
        <v>145</v>
      </c>
      <c r="D82" s="70">
        <v>207102</v>
      </c>
      <c r="E82" s="70">
        <v>36673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70">
        <f t="shared" ref="O82:O87" si="7">SUM(D82:N82)</f>
        <v>243775</v>
      </c>
      <c r="P82" s="71">
        <f>(O82/P$104)</f>
        <v>0.57366112400163782</v>
      </c>
      <c r="Q82" s="72"/>
    </row>
    <row r="83" spans="1:17">
      <c r="A83" s="80"/>
      <c r="B83" s="81">
        <v>351.5</v>
      </c>
      <c r="C83" s="82" t="s">
        <v>146</v>
      </c>
      <c r="D83" s="70">
        <v>481736</v>
      </c>
      <c r="E83" s="70">
        <v>825432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f t="shared" si="7"/>
        <v>1307168</v>
      </c>
      <c r="P83" s="71">
        <f>(O83/P$104)</f>
        <v>3.0760802549029758</v>
      </c>
      <c r="Q83" s="72"/>
    </row>
    <row r="84" spans="1:17">
      <c r="A84" s="80"/>
      <c r="B84" s="81">
        <v>351.6</v>
      </c>
      <c r="C84" s="82" t="s">
        <v>147</v>
      </c>
      <c r="D84" s="70">
        <v>3115</v>
      </c>
      <c r="E84" s="70">
        <v>10</v>
      </c>
      <c r="F84" s="70"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f t="shared" si="7"/>
        <v>3125</v>
      </c>
      <c r="P84" s="71">
        <f>(O84/P$104)</f>
        <v>7.3538755512465113E-3</v>
      </c>
      <c r="Q84" s="72"/>
    </row>
    <row r="85" spans="1:17">
      <c r="A85" s="80"/>
      <c r="B85" s="81">
        <v>351.7</v>
      </c>
      <c r="C85" s="82" t="s">
        <v>206</v>
      </c>
      <c r="D85" s="70">
        <v>0</v>
      </c>
      <c r="E85" s="70">
        <v>270170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>
        <f t="shared" si="7"/>
        <v>270170</v>
      </c>
      <c r="P85" s="71">
        <f>(O85/P$104)</f>
        <v>0.63577489845768642</v>
      </c>
      <c r="Q85" s="72"/>
    </row>
    <row r="86" spans="1:17">
      <c r="A86" s="80"/>
      <c r="B86" s="81">
        <v>352</v>
      </c>
      <c r="C86" s="82" t="s">
        <v>97</v>
      </c>
      <c r="D86" s="70">
        <v>0</v>
      </c>
      <c r="E86" s="70">
        <v>44709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f t="shared" si="7"/>
        <v>44709</v>
      </c>
      <c r="P86" s="71">
        <f>(O86/P$104)</f>
        <v>0.10521101504661769</v>
      </c>
      <c r="Q86" s="72"/>
    </row>
    <row r="87" spans="1:17">
      <c r="A87" s="80"/>
      <c r="B87" s="81">
        <v>354</v>
      </c>
      <c r="C87" s="82" t="s">
        <v>98</v>
      </c>
      <c r="D87" s="70">
        <v>432820</v>
      </c>
      <c r="E87" s="70">
        <v>3786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f t="shared" si="7"/>
        <v>436606</v>
      </c>
      <c r="P87" s="71">
        <f>(O87/P$104)</f>
        <v>1.027438780456811</v>
      </c>
      <c r="Q87" s="72"/>
    </row>
    <row r="88" spans="1:17" ht="15.75">
      <c r="A88" s="73" t="s">
        <v>5</v>
      </c>
      <c r="B88" s="74"/>
      <c r="C88" s="75"/>
      <c r="D88" s="76">
        <f>SUM(D89:D96)</f>
        <v>3884493</v>
      </c>
      <c r="E88" s="76">
        <f>SUM(E89:E96)</f>
        <v>945250</v>
      </c>
      <c r="F88" s="76">
        <f>SUM(F89:F96)</f>
        <v>-831</v>
      </c>
      <c r="G88" s="76">
        <f>SUM(G89:G96)</f>
        <v>66634002</v>
      </c>
      <c r="H88" s="76">
        <f>SUM(H89:H96)</f>
        <v>0</v>
      </c>
      <c r="I88" s="76">
        <f>SUM(I89:I96)</f>
        <v>-354869</v>
      </c>
      <c r="J88" s="76">
        <f>SUM(J89:J96)</f>
        <v>2362103</v>
      </c>
      <c r="K88" s="76">
        <f>SUM(K89:K96)</f>
        <v>0</v>
      </c>
      <c r="L88" s="76">
        <f>SUM(L89:L96)</f>
        <v>0</v>
      </c>
      <c r="M88" s="76">
        <f>SUM(M89:M96)</f>
        <v>16053236</v>
      </c>
      <c r="N88" s="76">
        <f>SUM(N89:N96)</f>
        <v>-12048</v>
      </c>
      <c r="O88" s="76">
        <f>SUM(D88:N88)</f>
        <v>89511336</v>
      </c>
      <c r="P88" s="78">
        <f>(O88/P$104)</f>
        <v>210.64167211833976</v>
      </c>
      <c r="Q88" s="79"/>
    </row>
    <row r="89" spans="1:17">
      <c r="A89" s="67"/>
      <c r="B89" s="68">
        <v>361.1</v>
      </c>
      <c r="C89" s="69" t="s">
        <v>101</v>
      </c>
      <c r="D89" s="70">
        <v>-2507703</v>
      </c>
      <c r="E89" s="70">
        <v>-3311881</v>
      </c>
      <c r="F89" s="70">
        <v>-831</v>
      </c>
      <c r="G89" s="70">
        <v>-2368117</v>
      </c>
      <c r="H89" s="70">
        <v>0</v>
      </c>
      <c r="I89" s="70">
        <v>-827929</v>
      </c>
      <c r="J89" s="70">
        <v>-246612</v>
      </c>
      <c r="K89" s="70">
        <v>0</v>
      </c>
      <c r="L89" s="70">
        <v>0</v>
      </c>
      <c r="M89" s="70">
        <v>0</v>
      </c>
      <c r="N89" s="70">
        <v>-12048</v>
      </c>
      <c r="O89" s="70">
        <f>SUM(D89:N89)</f>
        <v>-9275121</v>
      </c>
      <c r="P89" s="71">
        <f>(O89/P$104)</f>
        <v>-21.82658737816099</v>
      </c>
      <c r="Q89" s="72"/>
    </row>
    <row r="90" spans="1:17">
      <c r="A90" s="67"/>
      <c r="B90" s="68">
        <v>362</v>
      </c>
      <c r="C90" s="69" t="s">
        <v>102</v>
      </c>
      <c r="D90" s="70">
        <v>1290533</v>
      </c>
      <c r="E90" s="70">
        <v>635311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f t="shared" ref="O90:O96" si="8">SUM(D90:N90)</f>
        <v>1925844</v>
      </c>
      <c r="P90" s="71">
        <f>(O90/P$104)</f>
        <v>4.5319734742767315</v>
      </c>
      <c r="Q90" s="72"/>
    </row>
    <row r="91" spans="1:17">
      <c r="A91" s="67"/>
      <c r="B91" s="68">
        <v>364</v>
      </c>
      <c r="C91" s="69" t="s">
        <v>207</v>
      </c>
      <c r="D91" s="70">
        <v>30513</v>
      </c>
      <c r="E91" s="70">
        <v>20490</v>
      </c>
      <c r="F91" s="70">
        <v>0</v>
      </c>
      <c r="G91" s="70">
        <v>15700</v>
      </c>
      <c r="H91" s="70">
        <v>0</v>
      </c>
      <c r="I91" s="70">
        <v>-1638</v>
      </c>
      <c r="J91" s="70">
        <v>12775</v>
      </c>
      <c r="K91" s="70">
        <v>0</v>
      </c>
      <c r="L91" s="70">
        <v>0</v>
      </c>
      <c r="M91" s="70">
        <v>0</v>
      </c>
      <c r="N91" s="70">
        <v>0</v>
      </c>
      <c r="O91" s="70">
        <f t="shared" si="8"/>
        <v>77840</v>
      </c>
      <c r="P91" s="71">
        <f>(O91/P$104)</f>
        <v>0.1831762153308891</v>
      </c>
      <c r="Q91" s="72"/>
    </row>
    <row r="92" spans="1:17">
      <c r="A92" s="67"/>
      <c r="B92" s="68">
        <v>365</v>
      </c>
      <c r="C92" s="69" t="s">
        <v>208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423119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70">
        <f t="shared" si="8"/>
        <v>423119</v>
      </c>
      <c r="P92" s="71">
        <f>(O92/P$104)</f>
        <v>0.99570063019771926</v>
      </c>
      <c r="Q92" s="72"/>
    </row>
    <row r="93" spans="1:17">
      <c r="A93" s="67"/>
      <c r="B93" s="68">
        <v>366</v>
      </c>
      <c r="C93" s="69" t="s">
        <v>105</v>
      </c>
      <c r="D93" s="70">
        <v>46426</v>
      </c>
      <c r="E93" s="70">
        <v>245096</v>
      </c>
      <c r="F93" s="70">
        <v>0</v>
      </c>
      <c r="G93" s="70">
        <v>0</v>
      </c>
      <c r="H93" s="70">
        <v>0</v>
      </c>
      <c r="I93" s="70">
        <v>0</v>
      </c>
      <c r="J93" s="70">
        <v>30000</v>
      </c>
      <c r="K93" s="70">
        <v>0</v>
      </c>
      <c r="L93" s="70">
        <v>0</v>
      </c>
      <c r="M93" s="70">
        <v>0</v>
      </c>
      <c r="N93" s="70">
        <v>0</v>
      </c>
      <c r="O93" s="70">
        <f t="shared" si="8"/>
        <v>321522</v>
      </c>
      <c r="P93" s="71">
        <f>(O93/P$104)</f>
        <v>0.75661848799612186</v>
      </c>
      <c r="Q93" s="72"/>
    </row>
    <row r="94" spans="1:17">
      <c r="A94" s="67"/>
      <c r="B94" s="68">
        <v>367</v>
      </c>
      <c r="C94" s="69" t="s">
        <v>123</v>
      </c>
      <c r="D94" s="70">
        <v>0</v>
      </c>
      <c r="E94" s="70">
        <v>8500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f t="shared" si="8"/>
        <v>8500</v>
      </c>
      <c r="P94" s="71">
        <f>(O94/P$104)</f>
        <v>2.000254149939051E-2</v>
      </c>
      <c r="Q94" s="72"/>
    </row>
    <row r="95" spans="1:17">
      <c r="A95" s="67"/>
      <c r="B95" s="68">
        <v>369.3</v>
      </c>
      <c r="C95" s="69" t="s">
        <v>149</v>
      </c>
      <c r="D95" s="70">
        <v>2503221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f t="shared" si="8"/>
        <v>2503221</v>
      </c>
      <c r="P95" s="71">
        <f>(O95/P$104)</f>
        <v>5.8906802276053902</v>
      </c>
      <c r="Q95" s="72"/>
    </row>
    <row r="96" spans="1:17">
      <c r="A96" s="67"/>
      <c r="B96" s="68">
        <v>369.9</v>
      </c>
      <c r="C96" s="69" t="s">
        <v>106</v>
      </c>
      <c r="D96" s="70">
        <v>2521503</v>
      </c>
      <c r="E96" s="70">
        <v>3347734</v>
      </c>
      <c r="F96" s="70">
        <v>0</v>
      </c>
      <c r="G96" s="70">
        <v>68986419</v>
      </c>
      <c r="H96" s="70">
        <v>0</v>
      </c>
      <c r="I96" s="70">
        <v>51579</v>
      </c>
      <c r="J96" s="70">
        <v>2565940</v>
      </c>
      <c r="K96" s="70">
        <v>0</v>
      </c>
      <c r="L96" s="70">
        <v>0</v>
      </c>
      <c r="M96" s="70">
        <v>16053236</v>
      </c>
      <c r="N96" s="70">
        <v>0</v>
      </c>
      <c r="O96" s="70">
        <f t="shared" si="8"/>
        <v>93526411</v>
      </c>
      <c r="P96" s="71">
        <f>(O96/P$104)</f>
        <v>220.09010791959449</v>
      </c>
      <c r="Q96" s="72"/>
    </row>
    <row r="97" spans="1:120" ht="15.75">
      <c r="A97" s="73" t="s">
        <v>58</v>
      </c>
      <c r="B97" s="74"/>
      <c r="C97" s="75"/>
      <c r="D97" s="76">
        <f>SUM(D98:D101)</f>
        <v>17576916</v>
      </c>
      <c r="E97" s="76">
        <f>SUM(E98:E101)</f>
        <v>48323200</v>
      </c>
      <c r="F97" s="76">
        <f>SUM(F98:F101)</f>
        <v>86798704</v>
      </c>
      <c r="G97" s="76">
        <f>SUM(G98:G101)</f>
        <v>49809338</v>
      </c>
      <c r="H97" s="76">
        <f>SUM(H98:H101)</f>
        <v>0</v>
      </c>
      <c r="I97" s="76">
        <f>SUM(I98:I101)</f>
        <v>200341</v>
      </c>
      <c r="J97" s="76">
        <f>SUM(J98:J101)</f>
        <v>1126438</v>
      </c>
      <c r="K97" s="76">
        <f>SUM(K98:K101)</f>
        <v>0</v>
      </c>
      <c r="L97" s="76">
        <f>SUM(L98:L101)</f>
        <v>0</v>
      </c>
      <c r="M97" s="76">
        <f>SUM(M98:M101)</f>
        <v>0</v>
      </c>
      <c r="N97" s="76">
        <f>SUM(N98:N101)</f>
        <v>0</v>
      </c>
      <c r="O97" s="76">
        <f>SUM(D97:N97)</f>
        <v>203834937</v>
      </c>
      <c r="P97" s="78">
        <f>(O97/P$104)</f>
        <v>479.67256310213531</v>
      </c>
      <c r="Q97" s="72"/>
    </row>
    <row r="98" spans="1:120">
      <c r="A98" s="67"/>
      <c r="B98" s="68">
        <v>381</v>
      </c>
      <c r="C98" s="69" t="s">
        <v>107</v>
      </c>
      <c r="D98" s="70">
        <v>16963024</v>
      </c>
      <c r="E98" s="70">
        <v>44589254</v>
      </c>
      <c r="F98" s="70">
        <v>39078704</v>
      </c>
      <c r="G98" s="70">
        <v>46137299</v>
      </c>
      <c r="H98" s="70">
        <v>0</v>
      </c>
      <c r="I98" s="70">
        <v>200341</v>
      </c>
      <c r="J98" s="70">
        <v>1126438</v>
      </c>
      <c r="K98" s="70">
        <v>0</v>
      </c>
      <c r="L98" s="70">
        <v>0</v>
      </c>
      <c r="M98" s="70">
        <v>0</v>
      </c>
      <c r="N98" s="70">
        <v>0</v>
      </c>
      <c r="O98" s="70">
        <f>SUM(D98:N98)</f>
        <v>148095060</v>
      </c>
      <c r="P98" s="71">
        <f>(O98/P$104)</f>
        <v>348.50324511820327</v>
      </c>
      <c r="Q98" s="72"/>
    </row>
    <row r="99" spans="1:120">
      <c r="A99" s="67"/>
      <c r="B99" s="68">
        <v>383.2</v>
      </c>
      <c r="C99" s="69" t="s">
        <v>284</v>
      </c>
      <c r="D99" s="70">
        <v>496733</v>
      </c>
      <c r="E99" s="70">
        <v>3733946</v>
      </c>
      <c r="F99" s="70">
        <v>0</v>
      </c>
      <c r="G99" s="70">
        <v>3672039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0">
        <f>SUM(D99:N99)</f>
        <v>7902718</v>
      </c>
      <c r="P99" s="71">
        <f>(O99/P$104)</f>
        <v>18.596993500350631</v>
      </c>
      <c r="Q99" s="72"/>
    </row>
    <row r="100" spans="1:120">
      <c r="A100" s="67"/>
      <c r="B100" s="68">
        <v>384</v>
      </c>
      <c r="C100" s="69" t="s">
        <v>108</v>
      </c>
      <c r="D100" s="70">
        <v>0</v>
      </c>
      <c r="E100" s="70">
        <v>0</v>
      </c>
      <c r="F100" s="70">
        <v>47720000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f t="shared" ref="O100:O101" si="9">SUM(D100:N100)</f>
        <v>47720000</v>
      </c>
      <c r="P100" s="71">
        <f>(O100/P$104)</f>
        <v>112.29662121775473</v>
      </c>
      <c r="Q100" s="72"/>
    </row>
    <row r="101" spans="1:120" ht="15.75" thickBot="1">
      <c r="A101" s="67"/>
      <c r="B101" s="68">
        <v>389.4</v>
      </c>
      <c r="C101" s="69" t="s">
        <v>150</v>
      </c>
      <c r="D101" s="70">
        <v>117159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f t="shared" si="9"/>
        <v>117159</v>
      </c>
      <c r="P101" s="71">
        <f>(O101/P$104)</f>
        <v>0.27570326582671678</v>
      </c>
      <c r="Q101" s="72"/>
    </row>
    <row r="102" spans="1:120" ht="16.5" thickBot="1">
      <c r="A102" s="83" t="s">
        <v>85</v>
      </c>
      <c r="B102" s="84"/>
      <c r="C102" s="85"/>
      <c r="D102" s="86">
        <f>SUM(D5,D18,D30,D54,D80,D88,D97)</f>
        <v>358202912.38999999</v>
      </c>
      <c r="E102" s="86">
        <f>SUM(E5,E18,E30,E54,E80,E88,E97)</f>
        <v>426214109.04000002</v>
      </c>
      <c r="F102" s="86">
        <f>SUM(F5,F18,F30,F54,F80,F88,F97)</f>
        <v>91042341</v>
      </c>
      <c r="G102" s="86">
        <f>SUM(G5,G18,G30,G54,G80,G88,G97)</f>
        <v>168099125</v>
      </c>
      <c r="H102" s="86">
        <f>SUM(H5,H18,H30,H54,H80,H88,H97)</f>
        <v>0</v>
      </c>
      <c r="I102" s="86">
        <f>SUM(I5,I18,I30,I54,I80,I88,I97)</f>
        <v>49643035</v>
      </c>
      <c r="J102" s="86">
        <f>SUM(J5,J18,J30,J54,J80,J88,J97)</f>
        <v>56053531</v>
      </c>
      <c r="K102" s="86">
        <f>SUM(K5,K18,K30,K54,K80,K88,K97)</f>
        <v>0</v>
      </c>
      <c r="L102" s="86">
        <f>SUM(L5,L18,L30,L54,L80,L88,L97)</f>
        <v>0</v>
      </c>
      <c r="M102" s="86">
        <f>SUM(M5,M18,M30,M54,M80,M88,M97)</f>
        <v>636444277</v>
      </c>
      <c r="N102" s="86">
        <f>SUM(N5,N18,N30,N54,N80,N88,N97)</f>
        <v>260522</v>
      </c>
      <c r="O102" s="86">
        <f>SUM(D102:N102)</f>
        <v>1785959852.4300001</v>
      </c>
      <c r="P102" s="87">
        <f>(O102/P$104)</f>
        <v>4202.7924781736974</v>
      </c>
      <c r="Q102" s="65"/>
      <c r="R102" s="88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</row>
    <row r="103" spans="1:120">
      <c r="A103" s="89"/>
      <c r="B103" s="90"/>
      <c r="C103" s="90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2"/>
    </row>
    <row r="104" spans="1:120">
      <c r="A104" s="93"/>
      <c r="B104" s="94"/>
      <c r="C104" s="94"/>
      <c r="D104" s="95"/>
      <c r="E104" s="95"/>
      <c r="F104" s="95"/>
      <c r="G104" s="95"/>
      <c r="H104" s="95"/>
      <c r="I104" s="95"/>
      <c r="J104" s="95"/>
      <c r="K104" s="95"/>
      <c r="L104" s="95"/>
      <c r="M104" s="122" t="s">
        <v>290</v>
      </c>
      <c r="N104" s="122"/>
      <c r="O104" s="122"/>
      <c r="P104" s="96">
        <v>424946</v>
      </c>
    </row>
    <row r="105" spans="1:120">
      <c r="A105" s="123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1"/>
    </row>
    <row r="106" spans="1:120" ht="15.75" customHeight="1" thickBot="1">
      <c r="A106" s="124" t="s">
        <v>152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4"/>
    </row>
  </sheetData>
  <mergeCells count="10">
    <mergeCell ref="M104:O104"/>
    <mergeCell ref="A105:P105"/>
    <mergeCell ref="A106:P10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11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7"/>
      <c r="R1"/>
    </row>
    <row r="2" spans="1:134" ht="24" thickBot="1">
      <c r="A2" s="108" t="s">
        <v>257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  <c r="Q2" s="7"/>
      <c r="R2"/>
    </row>
    <row r="3" spans="1:134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8"/>
      <c r="M3" s="119"/>
      <c r="N3" s="36"/>
      <c r="O3" s="37"/>
      <c r="P3" s="120" t="s">
        <v>265</v>
      </c>
      <c r="Q3" s="11"/>
      <c r="R3"/>
    </row>
    <row r="4" spans="1:134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266</v>
      </c>
      <c r="N4" s="35" t="s">
        <v>11</v>
      </c>
      <c r="O4" s="35" t="s">
        <v>267</v>
      </c>
      <c r="P4" s="12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268</v>
      </c>
      <c r="B5" s="26"/>
      <c r="C5" s="26"/>
      <c r="D5" s="27">
        <f t="shared" ref="D5:N5" si="0">SUM(D6:D17)</f>
        <v>227490919</v>
      </c>
      <c r="E5" s="27">
        <f t="shared" si="0"/>
        <v>98582889</v>
      </c>
      <c r="F5" s="27">
        <f t="shared" si="0"/>
        <v>2970565</v>
      </c>
      <c r="G5" s="27">
        <f t="shared" si="0"/>
        <v>38001314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367045687</v>
      </c>
      <c r="P5" s="33">
        <f t="shared" ref="P5:P36" si="1">(O5/P$112)</f>
        <v>903.03027850218962</v>
      </c>
      <c r="Q5" s="6"/>
    </row>
    <row r="6" spans="1:134">
      <c r="A6" s="12"/>
      <c r="B6" s="25">
        <v>311</v>
      </c>
      <c r="C6" s="20" t="s">
        <v>3</v>
      </c>
      <c r="D6" s="47">
        <v>203075916</v>
      </c>
      <c r="E6" s="47">
        <v>36996410</v>
      </c>
      <c r="F6" s="47">
        <v>2970565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243042891</v>
      </c>
      <c r="P6" s="48">
        <f t="shared" si="1"/>
        <v>597.95032967573684</v>
      </c>
      <c r="Q6" s="9"/>
    </row>
    <row r="7" spans="1:134">
      <c r="A7" s="12"/>
      <c r="B7" s="25">
        <v>312.13</v>
      </c>
      <c r="C7" s="20" t="s">
        <v>269</v>
      </c>
      <c r="D7" s="47">
        <v>0</v>
      </c>
      <c r="E7" s="47">
        <v>44094962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44094962</v>
      </c>
      <c r="P7" s="48">
        <f t="shared" si="1"/>
        <v>108.48536633371057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2018220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2018220</v>
      </c>
      <c r="P8" s="48">
        <f t="shared" si="1"/>
        <v>4.9653594449638341</v>
      </c>
      <c r="Q8" s="9"/>
    </row>
    <row r="9" spans="1:134">
      <c r="A9" s="12"/>
      <c r="B9" s="25">
        <v>312.41000000000003</v>
      </c>
      <c r="C9" s="20" t="s">
        <v>270</v>
      </c>
      <c r="D9" s="47">
        <v>0</v>
      </c>
      <c r="E9" s="47">
        <v>7016016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7016016</v>
      </c>
      <c r="P9" s="48">
        <f t="shared" si="1"/>
        <v>17.261270481720217</v>
      </c>
      <c r="Q9" s="9"/>
    </row>
    <row r="10" spans="1:134">
      <c r="A10" s="12"/>
      <c r="B10" s="25">
        <v>312.42</v>
      </c>
      <c r="C10" s="20" t="s">
        <v>271</v>
      </c>
      <c r="D10" s="47">
        <v>0</v>
      </c>
      <c r="E10" s="47">
        <v>8457281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8457281</v>
      </c>
      <c r="P10" s="48">
        <f t="shared" si="1"/>
        <v>20.807166756876445</v>
      </c>
      <c r="Q10" s="9"/>
    </row>
    <row r="11" spans="1:134">
      <c r="A11" s="12"/>
      <c r="B11" s="25">
        <v>312.63</v>
      </c>
      <c r="C11" s="20" t="s">
        <v>272</v>
      </c>
      <c r="D11" s="47">
        <v>0</v>
      </c>
      <c r="E11" s="47">
        <v>0</v>
      </c>
      <c r="F11" s="47">
        <v>0</v>
      </c>
      <c r="G11" s="47">
        <v>38001314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38001314</v>
      </c>
      <c r="P11" s="48">
        <f t="shared" si="1"/>
        <v>93.493367120995913</v>
      </c>
      <c r="Q11" s="9"/>
    </row>
    <row r="12" spans="1:134">
      <c r="A12" s="12"/>
      <c r="B12" s="25">
        <v>314.10000000000002</v>
      </c>
      <c r="C12" s="20" t="s">
        <v>16</v>
      </c>
      <c r="D12" s="47">
        <v>17629439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17629439</v>
      </c>
      <c r="P12" s="48">
        <f t="shared" si="1"/>
        <v>43.373121586379966</v>
      </c>
      <c r="Q12" s="9"/>
    </row>
    <row r="13" spans="1:134">
      <c r="A13" s="12"/>
      <c r="B13" s="25">
        <v>314.39999999999998</v>
      </c>
      <c r="C13" s="20" t="s">
        <v>17</v>
      </c>
      <c r="D13" s="47">
        <v>470276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470276</v>
      </c>
      <c r="P13" s="48">
        <f t="shared" si="1"/>
        <v>1.1570043792747133</v>
      </c>
      <c r="Q13" s="9"/>
    </row>
    <row r="14" spans="1:134">
      <c r="A14" s="12"/>
      <c r="B14" s="25">
        <v>314.7</v>
      </c>
      <c r="C14" s="20" t="s">
        <v>18</v>
      </c>
      <c r="D14" s="47">
        <v>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6</v>
      </c>
      <c r="P14" s="48">
        <f t="shared" si="1"/>
        <v>1.4761600157457068E-5</v>
      </c>
      <c r="Q14" s="9"/>
    </row>
    <row r="15" spans="1:134">
      <c r="A15" s="12"/>
      <c r="B15" s="25">
        <v>314.8</v>
      </c>
      <c r="C15" s="20" t="s">
        <v>19</v>
      </c>
      <c r="D15" s="47">
        <v>236541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236541</v>
      </c>
      <c r="P15" s="48">
        <f t="shared" si="1"/>
        <v>0.58195394380750876</v>
      </c>
      <c r="Q15" s="9"/>
    </row>
    <row r="16" spans="1:134">
      <c r="A16" s="12"/>
      <c r="B16" s="25">
        <v>315.2</v>
      </c>
      <c r="C16" s="20" t="s">
        <v>273</v>
      </c>
      <c r="D16" s="47">
        <v>5592295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5592295</v>
      </c>
      <c r="P16" s="48">
        <f t="shared" si="1"/>
        <v>13.758537125424397</v>
      </c>
      <c r="Q16" s="9"/>
    </row>
    <row r="17" spans="1:17">
      <c r="A17" s="12"/>
      <c r="B17" s="25">
        <v>316</v>
      </c>
      <c r="C17" s="20" t="s">
        <v>181</v>
      </c>
      <c r="D17" s="47">
        <v>486446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486446</v>
      </c>
      <c r="P17" s="48">
        <f t="shared" si="1"/>
        <v>1.1967868916990603</v>
      </c>
      <c r="Q17" s="9"/>
    </row>
    <row r="18" spans="1:17" ht="15.75">
      <c r="A18" s="29" t="s">
        <v>22</v>
      </c>
      <c r="B18" s="30"/>
      <c r="C18" s="31"/>
      <c r="D18" s="32">
        <f t="shared" ref="D18:N18" si="3">SUM(D19:D29)</f>
        <v>9385813</v>
      </c>
      <c r="E18" s="32">
        <f t="shared" si="3"/>
        <v>141326415</v>
      </c>
      <c r="F18" s="32">
        <f t="shared" si="3"/>
        <v>512977</v>
      </c>
      <c r="G18" s="32">
        <f t="shared" si="3"/>
        <v>0</v>
      </c>
      <c r="H18" s="32">
        <f t="shared" si="3"/>
        <v>0</v>
      </c>
      <c r="I18" s="32">
        <f t="shared" si="3"/>
        <v>25068406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70182900</v>
      </c>
      <c r="N18" s="32">
        <f t="shared" si="3"/>
        <v>0</v>
      </c>
      <c r="O18" s="45">
        <f>SUM(D18:N18)</f>
        <v>246476511</v>
      </c>
      <c r="P18" s="46">
        <f t="shared" si="1"/>
        <v>606.39795059784478</v>
      </c>
      <c r="Q18" s="10"/>
    </row>
    <row r="19" spans="1:17">
      <c r="A19" s="12"/>
      <c r="B19" s="25">
        <v>322</v>
      </c>
      <c r="C19" s="20" t="s">
        <v>274</v>
      </c>
      <c r="D19" s="47">
        <v>162</v>
      </c>
      <c r="E19" s="47">
        <v>11367342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11367504</v>
      </c>
      <c r="P19" s="48">
        <f t="shared" si="1"/>
        <v>27.967091472715641</v>
      </c>
      <c r="Q19" s="9"/>
    </row>
    <row r="20" spans="1:17">
      <c r="A20" s="12"/>
      <c r="B20" s="25">
        <v>323.2</v>
      </c>
      <c r="C20" s="20" t="s">
        <v>258</v>
      </c>
      <c r="D20" s="47">
        <v>0</v>
      </c>
      <c r="E20" s="47">
        <v>11065</v>
      </c>
      <c r="F20" s="47">
        <v>0</v>
      </c>
      <c r="G20" s="47">
        <v>0</v>
      </c>
      <c r="H20" s="47">
        <v>0</v>
      </c>
      <c r="I20" s="47">
        <v>607137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9" si="4">SUM(D20:N20)</f>
        <v>618202</v>
      </c>
      <c r="P20" s="48">
        <f t="shared" si="1"/>
        <v>1.5209417900900457</v>
      </c>
      <c r="Q20" s="9"/>
    </row>
    <row r="21" spans="1:17">
      <c r="A21" s="12"/>
      <c r="B21" s="25">
        <v>323.7</v>
      </c>
      <c r="C21" s="20" t="s">
        <v>23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3861784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3861784</v>
      </c>
      <c r="P21" s="48">
        <f t="shared" si="1"/>
        <v>9.5010185504108637</v>
      </c>
      <c r="Q21" s="9"/>
    </row>
    <row r="22" spans="1:17">
      <c r="A22" s="12"/>
      <c r="B22" s="25">
        <v>324.11</v>
      </c>
      <c r="C22" s="20" t="s">
        <v>24</v>
      </c>
      <c r="D22" s="47">
        <v>103900</v>
      </c>
      <c r="E22" s="47">
        <v>318161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422061</v>
      </c>
      <c r="P22" s="48">
        <f t="shared" si="1"/>
        <v>1.0383826206760813</v>
      </c>
      <c r="Q22" s="9"/>
    </row>
    <row r="23" spans="1:17">
      <c r="A23" s="12"/>
      <c r="B23" s="25">
        <v>324.12</v>
      </c>
      <c r="C23" s="20" t="s">
        <v>25</v>
      </c>
      <c r="D23" s="47">
        <v>0</v>
      </c>
      <c r="E23" s="47">
        <v>3272625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3272625</v>
      </c>
      <c r="P23" s="48">
        <f t="shared" si="1"/>
        <v>8.0515302858829898</v>
      </c>
      <c r="Q23" s="9"/>
    </row>
    <row r="24" spans="1:17">
      <c r="A24" s="12"/>
      <c r="B24" s="25">
        <v>324.31</v>
      </c>
      <c r="C24" s="20" t="s">
        <v>26</v>
      </c>
      <c r="D24" s="47">
        <v>65676</v>
      </c>
      <c r="E24" s="47">
        <v>64536816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64602492</v>
      </c>
      <c r="P24" s="48">
        <f t="shared" si="1"/>
        <v>158.93935934655318</v>
      </c>
      <c r="Q24" s="9"/>
    </row>
    <row r="25" spans="1:17">
      <c r="A25" s="12"/>
      <c r="B25" s="25">
        <v>324.61</v>
      </c>
      <c r="C25" s="20" t="s">
        <v>122</v>
      </c>
      <c r="D25" s="47">
        <v>0</v>
      </c>
      <c r="E25" s="47">
        <v>14386059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14386059</v>
      </c>
      <c r="P25" s="48">
        <f t="shared" si="1"/>
        <v>35.393541799931114</v>
      </c>
      <c r="Q25" s="9"/>
    </row>
    <row r="26" spans="1:17">
      <c r="A26" s="12"/>
      <c r="B26" s="25">
        <v>324.81</v>
      </c>
      <c r="C26" s="20" t="s">
        <v>275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69732533</v>
      </c>
      <c r="N26" s="47">
        <v>0</v>
      </c>
      <c r="O26" s="47">
        <f t="shared" si="4"/>
        <v>69732533</v>
      </c>
      <c r="P26" s="48">
        <f t="shared" si="1"/>
        <v>171.56062835211338</v>
      </c>
      <c r="Q26" s="9"/>
    </row>
    <row r="27" spans="1:17">
      <c r="A27" s="12"/>
      <c r="B27" s="25">
        <v>325.10000000000002</v>
      </c>
      <c r="C27" s="20" t="s">
        <v>29</v>
      </c>
      <c r="D27" s="47">
        <v>0</v>
      </c>
      <c r="E27" s="47">
        <v>0</v>
      </c>
      <c r="F27" s="47">
        <v>314443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450367</v>
      </c>
      <c r="N27" s="47">
        <v>0</v>
      </c>
      <c r="O27" s="47">
        <f t="shared" si="4"/>
        <v>764810</v>
      </c>
      <c r="P27" s="48">
        <f t="shared" si="1"/>
        <v>1.8816365694041235</v>
      </c>
      <c r="Q27" s="9"/>
    </row>
    <row r="28" spans="1:17">
      <c r="A28" s="12"/>
      <c r="B28" s="25">
        <v>325.2</v>
      </c>
      <c r="C28" s="20" t="s">
        <v>30</v>
      </c>
      <c r="D28" s="47">
        <v>0</v>
      </c>
      <c r="E28" s="47">
        <v>46787988</v>
      </c>
      <c r="F28" s="47">
        <v>198534</v>
      </c>
      <c r="G28" s="47">
        <v>0</v>
      </c>
      <c r="H28" s="47">
        <v>0</v>
      </c>
      <c r="I28" s="47">
        <v>20599485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67586007</v>
      </c>
      <c r="P28" s="48">
        <f t="shared" si="1"/>
        <v>166.27960192884908</v>
      </c>
      <c r="Q28" s="9"/>
    </row>
    <row r="29" spans="1:17">
      <c r="A29" s="12"/>
      <c r="B29" s="25">
        <v>329.5</v>
      </c>
      <c r="C29" s="20" t="s">
        <v>276</v>
      </c>
      <c r="D29" s="47">
        <v>9216075</v>
      </c>
      <c r="E29" s="47">
        <v>646359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9862434</v>
      </c>
      <c r="P29" s="48">
        <f t="shared" si="1"/>
        <v>24.264217881218325</v>
      </c>
      <c r="Q29" s="9"/>
    </row>
    <row r="30" spans="1:17" ht="15.75">
      <c r="A30" s="29" t="s">
        <v>277</v>
      </c>
      <c r="B30" s="30"/>
      <c r="C30" s="31"/>
      <c r="D30" s="32">
        <f t="shared" ref="D30:N30" si="5">SUM(D31:D58)</f>
        <v>51126117</v>
      </c>
      <c r="E30" s="32">
        <f t="shared" si="5"/>
        <v>62507968</v>
      </c>
      <c r="F30" s="32">
        <f t="shared" si="5"/>
        <v>0</v>
      </c>
      <c r="G30" s="32">
        <f t="shared" si="5"/>
        <v>2808295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116442380</v>
      </c>
      <c r="P30" s="46">
        <f t="shared" si="1"/>
        <v>286.47930915711265</v>
      </c>
      <c r="Q30" s="10"/>
    </row>
    <row r="31" spans="1:17">
      <c r="A31" s="12"/>
      <c r="B31" s="25">
        <v>331.1</v>
      </c>
      <c r="C31" s="20" t="s">
        <v>124</v>
      </c>
      <c r="D31" s="47">
        <v>5550210</v>
      </c>
      <c r="E31" s="47">
        <v>777378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6327588</v>
      </c>
      <c r="P31" s="48">
        <f t="shared" si="1"/>
        <v>15.567554002853909</v>
      </c>
      <c r="Q31" s="9"/>
    </row>
    <row r="32" spans="1:17">
      <c r="A32" s="12"/>
      <c r="B32" s="25">
        <v>331.2</v>
      </c>
      <c r="C32" s="20" t="s">
        <v>32</v>
      </c>
      <c r="D32" s="47">
        <v>26252</v>
      </c>
      <c r="E32" s="47">
        <v>434318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460570</v>
      </c>
      <c r="P32" s="48">
        <f t="shared" si="1"/>
        <v>1.1331250307533336</v>
      </c>
      <c r="Q32" s="9"/>
    </row>
    <row r="33" spans="1:17">
      <c r="A33" s="12"/>
      <c r="B33" s="25">
        <v>331.49</v>
      </c>
      <c r="C33" s="20" t="s">
        <v>125</v>
      </c>
      <c r="D33" s="47">
        <v>0</v>
      </c>
      <c r="E33" s="47">
        <v>1222316</v>
      </c>
      <c r="F33" s="47">
        <v>0</v>
      </c>
      <c r="G33" s="47">
        <v>295408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52" si="6">SUM(D33:N33)</f>
        <v>1517724</v>
      </c>
      <c r="P33" s="48">
        <f t="shared" si="1"/>
        <v>3.7340058062293955</v>
      </c>
      <c r="Q33" s="9"/>
    </row>
    <row r="34" spans="1:17">
      <c r="A34" s="12"/>
      <c r="B34" s="25">
        <v>331.5</v>
      </c>
      <c r="C34" s="20" t="s">
        <v>34</v>
      </c>
      <c r="D34" s="47">
        <v>0</v>
      </c>
      <c r="E34" s="47">
        <v>19692797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19692797</v>
      </c>
      <c r="P34" s="48">
        <f t="shared" si="1"/>
        <v>48.449532549328346</v>
      </c>
      <c r="Q34" s="9"/>
    </row>
    <row r="35" spans="1:17">
      <c r="A35" s="12"/>
      <c r="B35" s="25">
        <v>331.69</v>
      </c>
      <c r="C35" s="20" t="s">
        <v>38</v>
      </c>
      <c r="D35" s="47">
        <v>0</v>
      </c>
      <c r="E35" s="47">
        <v>2712481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2712481</v>
      </c>
      <c r="P35" s="48">
        <f t="shared" si="1"/>
        <v>6.6734266594498841</v>
      </c>
      <c r="Q35" s="9"/>
    </row>
    <row r="36" spans="1:17">
      <c r="A36" s="12"/>
      <c r="B36" s="25">
        <v>331.9</v>
      </c>
      <c r="C36" s="20" t="s">
        <v>156</v>
      </c>
      <c r="D36" s="47">
        <v>0</v>
      </c>
      <c r="E36" s="47">
        <v>254888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254888</v>
      </c>
      <c r="P36" s="48">
        <f t="shared" si="1"/>
        <v>0.62709245682231951</v>
      </c>
      <c r="Q36" s="9"/>
    </row>
    <row r="37" spans="1:17">
      <c r="A37" s="12"/>
      <c r="B37" s="25">
        <v>332</v>
      </c>
      <c r="C37" s="20" t="s">
        <v>254</v>
      </c>
      <c r="D37" s="47">
        <v>0</v>
      </c>
      <c r="E37" s="47">
        <v>23076383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23076383</v>
      </c>
      <c r="P37" s="48">
        <f t="shared" ref="P37:P68" si="7">(O37/P$112)</f>
        <v>56.774056487723271</v>
      </c>
      <c r="Q37" s="9"/>
    </row>
    <row r="38" spans="1:17">
      <c r="A38" s="12"/>
      <c r="B38" s="25">
        <v>333</v>
      </c>
      <c r="C38" s="20" t="s">
        <v>4</v>
      </c>
      <c r="D38" s="47">
        <v>78945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78945</v>
      </c>
      <c r="P38" s="48">
        <f t="shared" si="7"/>
        <v>0.19422575407174136</v>
      </c>
      <c r="Q38" s="9"/>
    </row>
    <row r="39" spans="1:17">
      <c r="A39" s="12"/>
      <c r="B39" s="25">
        <v>334.2</v>
      </c>
      <c r="C39" s="20" t="s">
        <v>36</v>
      </c>
      <c r="D39" s="47">
        <v>0</v>
      </c>
      <c r="E39" s="47">
        <v>525341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525341</v>
      </c>
      <c r="P39" s="48">
        <f t="shared" si="7"/>
        <v>1.2924789647197756</v>
      </c>
      <c r="Q39" s="9"/>
    </row>
    <row r="40" spans="1:17">
      <c r="A40" s="12"/>
      <c r="B40" s="25">
        <v>334.49</v>
      </c>
      <c r="C40" s="20" t="s">
        <v>39</v>
      </c>
      <c r="D40" s="47">
        <v>0</v>
      </c>
      <c r="E40" s="47">
        <v>910121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910121</v>
      </c>
      <c r="P40" s="48">
        <f t="shared" si="7"/>
        <v>2.2391403828174976</v>
      </c>
      <c r="Q40" s="9"/>
    </row>
    <row r="41" spans="1:17">
      <c r="A41" s="12"/>
      <c r="B41" s="25">
        <v>334.62</v>
      </c>
      <c r="C41" s="20" t="s">
        <v>126</v>
      </c>
      <c r="D41" s="47">
        <v>0</v>
      </c>
      <c r="E41" s="47">
        <v>60459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60459</v>
      </c>
      <c r="P41" s="48">
        <f t="shared" si="7"/>
        <v>0.14874526398661614</v>
      </c>
      <c r="Q41" s="9"/>
    </row>
    <row r="42" spans="1:17">
      <c r="A42" s="12"/>
      <c r="B42" s="25">
        <v>334.7</v>
      </c>
      <c r="C42" s="20" t="s">
        <v>41</v>
      </c>
      <c r="D42" s="47">
        <v>0</v>
      </c>
      <c r="E42" s="47">
        <v>131616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131616</v>
      </c>
      <c r="P42" s="48">
        <f t="shared" si="7"/>
        <v>0.32381046105397826</v>
      </c>
      <c r="Q42" s="9"/>
    </row>
    <row r="43" spans="1:17">
      <c r="A43" s="12"/>
      <c r="B43" s="25">
        <v>334.82</v>
      </c>
      <c r="C43" s="20" t="s">
        <v>278</v>
      </c>
      <c r="D43" s="47">
        <v>6439956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6439956</v>
      </c>
      <c r="P43" s="48">
        <f t="shared" si="7"/>
        <v>15.844009250602765</v>
      </c>
      <c r="Q43" s="9"/>
    </row>
    <row r="44" spans="1:17">
      <c r="A44" s="12"/>
      <c r="B44" s="25">
        <v>334.9</v>
      </c>
      <c r="C44" s="20" t="s">
        <v>42</v>
      </c>
      <c r="D44" s="47">
        <v>2699</v>
      </c>
      <c r="E44" s="47">
        <v>399</v>
      </c>
      <c r="F44" s="47">
        <v>0</v>
      </c>
      <c r="G44" s="47">
        <v>2329748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2332846</v>
      </c>
      <c r="P44" s="48">
        <f t="shared" si="7"/>
        <v>5.7394233134871824</v>
      </c>
      <c r="Q44" s="9"/>
    </row>
    <row r="45" spans="1:17">
      <c r="A45" s="12"/>
      <c r="B45" s="25">
        <v>335.13</v>
      </c>
      <c r="C45" s="20" t="s">
        <v>185</v>
      </c>
      <c r="D45" s="47">
        <v>90901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90901</v>
      </c>
      <c r="P45" s="48">
        <f t="shared" si="7"/>
        <v>0.22364070265216748</v>
      </c>
      <c r="Q45" s="9"/>
    </row>
    <row r="46" spans="1:17">
      <c r="A46" s="12"/>
      <c r="B46" s="25">
        <v>335.14</v>
      </c>
      <c r="C46" s="20" t="s">
        <v>186</v>
      </c>
      <c r="D46" s="47">
        <v>114640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114640</v>
      </c>
      <c r="P46" s="48">
        <f t="shared" si="7"/>
        <v>0.28204497367514636</v>
      </c>
      <c r="Q46" s="9"/>
    </row>
    <row r="47" spans="1:17">
      <c r="A47" s="12"/>
      <c r="B47" s="25">
        <v>335.15</v>
      </c>
      <c r="C47" s="20" t="s">
        <v>187</v>
      </c>
      <c r="D47" s="47">
        <v>112398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112398</v>
      </c>
      <c r="P47" s="48">
        <f t="shared" si="7"/>
        <v>0.27652905574964326</v>
      </c>
      <c r="Q47" s="9"/>
    </row>
    <row r="48" spans="1:17">
      <c r="A48" s="12"/>
      <c r="B48" s="25">
        <v>335.16</v>
      </c>
      <c r="C48" s="20" t="s">
        <v>279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446500</v>
      </c>
      <c r="P48" s="48">
        <f t="shared" si="7"/>
        <v>1.0985090783840967</v>
      </c>
      <c r="Q48" s="9"/>
    </row>
    <row r="49" spans="1:17">
      <c r="A49" s="12"/>
      <c r="B49" s="25">
        <v>335.18</v>
      </c>
      <c r="C49" s="20" t="s">
        <v>280</v>
      </c>
      <c r="D49" s="47">
        <v>24236710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24236710</v>
      </c>
      <c r="P49" s="48">
        <f t="shared" si="7"/>
        <v>59.62877035870688</v>
      </c>
      <c r="Q49" s="9"/>
    </row>
    <row r="50" spans="1:17">
      <c r="A50" s="12"/>
      <c r="B50" s="25">
        <v>335.19</v>
      </c>
      <c r="C50" s="20" t="s">
        <v>259</v>
      </c>
      <c r="D50" s="47">
        <v>10377743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10377743</v>
      </c>
      <c r="P50" s="48">
        <f t="shared" si="7"/>
        <v>25.53201545047483</v>
      </c>
      <c r="Q50" s="9"/>
    </row>
    <row r="51" spans="1:17">
      <c r="A51" s="12"/>
      <c r="B51" s="25">
        <v>335.23</v>
      </c>
      <c r="C51" s="20" t="s">
        <v>143</v>
      </c>
      <c r="D51" s="47">
        <v>0</v>
      </c>
      <c r="E51" s="47">
        <v>1966657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1966657</v>
      </c>
      <c r="P51" s="48">
        <f t="shared" si="7"/>
        <v>4.838500713477341</v>
      </c>
      <c r="Q51" s="9"/>
    </row>
    <row r="52" spans="1:17">
      <c r="A52" s="12"/>
      <c r="B52" s="25">
        <v>335.29</v>
      </c>
      <c r="C52" s="20" t="s">
        <v>49</v>
      </c>
      <c r="D52" s="47">
        <v>0</v>
      </c>
      <c r="E52" s="47">
        <v>105681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105681</v>
      </c>
      <c r="P52" s="48">
        <f t="shared" si="7"/>
        <v>0.26000344437337009</v>
      </c>
      <c r="Q52" s="9"/>
    </row>
    <row r="53" spans="1:17">
      <c r="A53" s="12"/>
      <c r="B53" s="25">
        <v>335.43</v>
      </c>
      <c r="C53" s="20" t="s">
        <v>281</v>
      </c>
      <c r="D53" s="47">
        <v>0</v>
      </c>
      <c r="E53" s="47">
        <v>4176480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60" si="8">SUM(D53:N53)</f>
        <v>4176480</v>
      </c>
      <c r="P53" s="48">
        <f t="shared" si="7"/>
        <v>10.275254637602716</v>
      </c>
      <c r="Q53" s="9"/>
    </row>
    <row r="54" spans="1:17">
      <c r="A54" s="12"/>
      <c r="B54" s="25">
        <v>335.45</v>
      </c>
      <c r="C54" s="20" t="s">
        <v>282</v>
      </c>
      <c r="D54" s="47">
        <v>0</v>
      </c>
      <c r="E54" s="47">
        <v>182564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182564</v>
      </c>
      <c r="P54" s="48">
        <f t="shared" si="7"/>
        <v>0.44915612852433201</v>
      </c>
      <c r="Q54" s="9"/>
    </row>
    <row r="55" spans="1:17">
      <c r="A55" s="12"/>
      <c r="B55" s="25">
        <v>335.48</v>
      </c>
      <c r="C55" s="20" t="s">
        <v>50</v>
      </c>
      <c r="D55" s="47">
        <v>0</v>
      </c>
      <c r="E55" s="47">
        <v>1858453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1858453</v>
      </c>
      <c r="P55" s="48">
        <f t="shared" si="7"/>
        <v>4.5722900162377602</v>
      </c>
      <c r="Q55" s="9"/>
    </row>
    <row r="56" spans="1:17">
      <c r="A56" s="12"/>
      <c r="B56" s="25">
        <v>335.5</v>
      </c>
      <c r="C56" s="20" t="s">
        <v>51</v>
      </c>
      <c r="D56" s="47">
        <v>0</v>
      </c>
      <c r="E56" s="47">
        <v>3984346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3984346</v>
      </c>
      <c r="P56" s="48">
        <f t="shared" si="7"/>
        <v>9.8025537568272405</v>
      </c>
      <c r="Q56" s="9"/>
    </row>
    <row r="57" spans="1:17">
      <c r="A57" s="12"/>
      <c r="B57" s="25">
        <v>338</v>
      </c>
      <c r="C57" s="20" t="s">
        <v>129</v>
      </c>
      <c r="D57" s="47">
        <v>0</v>
      </c>
      <c r="E57" s="47">
        <v>435290</v>
      </c>
      <c r="F57" s="47">
        <v>0</v>
      </c>
      <c r="G57" s="47">
        <v>183139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618429</v>
      </c>
      <c r="P57" s="48">
        <f t="shared" si="7"/>
        <v>1.5215002706293361</v>
      </c>
      <c r="Q57" s="9"/>
    </row>
    <row r="58" spans="1:17">
      <c r="A58" s="12"/>
      <c r="B58" s="25">
        <v>339</v>
      </c>
      <c r="C58" s="20" t="s">
        <v>190</v>
      </c>
      <c r="D58" s="47">
        <v>3649163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3649163</v>
      </c>
      <c r="P58" s="48">
        <f t="shared" si="7"/>
        <v>8.9779141858977507</v>
      </c>
      <c r="Q58" s="9"/>
    </row>
    <row r="59" spans="1:17" ht="15.75">
      <c r="A59" s="29" t="s">
        <v>56</v>
      </c>
      <c r="B59" s="30"/>
      <c r="C59" s="31"/>
      <c r="D59" s="32">
        <f t="shared" ref="D59:N59" si="9">SUM(D60:D88)</f>
        <v>17049453</v>
      </c>
      <c r="E59" s="32">
        <f t="shared" si="9"/>
        <v>22481648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17887533</v>
      </c>
      <c r="J59" s="32">
        <f t="shared" si="9"/>
        <v>48820244</v>
      </c>
      <c r="K59" s="32">
        <f t="shared" si="9"/>
        <v>0</v>
      </c>
      <c r="L59" s="32">
        <f t="shared" si="9"/>
        <v>0</v>
      </c>
      <c r="M59" s="32">
        <f t="shared" si="9"/>
        <v>605845672</v>
      </c>
      <c r="N59" s="32">
        <f t="shared" si="9"/>
        <v>99437</v>
      </c>
      <c r="O59" s="32">
        <f t="shared" si="8"/>
        <v>712183987</v>
      </c>
      <c r="P59" s="46">
        <f t="shared" si="7"/>
        <v>1752.1625424396004</v>
      </c>
      <c r="Q59" s="10"/>
    </row>
    <row r="60" spans="1:17">
      <c r="A60" s="12"/>
      <c r="B60" s="25">
        <v>341.1</v>
      </c>
      <c r="C60" s="20" t="s">
        <v>191</v>
      </c>
      <c r="D60" s="47">
        <v>2995729</v>
      </c>
      <c r="E60" s="47">
        <v>1700449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4696178</v>
      </c>
      <c r="P60" s="48">
        <f t="shared" si="7"/>
        <v>11.553850317374403</v>
      </c>
      <c r="Q60" s="9"/>
    </row>
    <row r="61" spans="1:17">
      <c r="A61" s="12"/>
      <c r="B61" s="25">
        <v>341.2</v>
      </c>
      <c r="C61" s="20" t="s">
        <v>192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37053412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88" si="10">SUM(D61:N61)</f>
        <v>37053412</v>
      </c>
      <c r="P61" s="48">
        <f t="shared" si="7"/>
        <v>91.161275402253608</v>
      </c>
      <c r="Q61" s="9"/>
    </row>
    <row r="62" spans="1:17">
      <c r="A62" s="12"/>
      <c r="B62" s="25">
        <v>341.52</v>
      </c>
      <c r="C62" s="20" t="s">
        <v>193</v>
      </c>
      <c r="D62" s="47">
        <v>2143990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11766832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13910822</v>
      </c>
      <c r="P62" s="48">
        <f t="shared" si="7"/>
        <v>34.224332037592873</v>
      </c>
      <c r="Q62" s="9"/>
    </row>
    <row r="63" spans="1:17">
      <c r="A63" s="12"/>
      <c r="B63" s="25">
        <v>341.9</v>
      </c>
      <c r="C63" s="20" t="s">
        <v>195</v>
      </c>
      <c r="D63" s="47">
        <v>10615842</v>
      </c>
      <c r="E63" s="47">
        <v>316499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572872666</v>
      </c>
      <c r="N63" s="47">
        <v>0</v>
      </c>
      <c r="O63" s="47">
        <f t="shared" si="10"/>
        <v>583805007</v>
      </c>
      <c r="P63" s="48">
        <f t="shared" si="7"/>
        <v>1436.3160138759042</v>
      </c>
      <c r="Q63" s="9"/>
    </row>
    <row r="64" spans="1:17">
      <c r="A64" s="12"/>
      <c r="B64" s="25">
        <v>342.3</v>
      </c>
      <c r="C64" s="20" t="s">
        <v>64</v>
      </c>
      <c r="D64" s="47">
        <v>231619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231619</v>
      </c>
      <c r="P64" s="48">
        <f t="shared" si="7"/>
        <v>0.56984451114500811</v>
      </c>
      <c r="Q64" s="9"/>
    </row>
    <row r="65" spans="1:17">
      <c r="A65" s="12"/>
      <c r="B65" s="25">
        <v>342.4</v>
      </c>
      <c r="C65" s="20" t="s">
        <v>65</v>
      </c>
      <c r="D65" s="47">
        <v>0</v>
      </c>
      <c r="E65" s="47">
        <v>166014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166014</v>
      </c>
      <c r="P65" s="48">
        <f t="shared" si="7"/>
        <v>0.40843871475667964</v>
      </c>
      <c r="Q65" s="9"/>
    </row>
    <row r="66" spans="1:17">
      <c r="A66" s="12"/>
      <c r="B66" s="25">
        <v>342.5</v>
      </c>
      <c r="C66" s="20" t="s">
        <v>66</v>
      </c>
      <c r="D66" s="47">
        <v>1547</v>
      </c>
      <c r="E66" s="47">
        <v>749940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751487</v>
      </c>
      <c r="P66" s="48">
        <f t="shared" si="7"/>
        <v>1.84885843625449</v>
      </c>
      <c r="Q66" s="9"/>
    </row>
    <row r="67" spans="1:17">
      <c r="A67" s="12"/>
      <c r="B67" s="25">
        <v>342.6</v>
      </c>
      <c r="C67" s="20" t="s">
        <v>67</v>
      </c>
      <c r="D67" s="47">
        <v>0</v>
      </c>
      <c r="E67" s="47">
        <v>12410797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12410797</v>
      </c>
      <c r="P67" s="48">
        <f t="shared" si="7"/>
        <v>30.533870491561284</v>
      </c>
      <c r="Q67" s="9"/>
    </row>
    <row r="68" spans="1:17">
      <c r="A68" s="12"/>
      <c r="B68" s="25">
        <v>342.9</v>
      </c>
      <c r="C68" s="20" t="s">
        <v>68</v>
      </c>
      <c r="D68" s="47">
        <v>491006</v>
      </c>
      <c r="E68" s="47">
        <v>967358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1458364</v>
      </c>
      <c r="P68" s="48">
        <f t="shared" si="7"/>
        <v>3.5879643753382866</v>
      </c>
      <c r="Q68" s="9"/>
    </row>
    <row r="69" spans="1:17">
      <c r="A69" s="12"/>
      <c r="B69" s="25">
        <v>343.4</v>
      </c>
      <c r="C69" s="20" t="s">
        <v>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4290557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4290557</v>
      </c>
      <c r="P69" s="48">
        <f t="shared" ref="P69:P100" si="11">(O69/P$112)</f>
        <v>10.555914481129754</v>
      </c>
      <c r="Q69" s="9"/>
    </row>
    <row r="70" spans="1:17">
      <c r="A70" s="12"/>
      <c r="B70" s="25">
        <v>343.7</v>
      </c>
      <c r="C70" s="20" t="s">
        <v>255</v>
      </c>
      <c r="D70" s="47">
        <v>0</v>
      </c>
      <c r="E70" s="47">
        <v>329778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329778</v>
      </c>
      <c r="P70" s="48">
        <f t="shared" si="11"/>
        <v>0.81134182945431288</v>
      </c>
      <c r="Q70" s="9"/>
    </row>
    <row r="71" spans="1:17">
      <c r="A71" s="12"/>
      <c r="B71" s="25">
        <v>344.6</v>
      </c>
      <c r="C71" s="20" t="s">
        <v>197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13596976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13596976</v>
      </c>
      <c r="P71" s="48">
        <f t="shared" si="11"/>
        <v>33.452187177089996</v>
      </c>
      <c r="Q71" s="9"/>
    </row>
    <row r="72" spans="1:17">
      <c r="A72" s="12"/>
      <c r="B72" s="25">
        <v>344.9</v>
      </c>
      <c r="C72" s="20" t="s">
        <v>198</v>
      </c>
      <c r="D72" s="47">
        <v>35480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35480</v>
      </c>
      <c r="P72" s="48">
        <f t="shared" si="11"/>
        <v>8.7290262264429458E-2</v>
      </c>
      <c r="Q72" s="9"/>
    </row>
    <row r="73" spans="1:17">
      <c r="A73" s="12"/>
      <c r="B73" s="25">
        <v>346.4</v>
      </c>
      <c r="C73" s="20" t="s">
        <v>74</v>
      </c>
      <c r="D73" s="47">
        <v>155373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155373</v>
      </c>
      <c r="P73" s="48">
        <f t="shared" si="11"/>
        <v>0.38225901687742952</v>
      </c>
      <c r="Q73" s="9"/>
    </row>
    <row r="74" spans="1:17">
      <c r="A74" s="12"/>
      <c r="B74" s="25">
        <v>346.9</v>
      </c>
      <c r="C74" s="20" t="s">
        <v>75</v>
      </c>
      <c r="D74" s="47">
        <v>0</v>
      </c>
      <c r="E74" s="47">
        <v>198529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1894291</v>
      </c>
      <c r="N74" s="47">
        <v>0</v>
      </c>
      <c r="O74" s="47">
        <f t="shared" si="10"/>
        <v>2092820</v>
      </c>
      <c r="P74" s="48">
        <f t="shared" si="11"/>
        <v>5.1488953402548834</v>
      </c>
      <c r="Q74" s="9"/>
    </row>
    <row r="75" spans="1:17">
      <c r="A75" s="12"/>
      <c r="B75" s="25">
        <v>347.1</v>
      </c>
      <c r="C75" s="20" t="s">
        <v>219</v>
      </c>
      <c r="D75" s="47">
        <v>0</v>
      </c>
      <c r="E75" s="47">
        <v>3700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3700</v>
      </c>
      <c r="P75" s="48">
        <f t="shared" si="11"/>
        <v>9.1029867637651921E-3</v>
      </c>
      <c r="Q75" s="9"/>
    </row>
    <row r="76" spans="1:17">
      <c r="A76" s="12"/>
      <c r="B76" s="25">
        <v>347.4</v>
      </c>
      <c r="C76" s="20" t="s">
        <v>77</v>
      </c>
      <c r="D76" s="47">
        <v>0</v>
      </c>
      <c r="E76" s="47">
        <v>1957408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1957408</v>
      </c>
      <c r="P76" s="48">
        <f t="shared" si="11"/>
        <v>4.8157457068346208</v>
      </c>
      <c r="Q76" s="9"/>
    </row>
    <row r="77" spans="1:17">
      <c r="A77" s="12"/>
      <c r="B77" s="25">
        <v>347.5</v>
      </c>
      <c r="C77" s="20" t="s">
        <v>78</v>
      </c>
      <c r="D77" s="47">
        <v>281</v>
      </c>
      <c r="E77" s="47">
        <v>383482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383763</v>
      </c>
      <c r="P77" s="48">
        <f t="shared" si="11"/>
        <v>0.94415932687103277</v>
      </c>
      <c r="Q77" s="9"/>
    </row>
    <row r="78" spans="1:17">
      <c r="A78" s="12"/>
      <c r="B78" s="25">
        <v>348.12</v>
      </c>
      <c r="C78" s="20" t="s">
        <v>260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1141164</v>
      </c>
      <c r="N78" s="47">
        <v>0</v>
      </c>
      <c r="O78" s="47">
        <f>SUM(D78:N78)</f>
        <v>1141164</v>
      </c>
      <c r="P78" s="48">
        <f t="shared" si="11"/>
        <v>2.8075677803473895</v>
      </c>
      <c r="Q78" s="9"/>
    </row>
    <row r="79" spans="1:17">
      <c r="A79" s="12"/>
      <c r="B79" s="25">
        <v>348.32</v>
      </c>
      <c r="C79" s="20" t="s">
        <v>216</v>
      </c>
      <c r="D79" s="47">
        <v>0</v>
      </c>
      <c r="E79" s="47">
        <v>1347136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>SUM(D79:N79)</f>
        <v>1347136</v>
      </c>
      <c r="P79" s="48">
        <f t="shared" si="11"/>
        <v>3.3143138316193475</v>
      </c>
      <c r="Q79" s="9"/>
    </row>
    <row r="80" spans="1:17">
      <c r="A80" s="12"/>
      <c r="B80" s="25">
        <v>348.42</v>
      </c>
      <c r="C80" s="20" t="s">
        <v>261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28982841</v>
      </c>
      <c r="N80" s="47">
        <v>0</v>
      </c>
      <c r="O80" s="47">
        <f>SUM(D80:N80)</f>
        <v>28982841</v>
      </c>
      <c r="P80" s="48">
        <f t="shared" si="11"/>
        <v>71.30551837819219</v>
      </c>
      <c r="Q80" s="9"/>
    </row>
    <row r="81" spans="1:17">
      <c r="A81" s="12"/>
      <c r="B81" s="25">
        <v>348.48</v>
      </c>
      <c r="C81" s="20" t="s">
        <v>262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815459</v>
      </c>
      <c r="N81" s="47">
        <v>0</v>
      </c>
      <c r="O81" s="47">
        <f>SUM(D81:N81)</f>
        <v>815459</v>
      </c>
      <c r="P81" s="48">
        <f t="shared" si="11"/>
        <v>2.0062466171332973</v>
      </c>
      <c r="Q81" s="9"/>
    </row>
    <row r="82" spans="1:17">
      <c r="A82" s="12"/>
      <c r="B82" s="25">
        <v>348.85</v>
      </c>
      <c r="C82" s="20" t="s">
        <v>263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139251</v>
      </c>
      <c r="N82" s="47">
        <v>0</v>
      </c>
      <c r="O82" s="47">
        <f t="shared" si="10"/>
        <v>139251</v>
      </c>
      <c r="P82" s="48">
        <f t="shared" si="11"/>
        <v>0.34259459725434238</v>
      </c>
      <c r="Q82" s="9"/>
    </row>
    <row r="83" spans="1:17">
      <c r="A83" s="12"/>
      <c r="B83" s="25">
        <v>348.92099999999999</v>
      </c>
      <c r="C83" s="20" t="s">
        <v>200</v>
      </c>
      <c r="D83" s="47">
        <v>57527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57527</v>
      </c>
      <c r="P83" s="48">
        <f t="shared" si="11"/>
        <v>0.14153176204300547</v>
      </c>
      <c r="Q83" s="9"/>
    </row>
    <row r="84" spans="1:17">
      <c r="A84" s="12"/>
      <c r="B84" s="25">
        <v>348.92200000000003</v>
      </c>
      <c r="C84" s="20" t="s">
        <v>201</v>
      </c>
      <c r="D84" s="47">
        <v>57527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57527</v>
      </c>
      <c r="P84" s="48">
        <f t="shared" si="11"/>
        <v>0.14153176204300547</v>
      </c>
      <c r="Q84" s="9"/>
    </row>
    <row r="85" spans="1:17">
      <c r="A85" s="12"/>
      <c r="B85" s="25">
        <v>348.923</v>
      </c>
      <c r="C85" s="20" t="s">
        <v>202</v>
      </c>
      <c r="D85" s="47">
        <v>0</v>
      </c>
      <c r="E85" s="47">
        <v>57527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57527</v>
      </c>
      <c r="P85" s="48">
        <f t="shared" si="11"/>
        <v>0.14153176204300547</v>
      </c>
      <c r="Q85" s="9"/>
    </row>
    <row r="86" spans="1:17">
      <c r="A86" s="12"/>
      <c r="B86" s="25">
        <v>348.92399999999998</v>
      </c>
      <c r="C86" s="20" t="s">
        <v>203</v>
      </c>
      <c r="D86" s="47">
        <v>57527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57527</v>
      </c>
      <c r="P86" s="48">
        <f t="shared" si="11"/>
        <v>0.14153176204300547</v>
      </c>
      <c r="Q86" s="9"/>
    </row>
    <row r="87" spans="1:17">
      <c r="A87" s="12"/>
      <c r="B87" s="25">
        <v>348.93</v>
      </c>
      <c r="C87" s="20" t="s">
        <v>204</v>
      </c>
      <c r="D87" s="47">
        <v>0</v>
      </c>
      <c r="E87" s="47">
        <v>1328519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1328519</v>
      </c>
      <c r="P87" s="48">
        <f t="shared" si="11"/>
        <v>3.268511046597451</v>
      </c>
      <c r="Q87" s="9"/>
    </row>
    <row r="88" spans="1:17">
      <c r="A88" s="12"/>
      <c r="B88" s="25">
        <v>349</v>
      </c>
      <c r="C88" s="20" t="s">
        <v>283</v>
      </c>
      <c r="D88" s="47">
        <v>206005</v>
      </c>
      <c r="E88" s="47">
        <v>564512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99437</v>
      </c>
      <c r="O88" s="47">
        <f t="shared" si="10"/>
        <v>869954</v>
      </c>
      <c r="P88" s="48">
        <f t="shared" si="11"/>
        <v>2.1403188505634012</v>
      </c>
      <c r="Q88" s="9"/>
    </row>
    <row r="89" spans="1:17" ht="15.75">
      <c r="A89" s="29" t="s">
        <v>57</v>
      </c>
      <c r="B89" s="30"/>
      <c r="C89" s="31"/>
      <c r="D89" s="32">
        <f t="shared" ref="D89:N89" si="12">SUM(D90:D96)</f>
        <v>1118563</v>
      </c>
      <c r="E89" s="32">
        <f t="shared" si="12"/>
        <v>1147623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0</v>
      </c>
      <c r="J89" s="32">
        <f t="shared" si="12"/>
        <v>0</v>
      </c>
      <c r="K89" s="32">
        <f t="shared" si="12"/>
        <v>0</v>
      </c>
      <c r="L89" s="32">
        <f t="shared" si="12"/>
        <v>0</v>
      </c>
      <c r="M89" s="32">
        <f t="shared" si="12"/>
        <v>0</v>
      </c>
      <c r="N89" s="32">
        <f t="shared" si="12"/>
        <v>0</v>
      </c>
      <c r="O89" s="32">
        <f>SUM(D89:N89)</f>
        <v>2266186</v>
      </c>
      <c r="P89" s="46">
        <f t="shared" si="11"/>
        <v>5.5754219357378343</v>
      </c>
      <c r="Q89" s="10"/>
    </row>
    <row r="90" spans="1:17">
      <c r="A90" s="13"/>
      <c r="B90" s="40">
        <v>351.1</v>
      </c>
      <c r="C90" s="21" t="s">
        <v>95</v>
      </c>
      <c r="D90" s="47">
        <v>18018</v>
      </c>
      <c r="E90" s="47">
        <v>4273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22291</v>
      </c>
      <c r="P90" s="48">
        <f t="shared" si="11"/>
        <v>5.4841804851645921E-2</v>
      </c>
      <c r="Q90" s="9"/>
    </row>
    <row r="91" spans="1:17">
      <c r="A91" s="13"/>
      <c r="B91" s="40">
        <v>351.2</v>
      </c>
      <c r="C91" s="21" t="s">
        <v>145</v>
      </c>
      <c r="D91" s="47">
        <v>296402</v>
      </c>
      <c r="E91" s="47">
        <v>56820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:O96" si="13">SUM(D91:N91)</f>
        <v>353222</v>
      </c>
      <c r="P91" s="48">
        <f t="shared" si="11"/>
        <v>0.86902032180288347</v>
      </c>
      <c r="Q91" s="9"/>
    </row>
    <row r="92" spans="1:17">
      <c r="A92" s="13"/>
      <c r="B92" s="40">
        <v>351.5</v>
      </c>
      <c r="C92" s="21" t="s">
        <v>146</v>
      </c>
      <c r="D92" s="47">
        <v>480333</v>
      </c>
      <c r="E92" s="47">
        <v>841548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1321881</v>
      </c>
      <c r="P92" s="48">
        <f t="shared" si="11"/>
        <v>3.2521797962899179</v>
      </c>
      <c r="Q92" s="9"/>
    </row>
    <row r="93" spans="1:17">
      <c r="A93" s="13"/>
      <c r="B93" s="40">
        <v>351.6</v>
      </c>
      <c r="C93" s="21" t="s">
        <v>147</v>
      </c>
      <c r="D93" s="47">
        <v>2657</v>
      </c>
      <c r="E93" s="47">
        <v>42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2699</v>
      </c>
      <c r="P93" s="48">
        <f t="shared" si="11"/>
        <v>6.640259804162771E-3</v>
      </c>
      <c r="Q93" s="9"/>
    </row>
    <row r="94" spans="1:17">
      <c r="A94" s="13"/>
      <c r="B94" s="40">
        <v>351.7</v>
      </c>
      <c r="C94" s="21" t="s">
        <v>206</v>
      </c>
      <c r="D94" s="47">
        <v>0</v>
      </c>
      <c r="E94" s="47">
        <v>243004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243004</v>
      </c>
      <c r="P94" s="48">
        <f t="shared" si="11"/>
        <v>0.59785464744378292</v>
      </c>
      <c r="Q94" s="9"/>
    </row>
    <row r="95" spans="1:17">
      <c r="A95" s="13"/>
      <c r="B95" s="40">
        <v>352</v>
      </c>
      <c r="C95" s="21" t="s">
        <v>97</v>
      </c>
      <c r="D95" s="47">
        <v>0</v>
      </c>
      <c r="E95" s="47">
        <v>1936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1936</v>
      </c>
      <c r="P95" s="48">
        <f t="shared" si="11"/>
        <v>4.7630763174728143E-3</v>
      </c>
      <c r="Q95" s="9"/>
    </row>
    <row r="96" spans="1:17">
      <c r="A96" s="13"/>
      <c r="B96" s="40">
        <v>354</v>
      </c>
      <c r="C96" s="21" t="s">
        <v>98</v>
      </c>
      <c r="D96" s="47">
        <v>321153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321153</v>
      </c>
      <c r="P96" s="48">
        <f t="shared" si="11"/>
        <v>0.79012202922796826</v>
      </c>
      <c r="Q96" s="9"/>
    </row>
    <row r="97" spans="1:120" ht="15.75">
      <c r="A97" s="29" t="s">
        <v>5</v>
      </c>
      <c r="B97" s="30"/>
      <c r="C97" s="31"/>
      <c r="D97" s="32">
        <f t="shared" ref="D97:N97" si="14">SUM(D98:D105)</f>
        <v>17832255</v>
      </c>
      <c r="E97" s="32">
        <f t="shared" si="14"/>
        <v>4398549</v>
      </c>
      <c r="F97" s="32">
        <f t="shared" si="14"/>
        <v>73499</v>
      </c>
      <c r="G97" s="32">
        <f t="shared" si="14"/>
        <v>658160</v>
      </c>
      <c r="H97" s="32">
        <f t="shared" si="14"/>
        <v>0</v>
      </c>
      <c r="I97" s="32">
        <f t="shared" si="14"/>
        <v>619929</v>
      </c>
      <c r="J97" s="32">
        <f t="shared" si="14"/>
        <v>1678288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si="14"/>
        <v>2382</v>
      </c>
      <c r="O97" s="32">
        <f>SUM(D97:N97)</f>
        <v>25263062</v>
      </c>
      <c r="P97" s="46">
        <f t="shared" si="11"/>
        <v>62.153869999507947</v>
      </c>
      <c r="Q97" s="10"/>
    </row>
    <row r="98" spans="1:120">
      <c r="A98" s="12"/>
      <c r="B98" s="25">
        <v>361.1</v>
      </c>
      <c r="C98" s="20" t="s">
        <v>101</v>
      </c>
      <c r="D98" s="47">
        <v>801606</v>
      </c>
      <c r="E98" s="47">
        <v>724284</v>
      </c>
      <c r="F98" s="47">
        <v>73499</v>
      </c>
      <c r="G98" s="47">
        <v>489710</v>
      </c>
      <c r="H98" s="47">
        <v>0</v>
      </c>
      <c r="I98" s="47">
        <v>194039</v>
      </c>
      <c r="J98" s="47">
        <v>56746</v>
      </c>
      <c r="K98" s="47">
        <v>0</v>
      </c>
      <c r="L98" s="47">
        <v>0</v>
      </c>
      <c r="M98" s="47">
        <v>0</v>
      </c>
      <c r="N98" s="47">
        <v>2382</v>
      </c>
      <c r="O98" s="47">
        <f>SUM(D98:N98)</f>
        <v>2342266</v>
      </c>
      <c r="P98" s="48">
        <f t="shared" si="11"/>
        <v>5.7625990257343895</v>
      </c>
      <c r="Q98" s="9"/>
    </row>
    <row r="99" spans="1:120">
      <c r="A99" s="12"/>
      <c r="B99" s="25">
        <v>362</v>
      </c>
      <c r="C99" s="20" t="s">
        <v>102</v>
      </c>
      <c r="D99" s="47">
        <v>1138326</v>
      </c>
      <c r="E99" s="47">
        <v>661618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5" si="15">SUM(D99:N99)</f>
        <v>1799944</v>
      </c>
      <c r="P99" s="48">
        <f t="shared" si="11"/>
        <v>4.4283422723023174</v>
      </c>
      <c r="Q99" s="9"/>
    </row>
    <row r="100" spans="1:120">
      <c r="A100" s="12"/>
      <c r="B100" s="25">
        <v>364</v>
      </c>
      <c r="C100" s="20" t="s">
        <v>207</v>
      </c>
      <c r="D100" s="47">
        <v>69112</v>
      </c>
      <c r="E100" s="47">
        <v>28542</v>
      </c>
      <c r="F100" s="47">
        <v>0</v>
      </c>
      <c r="G100" s="47">
        <v>117893</v>
      </c>
      <c r="H100" s="47">
        <v>0</v>
      </c>
      <c r="I100" s="47">
        <v>0</v>
      </c>
      <c r="J100" s="47">
        <v>22529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238076</v>
      </c>
      <c r="P100" s="48">
        <f t="shared" si="11"/>
        <v>0.58573045318112482</v>
      </c>
      <c r="Q100" s="9"/>
    </row>
    <row r="101" spans="1:120">
      <c r="A101" s="12"/>
      <c r="B101" s="25">
        <v>365</v>
      </c>
      <c r="C101" s="20" t="s">
        <v>208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81657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81657</v>
      </c>
      <c r="P101" s="48">
        <f t="shared" ref="P101:P110" si="16">(O101/P$112)</f>
        <v>0.20089799734291197</v>
      </c>
      <c r="Q101" s="9"/>
    </row>
    <row r="102" spans="1:120">
      <c r="A102" s="12"/>
      <c r="B102" s="25">
        <v>366</v>
      </c>
      <c r="C102" s="20" t="s">
        <v>105</v>
      </c>
      <c r="D102" s="47">
        <v>177988</v>
      </c>
      <c r="E102" s="47">
        <v>5219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183207</v>
      </c>
      <c r="P102" s="48">
        <f t="shared" si="16"/>
        <v>0.45073808000787285</v>
      </c>
      <c r="Q102" s="9"/>
    </row>
    <row r="103" spans="1:120">
      <c r="A103" s="12"/>
      <c r="B103" s="25">
        <v>367</v>
      </c>
      <c r="C103" s="20" t="s">
        <v>123</v>
      </c>
      <c r="D103" s="47">
        <v>0</v>
      </c>
      <c r="E103" s="47">
        <v>17690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17690</v>
      </c>
      <c r="P103" s="48">
        <f t="shared" si="16"/>
        <v>4.352211779756926E-2</v>
      </c>
      <c r="Q103" s="9"/>
    </row>
    <row r="104" spans="1:120">
      <c r="A104" s="12"/>
      <c r="B104" s="25">
        <v>369.3</v>
      </c>
      <c r="C104" s="20" t="s">
        <v>149</v>
      </c>
      <c r="D104" s="47">
        <v>14183052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14183052</v>
      </c>
      <c r="P104" s="48">
        <f t="shared" si="16"/>
        <v>34.894090439403634</v>
      </c>
      <c r="Q104" s="9"/>
    </row>
    <row r="105" spans="1:120">
      <c r="A105" s="12"/>
      <c r="B105" s="25">
        <v>369.9</v>
      </c>
      <c r="C105" s="20" t="s">
        <v>106</v>
      </c>
      <c r="D105" s="47">
        <v>1462171</v>
      </c>
      <c r="E105" s="47">
        <v>2961196</v>
      </c>
      <c r="F105" s="47">
        <v>0</v>
      </c>
      <c r="G105" s="47">
        <v>50557</v>
      </c>
      <c r="H105" s="47">
        <v>0</v>
      </c>
      <c r="I105" s="47">
        <v>344233</v>
      </c>
      <c r="J105" s="47">
        <v>1599013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6417170</v>
      </c>
      <c r="P105" s="48">
        <f t="shared" si="16"/>
        <v>15.78794961373813</v>
      </c>
      <c r="Q105" s="9"/>
    </row>
    <row r="106" spans="1:120" ht="15.75">
      <c r="A106" s="29" t="s">
        <v>58</v>
      </c>
      <c r="B106" s="30"/>
      <c r="C106" s="31"/>
      <c r="D106" s="32">
        <f t="shared" ref="D106:N106" si="17">SUM(D107:D109)</f>
        <v>18948110</v>
      </c>
      <c r="E106" s="32">
        <f t="shared" si="17"/>
        <v>44648908</v>
      </c>
      <c r="F106" s="32">
        <f t="shared" si="17"/>
        <v>38429865</v>
      </c>
      <c r="G106" s="32">
        <f t="shared" si="17"/>
        <v>18554923</v>
      </c>
      <c r="H106" s="32">
        <f t="shared" si="17"/>
        <v>0</v>
      </c>
      <c r="I106" s="32">
        <f t="shared" si="17"/>
        <v>1642010</v>
      </c>
      <c r="J106" s="32">
        <f t="shared" si="17"/>
        <v>218918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si="17"/>
        <v>0</v>
      </c>
      <c r="O106" s="32">
        <f>SUM(D106:N106)</f>
        <v>122442734</v>
      </c>
      <c r="P106" s="46">
        <f t="shared" si="16"/>
        <v>301.24178024897901</v>
      </c>
      <c r="Q106" s="9"/>
    </row>
    <row r="107" spans="1:120">
      <c r="A107" s="12"/>
      <c r="B107" s="25">
        <v>381</v>
      </c>
      <c r="C107" s="20" t="s">
        <v>107</v>
      </c>
      <c r="D107" s="47">
        <v>17031069</v>
      </c>
      <c r="E107" s="47">
        <v>43434131</v>
      </c>
      <c r="F107" s="47">
        <v>38429865</v>
      </c>
      <c r="G107" s="47">
        <v>16562015</v>
      </c>
      <c r="H107" s="47">
        <v>0</v>
      </c>
      <c r="I107" s="47">
        <v>1642010</v>
      </c>
      <c r="J107" s="47">
        <v>188918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117288008</v>
      </c>
      <c r="P107" s="48">
        <f t="shared" si="16"/>
        <v>288.55977956010429</v>
      </c>
      <c r="Q107" s="9"/>
    </row>
    <row r="108" spans="1:120">
      <c r="A108" s="12"/>
      <c r="B108" s="25">
        <v>383</v>
      </c>
      <c r="C108" s="20" t="s">
        <v>177</v>
      </c>
      <c r="D108" s="47">
        <v>1859200</v>
      </c>
      <c r="E108" s="47">
        <v>1214777</v>
      </c>
      <c r="F108" s="47">
        <v>0</v>
      </c>
      <c r="G108" s="47">
        <v>1992908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>SUM(D108:N108)</f>
        <v>5066885</v>
      </c>
      <c r="P108" s="48">
        <f t="shared" si="16"/>
        <v>12.465888402302809</v>
      </c>
      <c r="Q108" s="9"/>
    </row>
    <row r="109" spans="1:120" ht="15.75" thickBot="1">
      <c r="A109" s="12"/>
      <c r="B109" s="25">
        <v>389.4</v>
      </c>
      <c r="C109" s="20" t="s">
        <v>150</v>
      </c>
      <c r="D109" s="47">
        <v>57841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30000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87841</v>
      </c>
      <c r="P109" s="48">
        <f t="shared" si="16"/>
        <v>0.2161122865718644</v>
      </c>
      <c r="Q109" s="9"/>
    </row>
    <row r="110" spans="1:120" ht="16.5" thickBot="1">
      <c r="A110" s="14" t="s">
        <v>85</v>
      </c>
      <c r="B110" s="23"/>
      <c r="C110" s="22"/>
      <c r="D110" s="15">
        <f t="shared" ref="D110:N110" si="18">SUM(D5,D18,D30,D59,D89,D97,D106)</f>
        <v>342951230</v>
      </c>
      <c r="E110" s="15">
        <f t="shared" si="18"/>
        <v>375094000</v>
      </c>
      <c r="F110" s="15">
        <f t="shared" si="18"/>
        <v>41986906</v>
      </c>
      <c r="G110" s="15">
        <f t="shared" si="18"/>
        <v>60022692</v>
      </c>
      <c r="H110" s="15">
        <f t="shared" si="18"/>
        <v>0</v>
      </c>
      <c r="I110" s="15">
        <f t="shared" si="18"/>
        <v>45217878</v>
      </c>
      <c r="J110" s="15">
        <f t="shared" si="18"/>
        <v>50717450</v>
      </c>
      <c r="K110" s="15">
        <f t="shared" si="18"/>
        <v>0</v>
      </c>
      <c r="L110" s="15">
        <f t="shared" si="18"/>
        <v>0</v>
      </c>
      <c r="M110" s="15">
        <f t="shared" si="18"/>
        <v>676028572</v>
      </c>
      <c r="N110" s="15">
        <f t="shared" si="18"/>
        <v>101819</v>
      </c>
      <c r="O110" s="15">
        <f>SUM(D110:N110)</f>
        <v>1592120547</v>
      </c>
      <c r="P110" s="38">
        <f t="shared" si="16"/>
        <v>3917.0411528809723</v>
      </c>
      <c r="Q110" s="6"/>
      <c r="R110" s="2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</row>
    <row r="111" spans="1:120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9"/>
    </row>
    <row r="112" spans="1:120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3"/>
      <c r="M112" s="98" t="s">
        <v>264</v>
      </c>
      <c r="N112" s="98"/>
      <c r="O112" s="98"/>
      <c r="P112" s="44">
        <v>406460</v>
      </c>
    </row>
    <row r="113" spans="1:16">
      <c r="A113" s="99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1"/>
    </row>
    <row r="114" spans="1:16" ht="15.75" customHeight="1" thickBot="1">
      <c r="A114" s="102" t="s">
        <v>152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4"/>
    </row>
  </sheetData>
  <mergeCells count="10">
    <mergeCell ref="M112:O112"/>
    <mergeCell ref="A113:P113"/>
    <mergeCell ref="A114:P11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205996200</v>
      </c>
      <c r="E5" s="27">
        <f t="shared" si="0"/>
        <v>86742342</v>
      </c>
      <c r="F5" s="27">
        <f t="shared" si="0"/>
        <v>3245249</v>
      </c>
      <c r="G5" s="27">
        <f t="shared" si="0"/>
        <v>30358333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326342124</v>
      </c>
      <c r="O5" s="33">
        <f t="shared" ref="O5:O36" si="1">(N5/O$104)</f>
        <v>843.14147601762022</v>
      </c>
      <c r="P5" s="6"/>
    </row>
    <row r="6" spans="1:133">
      <c r="A6" s="12"/>
      <c r="B6" s="25">
        <v>311</v>
      </c>
      <c r="C6" s="20" t="s">
        <v>3</v>
      </c>
      <c r="D6" s="47">
        <v>183172293</v>
      </c>
      <c r="E6" s="47">
        <v>33717239</v>
      </c>
      <c r="F6" s="47">
        <v>3245249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220134781</v>
      </c>
      <c r="O6" s="48">
        <f t="shared" si="1"/>
        <v>568.74289442068959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37355301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37355301</v>
      </c>
      <c r="O7" s="48">
        <f t="shared" si="1"/>
        <v>96.511609461187689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1812969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1812969</v>
      </c>
      <c r="O8" s="48">
        <f t="shared" si="1"/>
        <v>4.6840087326090609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7572525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7572525</v>
      </c>
      <c r="O9" s="48">
        <f t="shared" si="1"/>
        <v>19.564467582126571</v>
      </c>
      <c r="P9" s="9"/>
    </row>
    <row r="10" spans="1:133">
      <c r="A10" s="12"/>
      <c r="B10" s="25">
        <v>312.42</v>
      </c>
      <c r="C10" s="20" t="s">
        <v>233</v>
      </c>
      <c r="D10" s="47">
        <v>0</v>
      </c>
      <c r="E10" s="47">
        <v>6284308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6284308</v>
      </c>
      <c r="O10" s="48">
        <f t="shared" si="1"/>
        <v>16.236214491480538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30358333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30358333</v>
      </c>
      <c r="O11" s="48">
        <f t="shared" si="1"/>
        <v>78.43415793621061</v>
      </c>
      <c r="P11" s="9"/>
    </row>
    <row r="12" spans="1:133">
      <c r="A12" s="12"/>
      <c r="B12" s="25">
        <v>314.10000000000002</v>
      </c>
      <c r="C12" s="20" t="s">
        <v>16</v>
      </c>
      <c r="D12" s="47">
        <v>16410661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16410661</v>
      </c>
      <c r="O12" s="48">
        <f t="shared" si="1"/>
        <v>42.398783118678224</v>
      </c>
      <c r="P12" s="9"/>
    </row>
    <row r="13" spans="1:133">
      <c r="A13" s="12"/>
      <c r="B13" s="25">
        <v>314.39999999999998</v>
      </c>
      <c r="C13" s="20" t="s">
        <v>17</v>
      </c>
      <c r="D13" s="47">
        <v>376113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376113</v>
      </c>
      <c r="O13" s="48">
        <f t="shared" si="1"/>
        <v>0.9717301158750048</v>
      </c>
      <c r="P13" s="9"/>
    </row>
    <row r="14" spans="1:133">
      <c r="A14" s="12"/>
      <c r="B14" s="25">
        <v>314.7</v>
      </c>
      <c r="C14" s="20" t="s">
        <v>18</v>
      </c>
      <c r="D14" s="47">
        <v>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</v>
      </c>
      <c r="O14" s="48">
        <f t="shared" si="1"/>
        <v>1.0334448592577282E-5</v>
      </c>
      <c r="P14" s="9"/>
    </row>
    <row r="15" spans="1:133">
      <c r="A15" s="12"/>
      <c r="B15" s="25">
        <v>314.8</v>
      </c>
      <c r="C15" s="20" t="s">
        <v>19</v>
      </c>
      <c r="D15" s="47">
        <v>220723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220723</v>
      </c>
      <c r="O15" s="48">
        <f t="shared" si="1"/>
        <v>0.57026262417485885</v>
      </c>
      <c r="P15" s="9"/>
    </row>
    <row r="16" spans="1:133">
      <c r="A16" s="12"/>
      <c r="B16" s="25">
        <v>315</v>
      </c>
      <c r="C16" s="20" t="s">
        <v>180</v>
      </c>
      <c r="D16" s="47">
        <v>5400749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5400749</v>
      </c>
      <c r="O16" s="48">
        <f t="shared" si="1"/>
        <v>13.953440725478291</v>
      </c>
      <c r="P16" s="9"/>
    </row>
    <row r="17" spans="1:16">
      <c r="A17" s="12"/>
      <c r="B17" s="25">
        <v>316</v>
      </c>
      <c r="C17" s="20" t="s">
        <v>181</v>
      </c>
      <c r="D17" s="47">
        <v>415657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415657</v>
      </c>
      <c r="O17" s="48">
        <f t="shared" si="1"/>
        <v>1.0738964746612238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SUM(D19:D28)</f>
        <v>7473680</v>
      </c>
      <c r="E18" s="32">
        <f t="shared" si="3"/>
        <v>96524452</v>
      </c>
      <c r="F18" s="32">
        <f t="shared" si="3"/>
        <v>563453</v>
      </c>
      <c r="G18" s="32">
        <f t="shared" si="3"/>
        <v>0</v>
      </c>
      <c r="H18" s="32">
        <f t="shared" si="3"/>
        <v>0</v>
      </c>
      <c r="I18" s="32">
        <f t="shared" si="3"/>
        <v>22671172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127232757</v>
      </c>
      <c r="O18" s="46">
        <f t="shared" si="1"/>
        <v>328.72009662709434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8733662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8733662</v>
      </c>
      <c r="O19" s="48">
        <f t="shared" si="1"/>
        <v>22.564395240986425</v>
      </c>
      <c r="P19" s="9"/>
    </row>
    <row r="20" spans="1:16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3147569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4">SUM(D20:M20)</f>
        <v>3147569</v>
      </c>
      <c r="O20" s="48">
        <f t="shared" si="1"/>
        <v>8.1320975055224718</v>
      </c>
      <c r="P20" s="9"/>
    </row>
    <row r="21" spans="1:16">
      <c r="A21" s="12"/>
      <c r="B21" s="25">
        <v>324.11</v>
      </c>
      <c r="C21" s="20" t="s">
        <v>24</v>
      </c>
      <c r="D21" s="47">
        <v>27960</v>
      </c>
      <c r="E21" s="47">
        <v>2160523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2188483</v>
      </c>
      <c r="O21" s="48">
        <f t="shared" si="1"/>
        <v>5.6541912648073271</v>
      </c>
      <c r="P21" s="9"/>
    </row>
    <row r="22" spans="1:16">
      <c r="A22" s="12"/>
      <c r="B22" s="25">
        <v>324.12</v>
      </c>
      <c r="C22" s="20" t="s">
        <v>25</v>
      </c>
      <c r="D22" s="47">
        <v>0</v>
      </c>
      <c r="E22" s="47">
        <v>244450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244450</v>
      </c>
      <c r="O22" s="48">
        <f t="shared" si="1"/>
        <v>0.63156398961387916</v>
      </c>
      <c r="P22" s="9"/>
    </row>
    <row r="23" spans="1:16">
      <c r="A23" s="12"/>
      <c r="B23" s="25">
        <v>324.31</v>
      </c>
      <c r="C23" s="20" t="s">
        <v>26</v>
      </c>
      <c r="D23" s="47">
        <v>53638</v>
      </c>
      <c r="E23" s="47">
        <v>28734586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28788224</v>
      </c>
      <c r="O23" s="48">
        <f t="shared" si="1"/>
        <v>74.377605249899887</v>
      </c>
      <c r="P23" s="9"/>
    </row>
    <row r="24" spans="1:16">
      <c r="A24" s="12"/>
      <c r="B24" s="25">
        <v>324.32</v>
      </c>
      <c r="C24" s="20" t="s">
        <v>27</v>
      </c>
      <c r="D24" s="47">
        <v>728</v>
      </c>
      <c r="E24" s="47">
        <v>2523393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2524121</v>
      </c>
      <c r="O24" s="48">
        <f t="shared" si="1"/>
        <v>6.5213496789861907</v>
      </c>
      <c r="P24" s="9"/>
    </row>
    <row r="25" spans="1:16">
      <c r="A25" s="12"/>
      <c r="B25" s="25">
        <v>324.61</v>
      </c>
      <c r="C25" s="20" t="s">
        <v>122</v>
      </c>
      <c r="D25" s="47">
        <v>0</v>
      </c>
      <c r="E25" s="47">
        <v>8440268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8440268</v>
      </c>
      <c r="O25" s="48">
        <f t="shared" si="1"/>
        <v>21.806378938393767</v>
      </c>
      <c r="P25" s="9"/>
    </row>
    <row r="26" spans="1:16">
      <c r="A26" s="12"/>
      <c r="B26" s="25">
        <v>325.10000000000002</v>
      </c>
      <c r="C26" s="20" t="s">
        <v>29</v>
      </c>
      <c r="D26" s="47">
        <v>0</v>
      </c>
      <c r="E26" s="47">
        <v>0</v>
      </c>
      <c r="F26" s="47">
        <v>320719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320719</v>
      </c>
      <c r="O26" s="48">
        <f t="shared" si="1"/>
        <v>0.82861350454069838</v>
      </c>
      <c r="P26" s="9"/>
    </row>
    <row r="27" spans="1:16">
      <c r="A27" s="12"/>
      <c r="B27" s="25">
        <v>325.2</v>
      </c>
      <c r="C27" s="20" t="s">
        <v>30</v>
      </c>
      <c r="D27" s="47">
        <v>0</v>
      </c>
      <c r="E27" s="47">
        <v>45273060</v>
      </c>
      <c r="F27" s="47">
        <v>242734</v>
      </c>
      <c r="G27" s="47">
        <v>0</v>
      </c>
      <c r="H27" s="47">
        <v>0</v>
      </c>
      <c r="I27" s="47">
        <v>19523603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65039397</v>
      </c>
      <c r="O27" s="48">
        <f t="shared" si="1"/>
        <v>168.03657619718129</v>
      </c>
      <c r="P27" s="9"/>
    </row>
    <row r="28" spans="1:16">
      <c r="A28" s="12"/>
      <c r="B28" s="25">
        <v>329</v>
      </c>
      <c r="C28" s="20" t="s">
        <v>31</v>
      </c>
      <c r="D28" s="47">
        <v>7391354</v>
      </c>
      <c r="E28" s="47">
        <v>414510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7805864</v>
      </c>
      <c r="O28" s="48">
        <f t="shared" si="1"/>
        <v>20.167325057162419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SUM(D30:D53)</f>
        <v>45279651</v>
      </c>
      <c r="E29" s="32">
        <f t="shared" si="5"/>
        <v>102434530</v>
      </c>
      <c r="F29" s="32">
        <f t="shared" si="5"/>
        <v>1034728</v>
      </c>
      <c r="G29" s="32">
        <f t="shared" si="5"/>
        <v>777858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4237</v>
      </c>
      <c r="N29" s="45">
        <f>SUM(D29:M29)</f>
        <v>149531004</v>
      </c>
      <c r="O29" s="46">
        <f t="shared" si="1"/>
        <v>386.33011845861699</v>
      </c>
      <c r="P29" s="10"/>
    </row>
    <row r="30" spans="1:16">
      <c r="A30" s="12"/>
      <c r="B30" s="25">
        <v>331.1</v>
      </c>
      <c r="C30" s="20" t="s">
        <v>124</v>
      </c>
      <c r="D30" s="47">
        <v>652894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652894</v>
      </c>
      <c r="O30" s="48">
        <f t="shared" si="1"/>
        <v>1.6868248698505381</v>
      </c>
      <c r="P30" s="9"/>
    </row>
    <row r="31" spans="1:16">
      <c r="A31" s="12"/>
      <c r="B31" s="25">
        <v>331.2</v>
      </c>
      <c r="C31" s="20" t="s">
        <v>32</v>
      </c>
      <c r="D31" s="47">
        <v>73531</v>
      </c>
      <c r="E31" s="47">
        <v>465270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538801</v>
      </c>
      <c r="O31" s="48">
        <f t="shared" si="1"/>
        <v>1.3920528090323081</v>
      </c>
      <c r="P31" s="9"/>
    </row>
    <row r="32" spans="1:16">
      <c r="A32" s="12"/>
      <c r="B32" s="25">
        <v>331.49</v>
      </c>
      <c r="C32" s="20" t="s">
        <v>125</v>
      </c>
      <c r="D32" s="47">
        <v>0</v>
      </c>
      <c r="E32" s="47">
        <v>13213460</v>
      </c>
      <c r="F32" s="47">
        <v>0</v>
      </c>
      <c r="G32" s="47">
        <v>271343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13484803</v>
      </c>
      <c r="O32" s="48">
        <f t="shared" si="1"/>
        <v>34.839500846132978</v>
      </c>
      <c r="P32" s="9"/>
    </row>
    <row r="33" spans="1:16">
      <c r="A33" s="12"/>
      <c r="B33" s="25">
        <v>331.5</v>
      </c>
      <c r="C33" s="20" t="s">
        <v>34</v>
      </c>
      <c r="D33" s="47">
        <v>0</v>
      </c>
      <c r="E33" s="47">
        <v>16692402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16692402</v>
      </c>
      <c r="O33" s="48">
        <f t="shared" si="1"/>
        <v>43.126692588908554</v>
      </c>
      <c r="P33" s="9"/>
    </row>
    <row r="34" spans="1:16">
      <c r="A34" s="12"/>
      <c r="B34" s="25">
        <v>331.69</v>
      </c>
      <c r="C34" s="20" t="s">
        <v>38</v>
      </c>
      <c r="D34" s="47">
        <v>0</v>
      </c>
      <c r="E34" s="47">
        <v>3216095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3216095</v>
      </c>
      <c r="O34" s="48">
        <f t="shared" si="1"/>
        <v>8.3091421115862083</v>
      </c>
      <c r="P34" s="9"/>
    </row>
    <row r="35" spans="1:16">
      <c r="A35" s="12"/>
      <c r="B35" s="25">
        <v>332</v>
      </c>
      <c r="C35" s="20" t="s">
        <v>254</v>
      </c>
      <c r="D35" s="47">
        <v>0</v>
      </c>
      <c r="E35" s="47">
        <v>52055681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52055681</v>
      </c>
      <c r="O35" s="48">
        <f t="shared" si="1"/>
        <v>134.4916898115255</v>
      </c>
      <c r="P35" s="9"/>
    </row>
    <row r="36" spans="1:16">
      <c r="A36" s="12"/>
      <c r="B36" s="25">
        <v>333</v>
      </c>
      <c r="C36" s="20" t="s">
        <v>4</v>
      </c>
      <c r="D36" s="47">
        <v>12</v>
      </c>
      <c r="E36" s="47">
        <v>0</v>
      </c>
      <c r="F36" s="47">
        <v>1034728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1034740</v>
      </c>
      <c r="O36" s="48">
        <f t="shared" si="1"/>
        <v>2.6733668341708543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129995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129995</v>
      </c>
      <c r="O37" s="48">
        <f t="shared" ref="O37:O68" si="7">(N37/O$104)</f>
        <v>0.33585666119802093</v>
      </c>
      <c r="P37" s="9"/>
    </row>
    <row r="38" spans="1:16">
      <c r="A38" s="12"/>
      <c r="B38" s="25">
        <v>334.49</v>
      </c>
      <c r="C38" s="20" t="s">
        <v>39</v>
      </c>
      <c r="D38" s="47">
        <v>0</v>
      </c>
      <c r="E38" s="47">
        <v>6698940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1" si="8">SUM(D38:M38)</f>
        <v>6698940</v>
      </c>
      <c r="O38" s="48">
        <f t="shared" si="7"/>
        <v>17.307462763689916</v>
      </c>
      <c r="P38" s="9"/>
    </row>
    <row r="39" spans="1:16">
      <c r="A39" s="12"/>
      <c r="B39" s="25">
        <v>334.62</v>
      </c>
      <c r="C39" s="20" t="s">
        <v>126</v>
      </c>
      <c r="D39" s="47">
        <v>37982</v>
      </c>
      <c r="E39" s="47">
        <v>47310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85292</v>
      </c>
      <c r="O39" s="48">
        <f t="shared" si="7"/>
        <v>0.2203614473395254</v>
      </c>
      <c r="P39" s="9"/>
    </row>
    <row r="40" spans="1:16">
      <c r="A40" s="12"/>
      <c r="B40" s="25">
        <v>334.7</v>
      </c>
      <c r="C40" s="20" t="s">
        <v>41</v>
      </c>
      <c r="D40" s="47">
        <v>0</v>
      </c>
      <c r="E40" s="47">
        <v>166122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166122</v>
      </c>
      <c r="O40" s="48">
        <f t="shared" si="7"/>
        <v>0.4291948172740308</v>
      </c>
      <c r="P40" s="9"/>
    </row>
    <row r="41" spans="1:16">
      <c r="A41" s="12"/>
      <c r="B41" s="25">
        <v>334.82</v>
      </c>
      <c r="C41" s="20" t="s">
        <v>213</v>
      </c>
      <c r="D41" s="47">
        <v>11930791</v>
      </c>
      <c r="E41" s="47">
        <v>85152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12015943</v>
      </c>
      <c r="O41" s="48">
        <f t="shared" si="7"/>
        <v>31.044536306209711</v>
      </c>
      <c r="P41" s="9"/>
    </row>
    <row r="42" spans="1:16">
      <c r="A42" s="12"/>
      <c r="B42" s="25">
        <v>334.9</v>
      </c>
      <c r="C42" s="20" t="s">
        <v>42</v>
      </c>
      <c r="D42" s="47">
        <v>5888</v>
      </c>
      <c r="E42" s="47">
        <v>1456549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4237</v>
      </c>
      <c r="N42" s="47">
        <f t="shared" si="8"/>
        <v>1466674</v>
      </c>
      <c r="O42" s="48">
        <f t="shared" si="7"/>
        <v>3.7893167637674234</v>
      </c>
      <c r="P42" s="9"/>
    </row>
    <row r="43" spans="1:16">
      <c r="A43" s="12"/>
      <c r="B43" s="25">
        <v>335.12</v>
      </c>
      <c r="C43" s="20" t="s">
        <v>184</v>
      </c>
      <c r="D43" s="47">
        <v>8753030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8753030</v>
      </c>
      <c r="O43" s="48">
        <f t="shared" si="7"/>
        <v>22.614434641071682</v>
      </c>
      <c r="P43" s="9"/>
    </row>
    <row r="44" spans="1:16">
      <c r="A44" s="12"/>
      <c r="B44" s="25">
        <v>335.13</v>
      </c>
      <c r="C44" s="20" t="s">
        <v>185</v>
      </c>
      <c r="D44" s="47">
        <v>83415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83415</v>
      </c>
      <c r="O44" s="48">
        <f t="shared" si="7"/>
        <v>0.21551200733745851</v>
      </c>
      <c r="P44" s="9"/>
    </row>
    <row r="45" spans="1:16">
      <c r="A45" s="12"/>
      <c r="B45" s="25">
        <v>335.14</v>
      </c>
      <c r="C45" s="20" t="s">
        <v>186</v>
      </c>
      <c r="D45" s="47">
        <v>104168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104168</v>
      </c>
      <c r="O45" s="48">
        <f t="shared" si="7"/>
        <v>0.26912971024789761</v>
      </c>
      <c r="P45" s="9"/>
    </row>
    <row r="46" spans="1:16">
      <c r="A46" s="12"/>
      <c r="B46" s="25">
        <v>335.15</v>
      </c>
      <c r="C46" s="20" t="s">
        <v>187</v>
      </c>
      <c r="D46" s="47">
        <v>119425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119425</v>
      </c>
      <c r="O46" s="48">
        <f t="shared" si="7"/>
        <v>0.30854788079213546</v>
      </c>
      <c r="P46" s="9"/>
    </row>
    <row r="47" spans="1:16">
      <c r="A47" s="12"/>
      <c r="B47" s="25">
        <v>335.16</v>
      </c>
      <c r="C47" s="20" t="s">
        <v>188</v>
      </c>
      <c r="D47" s="47">
        <v>446500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446500</v>
      </c>
      <c r="O47" s="48">
        <f t="shared" si="7"/>
        <v>1.1535828241464392</v>
      </c>
      <c r="P47" s="9"/>
    </row>
    <row r="48" spans="1:16">
      <c r="A48" s="12"/>
      <c r="B48" s="25">
        <v>335.18</v>
      </c>
      <c r="C48" s="20" t="s">
        <v>189</v>
      </c>
      <c r="D48" s="47">
        <v>19666739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19666739</v>
      </c>
      <c r="O48" s="48">
        <f t="shared" si="7"/>
        <v>50.811225794783688</v>
      </c>
      <c r="P48" s="9"/>
    </row>
    <row r="49" spans="1:16">
      <c r="A49" s="12"/>
      <c r="B49" s="25">
        <v>335.23</v>
      </c>
      <c r="C49" s="20" t="s">
        <v>143</v>
      </c>
      <c r="D49" s="47">
        <v>0</v>
      </c>
      <c r="E49" s="47">
        <v>1844452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1844452</v>
      </c>
      <c r="O49" s="48">
        <f t="shared" si="7"/>
        <v>4.7653485938690885</v>
      </c>
      <c r="P49" s="9"/>
    </row>
    <row r="50" spans="1:16">
      <c r="A50" s="12"/>
      <c r="B50" s="25">
        <v>335.49</v>
      </c>
      <c r="C50" s="20" t="s">
        <v>50</v>
      </c>
      <c r="D50" s="47">
        <v>0</v>
      </c>
      <c r="E50" s="47">
        <v>5822398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5822398</v>
      </c>
      <c r="O50" s="48">
        <f t="shared" si="7"/>
        <v>15.042818204131196</v>
      </c>
      <c r="P50" s="9"/>
    </row>
    <row r="51" spans="1:16">
      <c r="A51" s="12"/>
      <c r="B51" s="25">
        <v>335.5</v>
      </c>
      <c r="C51" s="20" t="s">
        <v>51</v>
      </c>
      <c r="D51" s="47">
        <v>0</v>
      </c>
      <c r="E51" s="47">
        <v>540704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540704</v>
      </c>
      <c r="O51" s="48">
        <f t="shared" si="7"/>
        <v>1.3969694229502267</v>
      </c>
      <c r="P51" s="9"/>
    </row>
    <row r="52" spans="1:16">
      <c r="A52" s="12"/>
      <c r="B52" s="25">
        <v>338</v>
      </c>
      <c r="C52" s="20" t="s">
        <v>129</v>
      </c>
      <c r="D52" s="47">
        <v>103990</v>
      </c>
      <c r="E52" s="47">
        <v>0</v>
      </c>
      <c r="F52" s="47">
        <v>0</v>
      </c>
      <c r="G52" s="47">
        <v>506515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610505</v>
      </c>
      <c r="O52" s="48">
        <f t="shared" si="7"/>
        <v>1.5773081345028483</v>
      </c>
      <c r="P52" s="9"/>
    </row>
    <row r="53" spans="1:16">
      <c r="A53" s="12"/>
      <c r="B53" s="25">
        <v>339</v>
      </c>
      <c r="C53" s="20" t="s">
        <v>190</v>
      </c>
      <c r="D53" s="47">
        <v>3301286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3301286</v>
      </c>
      <c r="O53" s="48">
        <f t="shared" si="7"/>
        <v>8.5292426140987718</v>
      </c>
      <c r="P53" s="9"/>
    </row>
    <row r="54" spans="1:16" ht="15.75">
      <c r="A54" s="29" t="s">
        <v>56</v>
      </c>
      <c r="B54" s="30"/>
      <c r="C54" s="31"/>
      <c r="D54" s="32">
        <f t="shared" ref="D54:M54" si="9">SUM(D55:D81)</f>
        <v>15998961</v>
      </c>
      <c r="E54" s="32">
        <f t="shared" si="9"/>
        <v>18273803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16427673</v>
      </c>
      <c r="J54" s="32">
        <f t="shared" si="9"/>
        <v>48901473</v>
      </c>
      <c r="K54" s="32">
        <f t="shared" si="9"/>
        <v>0</v>
      </c>
      <c r="L54" s="32">
        <f t="shared" si="9"/>
        <v>0</v>
      </c>
      <c r="M54" s="32">
        <f t="shared" si="9"/>
        <v>98514</v>
      </c>
      <c r="N54" s="32">
        <f>SUM(D54:M54)</f>
        <v>99700424</v>
      </c>
      <c r="O54" s="46">
        <f t="shared" si="7"/>
        <v>257.58722662153957</v>
      </c>
      <c r="P54" s="10"/>
    </row>
    <row r="55" spans="1:16">
      <c r="A55" s="12"/>
      <c r="B55" s="25">
        <v>341.1</v>
      </c>
      <c r="C55" s="20" t="s">
        <v>191</v>
      </c>
      <c r="D55" s="47">
        <v>2662670</v>
      </c>
      <c r="E55" s="47">
        <v>1384861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4047531</v>
      </c>
      <c r="O55" s="48">
        <f t="shared" si="7"/>
        <v>10.45725026159073</v>
      </c>
      <c r="P55" s="9"/>
    </row>
    <row r="56" spans="1:16">
      <c r="A56" s="12"/>
      <c r="B56" s="25">
        <v>341.2</v>
      </c>
      <c r="C56" s="20" t="s">
        <v>192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48901473</v>
      </c>
      <c r="K56" s="47">
        <v>0</v>
      </c>
      <c r="L56" s="47">
        <v>0</v>
      </c>
      <c r="M56" s="47">
        <v>0</v>
      </c>
      <c r="N56" s="47">
        <f t="shared" ref="N56:N81" si="10">SUM(D56:M56)</f>
        <v>48901473</v>
      </c>
      <c r="O56" s="48">
        <f t="shared" si="7"/>
        <v>126.34243970495149</v>
      </c>
      <c r="P56" s="9"/>
    </row>
    <row r="57" spans="1:16">
      <c r="A57" s="12"/>
      <c r="B57" s="25">
        <v>341.52</v>
      </c>
      <c r="C57" s="20" t="s">
        <v>193</v>
      </c>
      <c r="D57" s="47">
        <v>2756046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2756046</v>
      </c>
      <c r="O57" s="48">
        <f t="shared" si="7"/>
        <v>7.1205539264445621</v>
      </c>
      <c r="P57" s="9"/>
    </row>
    <row r="58" spans="1:16">
      <c r="A58" s="12"/>
      <c r="B58" s="25">
        <v>341.9</v>
      </c>
      <c r="C58" s="20" t="s">
        <v>195</v>
      </c>
      <c r="D58" s="47">
        <v>9216750</v>
      </c>
      <c r="E58" s="47">
        <v>291850</v>
      </c>
      <c r="F58" s="47">
        <v>0</v>
      </c>
      <c r="G58" s="47">
        <v>0</v>
      </c>
      <c r="H58" s="47">
        <v>0</v>
      </c>
      <c r="I58" s="47">
        <v>400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9509000</v>
      </c>
      <c r="O58" s="48">
        <f t="shared" si="7"/>
        <v>24.567567916704345</v>
      </c>
      <c r="P58" s="9"/>
    </row>
    <row r="59" spans="1:16">
      <c r="A59" s="12"/>
      <c r="B59" s="25">
        <v>342.3</v>
      </c>
      <c r="C59" s="20" t="s">
        <v>64</v>
      </c>
      <c r="D59" s="47">
        <v>279731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279731</v>
      </c>
      <c r="O59" s="48">
        <f t="shared" si="7"/>
        <v>0.72271640981255891</v>
      </c>
      <c r="P59" s="9"/>
    </row>
    <row r="60" spans="1:16">
      <c r="A60" s="12"/>
      <c r="B60" s="25">
        <v>342.4</v>
      </c>
      <c r="C60" s="20" t="s">
        <v>65</v>
      </c>
      <c r="D60" s="47">
        <v>0</v>
      </c>
      <c r="E60" s="47">
        <v>98694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98694</v>
      </c>
      <c r="O60" s="48">
        <f t="shared" si="7"/>
        <v>0.25498701734895557</v>
      </c>
      <c r="P60" s="9"/>
    </row>
    <row r="61" spans="1:16">
      <c r="A61" s="12"/>
      <c r="B61" s="25">
        <v>342.5</v>
      </c>
      <c r="C61" s="20" t="s">
        <v>66</v>
      </c>
      <c r="D61" s="47">
        <v>1828</v>
      </c>
      <c r="E61" s="47">
        <v>541080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542908</v>
      </c>
      <c r="O61" s="48">
        <f t="shared" si="7"/>
        <v>1.4026637041247367</v>
      </c>
      <c r="P61" s="9"/>
    </row>
    <row r="62" spans="1:16">
      <c r="A62" s="12"/>
      <c r="B62" s="25">
        <v>342.6</v>
      </c>
      <c r="C62" s="20" t="s">
        <v>67</v>
      </c>
      <c r="D62" s="47">
        <v>0</v>
      </c>
      <c r="E62" s="47">
        <v>9557320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9557320</v>
      </c>
      <c r="O62" s="48">
        <f t="shared" si="7"/>
        <v>24.692408055702678</v>
      </c>
      <c r="P62" s="9"/>
    </row>
    <row r="63" spans="1:16">
      <c r="A63" s="12"/>
      <c r="B63" s="25">
        <v>342.9</v>
      </c>
      <c r="C63" s="20" t="s">
        <v>68</v>
      </c>
      <c r="D63" s="47">
        <v>570390</v>
      </c>
      <c r="E63" s="47">
        <v>1090003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1660393</v>
      </c>
      <c r="O63" s="48">
        <f t="shared" si="7"/>
        <v>4.2898115254937927</v>
      </c>
      <c r="P63" s="9"/>
    </row>
    <row r="64" spans="1:16">
      <c r="A64" s="12"/>
      <c r="B64" s="25">
        <v>343.4</v>
      </c>
      <c r="C64" s="20" t="s">
        <v>69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4164390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4164390</v>
      </c>
      <c r="O64" s="48">
        <f t="shared" si="7"/>
        <v>10.759168593610728</v>
      </c>
      <c r="P64" s="9"/>
    </row>
    <row r="65" spans="1:16">
      <c r="A65" s="12"/>
      <c r="B65" s="25">
        <v>343.7</v>
      </c>
      <c r="C65" s="20" t="s">
        <v>255</v>
      </c>
      <c r="D65" s="47">
        <v>0</v>
      </c>
      <c r="E65" s="47">
        <v>297421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297421</v>
      </c>
      <c r="O65" s="48">
        <f t="shared" si="7"/>
        <v>0.76842050871323198</v>
      </c>
      <c r="P65" s="9"/>
    </row>
    <row r="66" spans="1:16">
      <c r="A66" s="12"/>
      <c r="B66" s="25">
        <v>344.6</v>
      </c>
      <c r="C66" s="20" t="s">
        <v>197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12262883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12262883</v>
      </c>
      <c r="O66" s="48">
        <f t="shared" si="7"/>
        <v>31.682533490072469</v>
      </c>
      <c r="P66" s="9"/>
    </row>
    <row r="67" spans="1:16">
      <c r="A67" s="12"/>
      <c r="B67" s="25">
        <v>344.9</v>
      </c>
      <c r="C67" s="20" t="s">
        <v>198</v>
      </c>
      <c r="D67" s="47">
        <v>58390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58390</v>
      </c>
      <c r="O67" s="48">
        <f t="shared" si="7"/>
        <v>0.15085711333014687</v>
      </c>
      <c r="P67" s="9"/>
    </row>
    <row r="68" spans="1:16">
      <c r="A68" s="12"/>
      <c r="B68" s="25">
        <v>345.9</v>
      </c>
      <c r="C68" s="20" t="s">
        <v>73</v>
      </c>
      <c r="D68" s="47">
        <v>0</v>
      </c>
      <c r="E68" s="47">
        <v>5000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5000</v>
      </c>
      <c r="O68" s="48">
        <f t="shared" si="7"/>
        <v>1.2918060740721602E-2</v>
      </c>
      <c r="P68" s="9"/>
    </row>
    <row r="69" spans="1:16">
      <c r="A69" s="12"/>
      <c r="B69" s="25">
        <v>346.4</v>
      </c>
      <c r="C69" s="20" t="s">
        <v>74</v>
      </c>
      <c r="D69" s="47">
        <v>122745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122745</v>
      </c>
      <c r="O69" s="48">
        <f t="shared" ref="O69:O100" si="11">(N69/O$104)</f>
        <v>0.31712547312397465</v>
      </c>
      <c r="P69" s="9"/>
    </row>
    <row r="70" spans="1:16">
      <c r="A70" s="12"/>
      <c r="B70" s="25">
        <v>346.9</v>
      </c>
      <c r="C70" s="20" t="s">
        <v>75</v>
      </c>
      <c r="D70" s="47">
        <v>592</v>
      </c>
      <c r="E70" s="47">
        <v>37817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38409</v>
      </c>
      <c r="O70" s="48">
        <f t="shared" si="11"/>
        <v>9.9233958998075203E-2</v>
      </c>
      <c r="P70" s="9"/>
    </row>
    <row r="71" spans="1:16">
      <c r="A71" s="12"/>
      <c r="B71" s="25">
        <v>347.1</v>
      </c>
      <c r="C71" s="20" t="s">
        <v>219</v>
      </c>
      <c r="D71" s="47">
        <v>0</v>
      </c>
      <c r="E71" s="47">
        <v>4049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4049</v>
      </c>
      <c r="O71" s="48">
        <f t="shared" si="11"/>
        <v>1.0461045587836355E-2</v>
      </c>
      <c r="P71" s="9"/>
    </row>
    <row r="72" spans="1:16">
      <c r="A72" s="12"/>
      <c r="B72" s="25">
        <v>347.4</v>
      </c>
      <c r="C72" s="20" t="s">
        <v>77</v>
      </c>
      <c r="D72" s="47">
        <v>0</v>
      </c>
      <c r="E72" s="47">
        <v>1983977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1983977</v>
      </c>
      <c r="O72" s="48">
        <f t="shared" si="11"/>
        <v>5.1258270788389249</v>
      </c>
      <c r="P72" s="9"/>
    </row>
    <row r="73" spans="1:16">
      <c r="A73" s="12"/>
      <c r="B73" s="25">
        <v>347.5</v>
      </c>
      <c r="C73" s="20" t="s">
        <v>78</v>
      </c>
      <c r="D73" s="47">
        <v>10470</v>
      </c>
      <c r="E73" s="47">
        <v>193150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203620</v>
      </c>
      <c r="O73" s="48">
        <f t="shared" si="11"/>
        <v>0.52607510560514659</v>
      </c>
      <c r="P73" s="9"/>
    </row>
    <row r="74" spans="1:16">
      <c r="A74" s="12"/>
      <c r="B74" s="25">
        <v>347.9</v>
      </c>
      <c r="C74" s="20" t="s">
        <v>79</v>
      </c>
      <c r="D74" s="47">
        <v>0</v>
      </c>
      <c r="E74" s="47">
        <v>2177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2177</v>
      </c>
      <c r="O74" s="48">
        <f t="shared" si="11"/>
        <v>5.6245236465101859E-3</v>
      </c>
      <c r="P74" s="9"/>
    </row>
    <row r="75" spans="1:16">
      <c r="A75" s="12"/>
      <c r="B75" s="25">
        <v>348.32</v>
      </c>
      <c r="C75" s="20" t="s">
        <v>216</v>
      </c>
      <c r="D75" s="47">
        <v>0</v>
      </c>
      <c r="E75" s="47">
        <v>1089645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1089645</v>
      </c>
      <c r="O75" s="48">
        <f t="shared" si="11"/>
        <v>2.8152200591647181</v>
      </c>
      <c r="P75" s="9"/>
    </row>
    <row r="76" spans="1:16">
      <c r="A76" s="12"/>
      <c r="B76" s="25">
        <v>348.92099999999999</v>
      </c>
      <c r="C76" s="20" t="s">
        <v>200</v>
      </c>
      <c r="D76" s="47">
        <v>50401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50401</v>
      </c>
      <c r="O76" s="48">
        <f t="shared" si="11"/>
        <v>0.13021663587862189</v>
      </c>
      <c r="P76" s="9"/>
    </row>
    <row r="77" spans="1:16">
      <c r="A77" s="12"/>
      <c r="B77" s="25">
        <v>348.92200000000003</v>
      </c>
      <c r="C77" s="20" t="s">
        <v>201</v>
      </c>
      <c r="D77" s="47">
        <v>50401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50401</v>
      </c>
      <c r="O77" s="48">
        <f t="shared" si="11"/>
        <v>0.13021663587862189</v>
      </c>
      <c r="P77" s="9"/>
    </row>
    <row r="78" spans="1:16">
      <c r="A78" s="12"/>
      <c r="B78" s="25">
        <v>348.923</v>
      </c>
      <c r="C78" s="20" t="s">
        <v>202</v>
      </c>
      <c r="D78" s="47">
        <v>0</v>
      </c>
      <c r="E78" s="47">
        <v>50401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50401</v>
      </c>
      <c r="O78" s="48">
        <f t="shared" si="11"/>
        <v>0.13021663587862189</v>
      </c>
      <c r="P78" s="9"/>
    </row>
    <row r="79" spans="1:16">
      <c r="A79" s="12"/>
      <c r="B79" s="25">
        <v>348.92399999999998</v>
      </c>
      <c r="C79" s="20" t="s">
        <v>203</v>
      </c>
      <c r="D79" s="47">
        <v>50401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50401</v>
      </c>
      <c r="O79" s="48">
        <f t="shared" si="11"/>
        <v>0.13021663587862189</v>
      </c>
      <c r="P79" s="9"/>
    </row>
    <row r="80" spans="1:16">
      <c r="A80" s="12"/>
      <c r="B80" s="25">
        <v>348.93</v>
      </c>
      <c r="C80" s="20" t="s">
        <v>204</v>
      </c>
      <c r="D80" s="47">
        <v>0</v>
      </c>
      <c r="E80" s="47">
        <v>1245361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1245361</v>
      </c>
      <c r="O80" s="48">
        <f t="shared" si="11"/>
        <v>3.2175298084251591</v>
      </c>
      <c r="P80" s="9"/>
    </row>
    <row r="81" spans="1:16">
      <c r="A81" s="12"/>
      <c r="B81" s="25">
        <v>349</v>
      </c>
      <c r="C81" s="20" t="s">
        <v>1</v>
      </c>
      <c r="D81" s="47">
        <v>168146</v>
      </c>
      <c r="E81" s="47">
        <v>400997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98514</v>
      </c>
      <c r="N81" s="47">
        <f t="shared" si="10"/>
        <v>667657</v>
      </c>
      <c r="O81" s="48">
        <f t="shared" si="11"/>
        <v>1.7249667359935927</v>
      </c>
      <c r="P81" s="9"/>
    </row>
    <row r="82" spans="1:16" ht="15.75">
      <c r="A82" s="29" t="s">
        <v>57</v>
      </c>
      <c r="B82" s="30"/>
      <c r="C82" s="31"/>
      <c r="D82" s="32">
        <f t="shared" ref="D82:M82" si="12">SUM(D83:D89)</f>
        <v>1608005</v>
      </c>
      <c r="E82" s="32">
        <f t="shared" si="12"/>
        <v>1282251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2890256</v>
      </c>
      <c r="O82" s="46">
        <f t="shared" si="11"/>
        <v>7.4673005128470118</v>
      </c>
      <c r="P82" s="10"/>
    </row>
    <row r="83" spans="1:16">
      <c r="A83" s="13"/>
      <c r="B83" s="40">
        <v>351.1</v>
      </c>
      <c r="C83" s="21" t="s">
        <v>95</v>
      </c>
      <c r="D83" s="47">
        <v>11488</v>
      </c>
      <c r="E83" s="47">
        <v>5269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16757</v>
      </c>
      <c r="O83" s="48">
        <f t="shared" si="11"/>
        <v>4.329358876645438E-2</v>
      </c>
      <c r="P83" s="9"/>
    </row>
    <row r="84" spans="1:16">
      <c r="A84" s="13"/>
      <c r="B84" s="40">
        <v>351.2</v>
      </c>
      <c r="C84" s="21" t="s">
        <v>145</v>
      </c>
      <c r="D84" s="47">
        <v>300189</v>
      </c>
      <c r="E84" s="47">
        <v>59732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3">SUM(D84:M84)</f>
        <v>359921</v>
      </c>
      <c r="O84" s="48">
        <f t="shared" si="11"/>
        <v>0.929896267972252</v>
      </c>
      <c r="P84" s="9"/>
    </row>
    <row r="85" spans="1:16">
      <c r="A85" s="13"/>
      <c r="B85" s="40">
        <v>351.5</v>
      </c>
      <c r="C85" s="21" t="s">
        <v>146</v>
      </c>
      <c r="D85" s="47">
        <v>429884</v>
      </c>
      <c r="E85" s="47">
        <v>935264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1365148</v>
      </c>
      <c r="O85" s="48">
        <f t="shared" si="11"/>
        <v>3.5270129568149229</v>
      </c>
      <c r="P85" s="9"/>
    </row>
    <row r="86" spans="1:16">
      <c r="A86" s="13"/>
      <c r="B86" s="40">
        <v>351.6</v>
      </c>
      <c r="C86" s="21" t="s">
        <v>147</v>
      </c>
      <c r="D86" s="47">
        <v>2071</v>
      </c>
      <c r="E86" s="47">
        <v>14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2085</v>
      </c>
      <c r="O86" s="48">
        <f t="shared" si="11"/>
        <v>5.3868313288809085E-3</v>
      </c>
      <c r="P86" s="9"/>
    </row>
    <row r="87" spans="1:16">
      <c r="A87" s="13"/>
      <c r="B87" s="40">
        <v>351.7</v>
      </c>
      <c r="C87" s="21" t="s">
        <v>206</v>
      </c>
      <c r="D87" s="47">
        <v>0</v>
      </c>
      <c r="E87" s="47">
        <v>251717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251717</v>
      </c>
      <c r="O87" s="48">
        <f t="shared" si="11"/>
        <v>0.65033909909444398</v>
      </c>
      <c r="P87" s="9"/>
    </row>
    <row r="88" spans="1:16">
      <c r="A88" s="13"/>
      <c r="B88" s="40">
        <v>352</v>
      </c>
      <c r="C88" s="21" t="s">
        <v>97</v>
      </c>
      <c r="D88" s="47">
        <v>0</v>
      </c>
      <c r="E88" s="47">
        <v>20385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20385</v>
      </c>
      <c r="O88" s="48">
        <f t="shared" si="11"/>
        <v>5.2666933639921976E-2</v>
      </c>
      <c r="P88" s="9"/>
    </row>
    <row r="89" spans="1:16">
      <c r="A89" s="13"/>
      <c r="B89" s="40">
        <v>354</v>
      </c>
      <c r="C89" s="21" t="s">
        <v>98</v>
      </c>
      <c r="D89" s="47">
        <v>864373</v>
      </c>
      <c r="E89" s="47">
        <v>9870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874243</v>
      </c>
      <c r="O89" s="48">
        <f t="shared" si="11"/>
        <v>2.2587048352301351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SUM(D91:D96)</f>
        <v>29860133</v>
      </c>
      <c r="E90" s="32">
        <f t="shared" si="14"/>
        <v>8262852</v>
      </c>
      <c r="F90" s="32">
        <f t="shared" si="14"/>
        <v>356781</v>
      </c>
      <c r="G90" s="32">
        <f t="shared" si="14"/>
        <v>2539037</v>
      </c>
      <c r="H90" s="32">
        <f t="shared" si="14"/>
        <v>0</v>
      </c>
      <c r="I90" s="32">
        <f t="shared" si="14"/>
        <v>12267978</v>
      </c>
      <c r="J90" s="32">
        <f t="shared" si="14"/>
        <v>2039517</v>
      </c>
      <c r="K90" s="32">
        <f t="shared" si="14"/>
        <v>0</v>
      </c>
      <c r="L90" s="32">
        <f t="shared" si="14"/>
        <v>0</v>
      </c>
      <c r="M90" s="32">
        <f t="shared" si="14"/>
        <v>15559</v>
      </c>
      <c r="N90" s="32">
        <f t="shared" ref="N90:N102" si="15">SUM(D90:M90)</f>
        <v>55341857</v>
      </c>
      <c r="O90" s="46">
        <f t="shared" si="11"/>
        <v>142.9818940460658</v>
      </c>
      <c r="P90" s="10"/>
    </row>
    <row r="91" spans="1:16">
      <c r="A91" s="12"/>
      <c r="B91" s="25">
        <v>361.1</v>
      </c>
      <c r="C91" s="20" t="s">
        <v>101</v>
      </c>
      <c r="D91" s="47">
        <v>3502944</v>
      </c>
      <c r="E91" s="47">
        <v>4026656</v>
      </c>
      <c r="F91" s="47">
        <v>95891</v>
      </c>
      <c r="G91" s="47">
        <v>2538868</v>
      </c>
      <c r="H91" s="47">
        <v>0</v>
      </c>
      <c r="I91" s="47">
        <v>814325</v>
      </c>
      <c r="J91" s="47">
        <v>306225</v>
      </c>
      <c r="K91" s="47">
        <v>0</v>
      </c>
      <c r="L91" s="47">
        <v>0</v>
      </c>
      <c r="M91" s="47">
        <v>15559</v>
      </c>
      <c r="N91" s="47">
        <f t="shared" si="15"/>
        <v>11300468</v>
      </c>
      <c r="O91" s="48">
        <f t="shared" si="11"/>
        <v>29.196026404516154</v>
      </c>
      <c r="P91" s="9"/>
    </row>
    <row r="92" spans="1:16">
      <c r="A92" s="12"/>
      <c r="B92" s="25">
        <v>362</v>
      </c>
      <c r="C92" s="20" t="s">
        <v>102</v>
      </c>
      <c r="D92" s="47">
        <v>1238014</v>
      </c>
      <c r="E92" s="47">
        <v>411750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1649764</v>
      </c>
      <c r="O92" s="48">
        <f t="shared" si="11"/>
        <v>4.2623503119711668</v>
      </c>
      <c r="P92" s="9"/>
    </row>
    <row r="93" spans="1:16">
      <c r="A93" s="12"/>
      <c r="B93" s="25">
        <v>364</v>
      </c>
      <c r="C93" s="20" t="s">
        <v>207</v>
      </c>
      <c r="D93" s="47">
        <v>14471422</v>
      </c>
      <c r="E93" s="47">
        <v>80791</v>
      </c>
      <c r="F93" s="47">
        <v>0</v>
      </c>
      <c r="G93" s="47">
        <v>110326</v>
      </c>
      <c r="H93" s="47">
        <v>0</v>
      </c>
      <c r="I93" s="47">
        <v>11449519</v>
      </c>
      <c r="J93" s="47">
        <v>261833</v>
      </c>
      <c r="K93" s="47">
        <v>0</v>
      </c>
      <c r="L93" s="47">
        <v>0</v>
      </c>
      <c r="M93" s="47">
        <v>0</v>
      </c>
      <c r="N93" s="47">
        <f t="shared" si="15"/>
        <v>26373891</v>
      </c>
      <c r="O93" s="48">
        <f t="shared" si="11"/>
        <v>68.139905181434159</v>
      </c>
      <c r="P93" s="9"/>
    </row>
    <row r="94" spans="1:16">
      <c r="A94" s="12"/>
      <c r="B94" s="25">
        <v>366</v>
      </c>
      <c r="C94" s="20" t="s">
        <v>105</v>
      </c>
      <c r="D94" s="47">
        <v>20528</v>
      </c>
      <c r="E94" s="47">
        <v>19228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39756</v>
      </c>
      <c r="O94" s="48">
        <f t="shared" si="11"/>
        <v>0.1027140845616256</v>
      </c>
      <c r="P94" s="9"/>
    </row>
    <row r="95" spans="1:16">
      <c r="A95" s="12"/>
      <c r="B95" s="25">
        <v>367</v>
      </c>
      <c r="C95" s="20" t="s">
        <v>123</v>
      </c>
      <c r="D95" s="47">
        <v>0</v>
      </c>
      <c r="E95" s="47">
        <v>15675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15675</v>
      </c>
      <c r="O95" s="48">
        <f t="shared" si="11"/>
        <v>4.0498120422162227E-2</v>
      </c>
      <c r="P95" s="9"/>
    </row>
    <row r="96" spans="1:16">
      <c r="A96" s="12"/>
      <c r="B96" s="25">
        <v>369.9</v>
      </c>
      <c r="C96" s="20" t="s">
        <v>106</v>
      </c>
      <c r="D96" s="47">
        <v>10627225</v>
      </c>
      <c r="E96" s="47">
        <v>3708752</v>
      </c>
      <c r="F96" s="47">
        <v>260890</v>
      </c>
      <c r="G96" s="47">
        <v>-110157</v>
      </c>
      <c r="H96" s="47">
        <v>0</v>
      </c>
      <c r="I96" s="47">
        <v>4134</v>
      </c>
      <c r="J96" s="47">
        <v>1471459</v>
      </c>
      <c r="K96" s="47">
        <v>0</v>
      </c>
      <c r="L96" s="47">
        <v>0</v>
      </c>
      <c r="M96" s="47">
        <v>0</v>
      </c>
      <c r="N96" s="47">
        <f t="shared" si="15"/>
        <v>15962303</v>
      </c>
      <c r="O96" s="48">
        <f t="shared" si="11"/>
        <v>41.240399943160533</v>
      </c>
      <c r="P96" s="9"/>
    </row>
    <row r="97" spans="1:119" ht="15.75">
      <c r="A97" s="29" t="s">
        <v>58</v>
      </c>
      <c r="B97" s="30"/>
      <c r="C97" s="31"/>
      <c r="D97" s="32">
        <f t="shared" ref="D97:M97" si="16">SUM(D98:D101)</f>
        <v>48189902</v>
      </c>
      <c r="E97" s="32">
        <f t="shared" si="16"/>
        <v>35924800</v>
      </c>
      <c r="F97" s="32">
        <f t="shared" si="16"/>
        <v>144598766</v>
      </c>
      <c r="G97" s="32">
        <f t="shared" si="16"/>
        <v>246104718</v>
      </c>
      <c r="H97" s="32">
        <f t="shared" si="16"/>
        <v>0</v>
      </c>
      <c r="I97" s="32">
        <f t="shared" si="16"/>
        <v>6133116</v>
      </c>
      <c r="J97" s="32">
        <f t="shared" si="16"/>
        <v>7506412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si="15"/>
        <v>488457714</v>
      </c>
      <c r="O97" s="46">
        <f t="shared" si="11"/>
        <v>1261.9852837452042</v>
      </c>
      <c r="P97" s="9"/>
    </row>
    <row r="98" spans="1:119">
      <c r="A98" s="12"/>
      <c r="B98" s="25">
        <v>381</v>
      </c>
      <c r="C98" s="20" t="s">
        <v>107</v>
      </c>
      <c r="D98" s="47">
        <v>33281206</v>
      </c>
      <c r="E98" s="47">
        <v>34249234</v>
      </c>
      <c r="F98" s="47">
        <v>38392027</v>
      </c>
      <c r="G98" s="47">
        <v>235091061</v>
      </c>
      <c r="H98" s="47">
        <v>0</v>
      </c>
      <c r="I98" s="47">
        <v>6133116</v>
      </c>
      <c r="J98" s="47">
        <v>7476412</v>
      </c>
      <c r="K98" s="47">
        <v>0</v>
      </c>
      <c r="L98" s="47">
        <v>0</v>
      </c>
      <c r="M98" s="47">
        <v>0</v>
      </c>
      <c r="N98" s="47">
        <f t="shared" si="15"/>
        <v>354623056</v>
      </c>
      <c r="O98" s="48">
        <f t="shared" si="11"/>
        <v>916.20843549366373</v>
      </c>
      <c r="P98" s="9"/>
    </row>
    <row r="99" spans="1:119">
      <c r="A99" s="12"/>
      <c r="B99" s="25">
        <v>383</v>
      </c>
      <c r="C99" s="20" t="s">
        <v>177</v>
      </c>
      <c r="D99" s="47">
        <v>5591196</v>
      </c>
      <c r="E99" s="47">
        <v>1675566</v>
      </c>
      <c r="F99" s="47">
        <v>0</v>
      </c>
      <c r="G99" s="47">
        <v>3044396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10311158</v>
      </c>
      <c r="O99" s="48">
        <f t="shared" si="11"/>
        <v>26.640033070235496</v>
      </c>
      <c r="P99" s="9"/>
    </row>
    <row r="100" spans="1:119">
      <c r="A100" s="12"/>
      <c r="B100" s="25">
        <v>384</v>
      </c>
      <c r="C100" s="20" t="s">
        <v>108</v>
      </c>
      <c r="D100" s="47">
        <v>9300000</v>
      </c>
      <c r="E100" s="47">
        <v>0</v>
      </c>
      <c r="F100" s="47">
        <v>106206739</v>
      </c>
      <c r="G100" s="47">
        <v>7969261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123476000</v>
      </c>
      <c r="O100" s="48">
        <f t="shared" si="11"/>
        <v>319.01409360426811</v>
      </c>
      <c r="P100" s="9"/>
    </row>
    <row r="101" spans="1:119" ht="15.75" thickBot="1">
      <c r="A101" s="12"/>
      <c r="B101" s="25">
        <v>389.4</v>
      </c>
      <c r="C101" s="20" t="s">
        <v>209</v>
      </c>
      <c r="D101" s="47">
        <v>17500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30000</v>
      </c>
      <c r="K101" s="47">
        <v>0</v>
      </c>
      <c r="L101" s="47">
        <v>0</v>
      </c>
      <c r="M101" s="47">
        <v>0</v>
      </c>
      <c r="N101" s="47">
        <f t="shared" si="15"/>
        <v>47500</v>
      </c>
      <c r="O101" s="48">
        <f>(N101/O$104)</f>
        <v>0.12272157703685523</v>
      </c>
      <c r="P101" s="9"/>
    </row>
    <row r="102" spans="1:119" ht="16.5" thickBot="1">
      <c r="A102" s="14" t="s">
        <v>85</v>
      </c>
      <c r="B102" s="23"/>
      <c r="C102" s="22"/>
      <c r="D102" s="15">
        <f t="shared" ref="D102:M102" si="17">SUM(D5,D18,D29,D54,D82,D90,D97)</f>
        <v>354406532</v>
      </c>
      <c r="E102" s="15">
        <f t="shared" si="17"/>
        <v>349445030</v>
      </c>
      <c r="F102" s="15">
        <f t="shared" si="17"/>
        <v>149798977</v>
      </c>
      <c r="G102" s="15">
        <f t="shared" si="17"/>
        <v>279779946</v>
      </c>
      <c r="H102" s="15">
        <f t="shared" si="17"/>
        <v>0</v>
      </c>
      <c r="I102" s="15">
        <f t="shared" si="17"/>
        <v>57499939</v>
      </c>
      <c r="J102" s="15">
        <f t="shared" si="17"/>
        <v>58447402</v>
      </c>
      <c r="K102" s="15">
        <f t="shared" si="17"/>
        <v>0</v>
      </c>
      <c r="L102" s="15">
        <f t="shared" si="17"/>
        <v>0</v>
      </c>
      <c r="M102" s="15">
        <f t="shared" si="17"/>
        <v>118310</v>
      </c>
      <c r="N102" s="15">
        <f t="shared" si="15"/>
        <v>1249496136</v>
      </c>
      <c r="O102" s="38">
        <f>(N102/O$104)</f>
        <v>3228.213396028988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98" t="s">
        <v>256</v>
      </c>
      <c r="M104" s="98"/>
      <c r="N104" s="98"/>
      <c r="O104" s="44">
        <v>387055</v>
      </c>
    </row>
    <row r="105" spans="1:119">
      <c r="A105" s="99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  <row r="106" spans="1:119" ht="15.75" customHeight="1" thickBot="1">
      <c r="A106" s="102" t="s">
        <v>152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4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187398474</v>
      </c>
      <c r="E5" s="27">
        <f t="shared" si="0"/>
        <v>108805138</v>
      </c>
      <c r="F5" s="27">
        <f t="shared" si="0"/>
        <v>3279061</v>
      </c>
      <c r="G5" s="27">
        <f t="shared" si="0"/>
        <v>34892681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334375354</v>
      </c>
      <c r="O5" s="33">
        <f t="shared" ref="O5:O36" si="1">(N5/O$105)</f>
        <v>902.37093309441047</v>
      </c>
      <c r="P5" s="6"/>
    </row>
    <row r="6" spans="1:133">
      <c r="A6" s="12"/>
      <c r="B6" s="25">
        <v>311</v>
      </c>
      <c r="C6" s="20" t="s">
        <v>3</v>
      </c>
      <c r="D6" s="47">
        <v>165251987</v>
      </c>
      <c r="E6" s="47">
        <v>30131720</v>
      </c>
      <c r="F6" s="47">
        <v>3279061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198662768</v>
      </c>
      <c r="O6" s="48">
        <f t="shared" si="1"/>
        <v>536.12655713638037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61097782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61097782</v>
      </c>
      <c r="O7" s="48">
        <f t="shared" si="1"/>
        <v>164.88315270191498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2023790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2023790</v>
      </c>
      <c r="O8" s="48">
        <f t="shared" si="1"/>
        <v>5.4615546535978758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7041585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7041585</v>
      </c>
      <c r="O9" s="48">
        <f t="shared" si="1"/>
        <v>19.002960448196205</v>
      </c>
      <c r="P9" s="9"/>
    </row>
    <row r="10" spans="1:133">
      <c r="A10" s="12"/>
      <c r="B10" s="25">
        <v>312.42</v>
      </c>
      <c r="C10" s="20" t="s">
        <v>233</v>
      </c>
      <c r="D10" s="47">
        <v>0</v>
      </c>
      <c r="E10" s="47">
        <v>8510231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8510231</v>
      </c>
      <c r="O10" s="48">
        <f t="shared" si="1"/>
        <v>22.966360996567282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34892681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34892681</v>
      </c>
      <c r="O11" s="48">
        <f t="shared" si="1"/>
        <v>94.164060644659855</v>
      </c>
      <c r="P11" s="9"/>
    </row>
    <row r="12" spans="1:133">
      <c r="A12" s="12"/>
      <c r="B12" s="25">
        <v>314.10000000000002</v>
      </c>
      <c r="C12" s="20" t="s">
        <v>16</v>
      </c>
      <c r="D12" s="47">
        <v>15966876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15966876</v>
      </c>
      <c r="O12" s="48">
        <f t="shared" si="1"/>
        <v>43.089434141497009</v>
      </c>
      <c r="P12" s="9"/>
    </row>
    <row r="13" spans="1:133">
      <c r="A13" s="12"/>
      <c r="B13" s="25">
        <v>314.39999999999998</v>
      </c>
      <c r="C13" s="20" t="s">
        <v>17</v>
      </c>
      <c r="D13" s="47">
        <v>366318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366318</v>
      </c>
      <c r="O13" s="48">
        <f t="shared" si="1"/>
        <v>0.98857380340680934</v>
      </c>
      <c r="P13" s="9"/>
    </row>
    <row r="14" spans="1:133">
      <c r="A14" s="12"/>
      <c r="B14" s="25">
        <v>314.7</v>
      </c>
      <c r="C14" s="20" t="s">
        <v>18</v>
      </c>
      <c r="D14" s="47">
        <v>22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22</v>
      </c>
      <c r="O14" s="48">
        <f t="shared" si="1"/>
        <v>5.9370884518232261E-5</v>
      </c>
      <c r="P14" s="9"/>
    </row>
    <row r="15" spans="1:133">
      <c r="A15" s="12"/>
      <c r="B15" s="25">
        <v>314.8</v>
      </c>
      <c r="C15" s="20" t="s">
        <v>19</v>
      </c>
      <c r="D15" s="47">
        <v>236263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236263</v>
      </c>
      <c r="O15" s="48">
        <f t="shared" si="1"/>
        <v>0.63759742222414129</v>
      </c>
      <c r="P15" s="9"/>
    </row>
    <row r="16" spans="1:133">
      <c r="A16" s="12"/>
      <c r="B16" s="25">
        <v>315</v>
      </c>
      <c r="C16" s="20" t="s">
        <v>180</v>
      </c>
      <c r="D16" s="47">
        <v>5174683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5174683</v>
      </c>
      <c r="O16" s="48">
        <f t="shared" si="1"/>
        <v>13.964795764157257</v>
      </c>
      <c r="P16" s="9"/>
    </row>
    <row r="17" spans="1:16">
      <c r="A17" s="12"/>
      <c r="B17" s="25">
        <v>316</v>
      </c>
      <c r="C17" s="20" t="s">
        <v>181</v>
      </c>
      <c r="D17" s="47">
        <v>402325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402325</v>
      </c>
      <c r="O17" s="48">
        <f t="shared" si="1"/>
        <v>1.0857450506271724</v>
      </c>
      <c r="P17" s="9"/>
    </row>
    <row r="18" spans="1:16">
      <c r="A18" s="12"/>
      <c r="B18" s="25">
        <v>319</v>
      </c>
      <c r="C18" s="20" t="s">
        <v>251</v>
      </c>
      <c r="D18" s="47">
        <v>0</v>
      </c>
      <c r="E18" s="47">
        <v>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30</v>
      </c>
      <c r="O18" s="48">
        <f t="shared" si="1"/>
        <v>8.0960297070316721E-5</v>
      </c>
      <c r="P18" s="9"/>
    </row>
    <row r="19" spans="1:16" ht="15.75">
      <c r="A19" s="29" t="s">
        <v>22</v>
      </c>
      <c r="B19" s="30"/>
      <c r="C19" s="31"/>
      <c r="D19" s="32">
        <f t="shared" ref="D19:M19" si="3">SUM(D20:D29)</f>
        <v>6820452</v>
      </c>
      <c r="E19" s="32">
        <f t="shared" si="3"/>
        <v>96879659</v>
      </c>
      <c r="F19" s="32">
        <f t="shared" si="3"/>
        <v>733965</v>
      </c>
      <c r="G19" s="32">
        <f t="shared" si="3"/>
        <v>0</v>
      </c>
      <c r="H19" s="32">
        <f t="shared" si="3"/>
        <v>0</v>
      </c>
      <c r="I19" s="32">
        <f t="shared" si="3"/>
        <v>17260700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>SUM(D19:M19)</f>
        <v>121694776</v>
      </c>
      <c r="O19" s="46">
        <f t="shared" si="1"/>
        <v>328.41484056218832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10418167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10418167</v>
      </c>
      <c r="O20" s="48">
        <f t="shared" si="1"/>
        <v>28.11526317493901</v>
      </c>
      <c r="P20" s="9"/>
    </row>
    <row r="21" spans="1:16">
      <c r="A21" s="12"/>
      <c r="B21" s="25">
        <v>323.7</v>
      </c>
      <c r="C21" s="20" t="s">
        <v>23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2808238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4">SUM(D21:M21)</f>
        <v>2808238</v>
      </c>
      <c r="O21" s="48">
        <f t="shared" si="1"/>
        <v>7.5785260908050693</v>
      </c>
      <c r="P21" s="9"/>
    </row>
    <row r="22" spans="1:16">
      <c r="A22" s="12"/>
      <c r="B22" s="25">
        <v>324.11</v>
      </c>
      <c r="C22" s="20" t="s">
        <v>24</v>
      </c>
      <c r="D22" s="47">
        <v>0</v>
      </c>
      <c r="E22" s="47">
        <v>2475091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2475091</v>
      </c>
      <c r="O22" s="48">
        <f t="shared" si="1"/>
        <v>6.6794700878689088</v>
      </c>
      <c r="P22" s="9"/>
    </row>
    <row r="23" spans="1:16">
      <c r="A23" s="12"/>
      <c r="B23" s="25">
        <v>324.12</v>
      </c>
      <c r="C23" s="20" t="s">
        <v>25</v>
      </c>
      <c r="D23" s="47">
        <v>0</v>
      </c>
      <c r="E23" s="47">
        <v>1264661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1264661</v>
      </c>
      <c r="O23" s="48">
        <f t="shared" si="1"/>
        <v>3.4129110084414602</v>
      </c>
      <c r="P23" s="9"/>
    </row>
    <row r="24" spans="1:16">
      <c r="A24" s="12"/>
      <c r="B24" s="25">
        <v>324.31</v>
      </c>
      <c r="C24" s="20" t="s">
        <v>26</v>
      </c>
      <c r="D24" s="47">
        <v>66777</v>
      </c>
      <c r="E24" s="47">
        <v>34653785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34720562</v>
      </c>
      <c r="O24" s="48">
        <f t="shared" si="1"/>
        <v>93.699567132278332</v>
      </c>
      <c r="P24" s="9"/>
    </row>
    <row r="25" spans="1:16">
      <c r="A25" s="12"/>
      <c r="B25" s="25">
        <v>324.61</v>
      </c>
      <c r="C25" s="20" t="s">
        <v>122</v>
      </c>
      <c r="D25" s="47">
        <v>0</v>
      </c>
      <c r="E25" s="47">
        <v>5986973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5986973</v>
      </c>
      <c r="O25" s="48">
        <f t="shared" si="1"/>
        <v>16.156903754398844</v>
      </c>
      <c r="P25" s="9"/>
    </row>
    <row r="26" spans="1:16">
      <c r="A26" s="12"/>
      <c r="B26" s="25">
        <v>325.10000000000002</v>
      </c>
      <c r="C26" s="20" t="s">
        <v>29</v>
      </c>
      <c r="D26" s="47">
        <v>0</v>
      </c>
      <c r="E26" s="47">
        <v>0</v>
      </c>
      <c r="F26" s="47">
        <v>329769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329769</v>
      </c>
      <c r="O26" s="48">
        <f t="shared" si="1"/>
        <v>0.88993987348604242</v>
      </c>
      <c r="P26" s="9"/>
    </row>
    <row r="27" spans="1:16">
      <c r="A27" s="12"/>
      <c r="B27" s="25">
        <v>325.2</v>
      </c>
      <c r="C27" s="20" t="s">
        <v>30</v>
      </c>
      <c r="D27" s="47">
        <v>0</v>
      </c>
      <c r="E27" s="47">
        <v>41483079</v>
      </c>
      <c r="F27" s="47">
        <v>404196</v>
      </c>
      <c r="G27" s="47">
        <v>0</v>
      </c>
      <c r="H27" s="47">
        <v>0</v>
      </c>
      <c r="I27" s="47">
        <v>14452462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56339737</v>
      </c>
      <c r="O27" s="48">
        <f t="shared" si="1"/>
        <v>152.04272814611716</v>
      </c>
      <c r="P27" s="9"/>
    </row>
    <row r="28" spans="1:16">
      <c r="A28" s="12"/>
      <c r="B28" s="25">
        <v>329</v>
      </c>
      <c r="C28" s="20" t="s">
        <v>31</v>
      </c>
      <c r="D28" s="47">
        <v>6753675</v>
      </c>
      <c r="E28" s="47">
        <v>582803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7" si="5">SUM(D28:M28)</f>
        <v>7336478</v>
      </c>
      <c r="O28" s="48">
        <f t="shared" si="1"/>
        <v>19.798781277661433</v>
      </c>
      <c r="P28" s="9"/>
    </row>
    <row r="29" spans="1:16">
      <c r="A29" s="12"/>
      <c r="B29" s="25">
        <v>367</v>
      </c>
      <c r="C29" s="20" t="s">
        <v>123</v>
      </c>
      <c r="D29" s="47">
        <v>0</v>
      </c>
      <c r="E29" s="47">
        <v>15100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15100</v>
      </c>
      <c r="O29" s="48">
        <f t="shared" si="1"/>
        <v>4.0750016192059417E-2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SUM(D31:D55)</f>
        <v>50603470</v>
      </c>
      <c r="E30" s="32">
        <f t="shared" si="6"/>
        <v>41144416</v>
      </c>
      <c r="F30" s="32">
        <f t="shared" si="6"/>
        <v>2065044</v>
      </c>
      <c r="G30" s="32">
        <f t="shared" si="6"/>
        <v>7665759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5">
        <f t="shared" si="5"/>
        <v>101478689</v>
      </c>
      <c r="O30" s="46">
        <f t="shared" si="1"/>
        <v>273.85816025820935</v>
      </c>
      <c r="P30" s="10"/>
    </row>
    <row r="31" spans="1:16">
      <c r="A31" s="12"/>
      <c r="B31" s="25">
        <v>331.1</v>
      </c>
      <c r="C31" s="20" t="s">
        <v>124</v>
      </c>
      <c r="D31" s="47">
        <v>874009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874009</v>
      </c>
      <c r="O31" s="48">
        <f t="shared" si="1"/>
        <v>2.3586676094043479</v>
      </c>
      <c r="P31" s="9"/>
    </row>
    <row r="32" spans="1:16">
      <c r="A32" s="12"/>
      <c r="B32" s="25">
        <v>331.2</v>
      </c>
      <c r="C32" s="20" t="s">
        <v>32</v>
      </c>
      <c r="D32" s="47">
        <v>0</v>
      </c>
      <c r="E32" s="47">
        <v>284224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284224</v>
      </c>
      <c r="O32" s="48">
        <f t="shared" si="1"/>
        <v>0.76702864915045665</v>
      </c>
      <c r="P32" s="9"/>
    </row>
    <row r="33" spans="1:16">
      <c r="A33" s="12"/>
      <c r="B33" s="25">
        <v>331.49</v>
      </c>
      <c r="C33" s="20" t="s">
        <v>125</v>
      </c>
      <c r="D33" s="47">
        <v>0</v>
      </c>
      <c r="E33" s="47">
        <v>5736927</v>
      </c>
      <c r="F33" s="47">
        <v>0</v>
      </c>
      <c r="G33" s="47">
        <v>445194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6182121</v>
      </c>
      <c r="O33" s="48">
        <f t="shared" si="1"/>
        <v>16.683545089488113</v>
      </c>
      <c r="P33" s="9"/>
    </row>
    <row r="34" spans="1:16">
      <c r="A34" s="12"/>
      <c r="B34" s="25">
        <v>331.5</v>
      </c>
      <c r="C34" s="20" t="s">
        <v>34</v>
      </c>
      <c r="D34" s="47">
        <v>0</v>
      </c>
      <c r="E34" s="47">
        <v>15841328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15841328</v>
      </c>
      <c r="O34" s="48">
        <f t="shared" si="1"/>
        <v>42.75062069561087</v>
      </c>
      <c r="P34" s="9"/>
    </row>
    <row r="35" spans="1:16">
      <c r="A35" s="12"/>
      <c r="B35" s="25">
        <v>331.69</v>
      </c>
      <c r="C35" s="20" t="s">
        <v>38</v>
      </c>
      <c r="D35" s="47">
        <v>0</v>
      </c>
      <c r="E35" s="47">
        <v>2910735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2910735</v>
      </c>
      <c r="O35" s="48">
        <f t="shared" si="1"/>
        <v>7.8551323430989441</v>
      </c>
      <c r="P35" s="9"/>
    </row>
    <row r="36" spans="1:16">
      <c r="A36" s="12"/>
      <c r="B36" s="25">
        <v>333</v>
      </c>
      <c r="C36" s="20" t="s">
        <v>4</v>
      </c>
      <c r="D36" s="47">
        <v>0</v>
      </c>
      <c r="E36" s="47">
        <v>0</v>
      </c>
      <c r="F36" s="47">
        <v>2065044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2065044</v>
      </c>
      <c r="O36" s="48">
        <f t="shared" si="1"/>
        <v>5.5728858567758373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191075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191075</v>
      </c>
      <c r="O37" s="48">
        <f t="shared" ref="O37:O68" si="7">(N37/O$105)</f>
        <v>0.51564962542369219</v>
      </c>
      <c r="P37" s="9"/>
    </row>
    <row r="38" spans="1:16">
      <c r="A38" s="12"/>
      <c r="B38" s="25">
        <v>334.49</v>
      </c>
      <c r="C38" s="20" t="s">
        <v>39</v>
      </c>
      <c r="D38" s="47">
        <v>0</v>
      </c>
      <c r="E38" s="47">
        <v>6444297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3" si="8">SUM(D38:M38)</f>
        <v>6444297</v>
      </c>
      <c r="O38" s="48">
        <f t="shared" si="7"/>
        <v>17.391073317645027</v>
      </c>
      <c r="P38" s="9"/>
    </row>
    <row r="39" spans="1:16">
      <c r="A39" s="12"/>
      <c r="B39" s="25">
        <v>334.62</v>
      </c>
      <c r="C39" s="20" t="s">
        <v>126</v>
      </c>
      <c r="D39" s="47">
        <v>132018</v>
      </c>
      <c r="E39" s="47">
        <v>34480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166498</v>
      </c>
      <c r="O39" s="48">
        <f t="shared" si="7"/>
        <v>0.44932425138711973</v>
      </c>
      <c r="P39" s="9"/>
    </row>
    <row r="40" spans="1:16">
      <c r="A40" s="12"/>
      <c r="B40" s="25">
        <v>334.69</v>
      </c>
      <c r="C40" s="20" t="s">
        <v>158</v>
      </c>
      <c r="D40" s="47">
        <v>0</v>
      </c>
      <c r="E40" s="47">
        <v>42048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42048</v>
      </c>
      <c r="O40" s="48">
        <f t="shared" si="7"/>
        <v>0.1134739523737559</v>
      </c>
      <c r="P40" s="9"/>
    </row>
    <row r="41" spans="1:16">
      <c r="A41" s="12"/>
      <c r="B41" s="25">
        <v>334.7</v>
      </c>
      <c r="C41" s="20" t="s">
        <v>41</v>
      </c>
      <c r="D41" s="47">
        <v>0</v>
      </c>
      <c r="E41" s="47">
        <v>162424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162424</v>
      </c>
      <c r="O41" s="48">
        <f t="shared" si="7"/>
        <v>0.43832984304497075</v>
      </c>
      <c r="P41" s="9"/>
    </row>
    <row r="42" spans="1:16">
      <c r="A42" s="12"/>
      <c r="B42" s="25">
        <v>334.82</v>
      </c>
      <c r="C42" s="20" t="s">
        <v>213</v>
      </c>
      <c r="D42" s="47">
        <v>13052879</v>
      </c>
      <c r="E42" s="47">
        <v>169977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13222856</v>
      </c>
      <c r="O42" s="48">
        <f t="shared" si="7"/>
        <v>35.68421166260066</v>
      </c>
      <c r="P42" s="9"/>
    </row>
    <row r="43" spans="1:16">
      <c r="A43" s="12"/>
      <c r="B43" s="25">
        <v>334.9</v>
      </c>
      <c r="C43" s="20" t="s">
        <v>42</v>
      </c>
      <c r="D43" s="47">
        <v>0</v>
      </c>
      <c r="E43" s="47">
        <v>756132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756132</v>
      </c>
      <c r="O43" s="48">
        <f t="shared" si="7"/>
        <v>2.0405557114790907</v>
      </c>
      <c r="P43" s="9"/>
    </row>
    <row r="44" spans="1:16">
      <c r="A44" s="12"/>
      <c r="B44" s="25">
        <v>335.12</v>
      </c>
      <c r="C44" s="20" t="s">
        <v>184</v>
      </c>
      <c r="D44" s="47">
        <v>9064494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9064494</v>
      </c>
      <c r="O44" s="48">
        <f t="shared" si="7"/>
        <v>24.462137567736782</v>
      </c>
      <c r="P44" s="9"/>
    </row>
    <row r="45" spans="1:16">
      <c r="A45" s="12"/>
      <c r="B45" s="25">
        <v>335.13</v>
      </c>
      <c r="C45" s="20" t="s">
        <v>185</v>
      </c>
      <c r="D45" s="47">
        <v>68680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68680</v>
      </c>
      <c r="O45" s="48">
        <f t="shared" si="7"/>
        <v>0.18534510675964508</v>
      </c>
      <c r="P45" s="9"/>
    </row>
    <row r="46" spans="1:16">
      <c r="A46" s="12"/>
      <c r="B46" s="25">
        <v>335.14</v>
      </c>
      <c r="C46" s="20" t="s">
        <v>186</v>
      </c>
      <c r="D46" s="47">
        <v>121452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121452</v>
      </c>
      <c r="O46" s="48">
        <f t="shared" si="7"/>
        <v>0.32775966665947021</v>
      </c>
      <c r="P46" s="9"/>
    </row>
    <row r="47" spans="1:16">
      <c r="A47" s="12"/>
      <c r="B47" s="25">
        <v>335.15</v>
      </c>
      <c r="C47" s="20" t="s">
        <v>187</v>
      </c>
      <c r="D47" s="47">
        <v>105896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105896</v>
      </c>
      <c r="O47" s="48">
        <f t="shared" si="7"/>
        <v>0.28577905395194197</v>
      </c>
      <c r="P47" s="9"/>
    </row>
    <row r="48" spans="1:16">
      <c r="A48" s="12"/>
      <c r="B48" s="25">
        <v>335.16</v>
      </c>
      <c r="C48" s="20" t="s">
        <v>188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446500</v>
      </c>
      <c r="O48" s="48">
        <f t="shared" si="7"/>
        <v>1.2049590880632137</v>
      </c>
      <c r="P48" s="9"/>
    </row>
    <row r="49" spans="1:16">
      <c r="A49" s="12"/>
      <c r="B49" s="25">
        <v>335.18</v>
      </c>
      <c r="C49" s="20" t="s">
        <v>189</v>
      </c>
      <c r="D49" s="47">
        <v>23281687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23281687</v>
      </c>
      <c r="O49" s="48">
        <f t="shared" si="7"/>
        <v>62.829743193937695</v>
      </c>
      <c r="P49" s="9"/>
    </row>
    <row r="50" spans="1:16">
      <c r="A50" s="12"/>
      <c r="B50" s="25">
        <v>335.23</v>
      </c>
      <c r="C50" s="20" t="s">
        <v>143</v>
      </c>
      <c r="D50" s="47">
        <v>0</v>
      </c>
      <c r="E50" s="47">
        <v>1670344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1670344</v>
      </c>
      <c r="O50" s="48">
        <f t="shared" si="7"/>
        <v>4.5077182149873698</v>
      </c>
      <c r="P50" s="9"/>
    </row>
    <row r="51" spans="1:16">
      <c r="A51" s="12"/>
      <c r="B51" s="25">
        <v>335.29</v>
      </c>
      <c r="C51" s="20" t="s">
        <v>49</v>
      </c>
      <c r="D51" s="47">
        <v>0</v>
      </c>
      <c r="E51" s="47">
        <v>74615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74615</v>
      </c>
      <c r="O51" s="48">
        <f t="shared" si="7"/>
        <v>0.20136175219672273</v>
      </c>
      <c r="P51" s="9"/>
    </row>
    <row r="52" spans="1:16">
      <c r="A52" s="12"/>
      <c r="B52" s="25">
        <v>335.49</v>
      </c>
      <c r="C52" s="20" t="s">
        <v>50</v>
      </c>
      <c r="D52" s="47">
        <v>0</v>
      </c>
      <c r="E52" s="47">
        <v>6373280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6373280</v>
      </c>
      <c r="O52" s="48">
        <f t="shared" si="7"/>
        <v>17.199421403743603</v>
      </c>
      <c r="P52" s="9"/>
    </row>
    <row r="53" spans="1:16">
      <c r="A53" s="12"/>
      <c r="B53" s="25">
        <v>335.5</v>
      </c>
      <c r="C53" s="20" t="s">
        <v>51</v>
      </c>
      <c r="D53" s="47">
        <v>0</v>
      </c>
      <c r="E53" s="47">
        <v>437052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437052</v>
      </c>
      <c r="O53" s="48">
        <f t="shared" si="7"/>
        <v>1.179461991839202</v>
      </c>
      <c r="P53" s="9"/>
    </row>
    <row r="54" spans="1:16">
      <c r="A54" s="12"/>
      <c r="B54" s="25">
        <v>338</v>
      </c>
      <c r="C54" s="20" t="s">
        <v>129</v>
      </c>
      <c r="D54" s="47">
        <v>144040</v>
      </c>
      <c r="E54" s="47">
        <v>15478</v>
      </c>
      <c r="F54" s="47">
        <v>0</v>
      </c>
      <c r="G54" s="47">
        <v>7220565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7380083</v>
      </c>
      <c r="O54" s="48">
        <f t="shared" si="7"/>
        <v>19.916457069453141</v>
      </c>
      <c r="P54" s="9"/>
    </row>
    <row r="55" spans="1:16">
      <c r="A55" s="12"/>
      <c r="B55" s="25">
        <v>339</v>
      </c>
      <c r="C55" s="20" t="s">
        <v>190</v>
      </c>
      <c r="D55" s="47">
        <v>3311815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3311815</v>
      </c>
      <c r="O55" s="48">
        <f t="shared" si="7"/>
        <v>8.9375175413976979</v>
      </c>
      <c r="P55" s="9"/>
    </row>
    <row r="56" spans="1:16" ht="15.75">
      <c r="A56" s="29" t="s">
        <v>56</v>
      </c>
      <c r="B56" s="30"/>
      <c r="C56" s="31"/>
      <c r="D56" s="32">
        <f t="shared" ref="D56:M56" si="9">SUM(D57:D82)</f>
        <v>15937163</v>
      </c>
      <c r="E56" s="32">
        <f t="shared" si="9"/>
        <v>18475486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19603315</v>
      </c>
      <c r="J56" s="32">
        <f t="shared" si="9"/>
        <v>46312430</v>
      </c>
      <c r="K56" s="32">
        <f t="shared" si="9"/>
        <v>0</v>
      </c>
      <c r="L56" s="32">
        <f t="shared" si="9"/>
        <v>0</v>
      </c>
      <c r="M56" s="32">
        <f t="shared" si="9"/>
        <v>62145</v>
      </c>
      <c r="N56" s="32">
        <f>SUM(D56:M56)</f>
        <v>100390539</v>
      </c>
      <c r="O56" s="46">
        <f t="shared" si="7"/>
        <v>270.92159534964054</v>
      </c>
      <c r="P56" s="10"/>
    </row>
    <row r="57" spans="1:16">
      <c r="A57" s="12"/>
      <c r="B57" s="25">
        <v>341.1</v>
      </c>
      <c r="C57" s="20" t="s">
        <v>191</v>
      </c>
      <c r="D57" s="47">
        <v>2266990</v>
      </c>
      <c r="E57" s="47">
        <v>871070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3138060</v>
      </c>
      <c r="O57" s="48">
        <f t="shared" si="7"/>
        <v>8.4686089941492693</v>
      </c>
      <c r="P57" s="9"/>
    </row>
    <row r="58" spans="1:16">
      <c r="A58" s="12"/>
      <c r="B58" s="25">
        <v>341.2</v>
      </c>
      <c r="C58" s="20" t="s">
        <v>192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46312430</v>
      </c>
      <c r="K58" s="47">
        <v>0</v>
      </c>
      <c r="L58" s="47">
        <v>0</v>
      </c>
      <c r="M58" s="47">
        <v>0</v>
      </c>
      <c r="N58" s="47">
        <f t="shared" ref="N58:N82" si="10">SUM(D58:M58)</f>
        <v>46312430</v>
      </c>
      <c r="O58" s="48">
        <f t="shared" si="7"/>
        <v>124.98226969494161</v>
      </c>
      <c r="P58" s="9"/>
    </row>
    <row r="59" spans="1:16">
      <c r="A59" s="12"/>
      <c r="B59" s="25">
        <v>341.52</v>
      </c>
      <c r="C59" s="20" t="s">
        <v>193</v>
      </c>
      <c r="D59" s="47">
        <v>2234650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2234650</v>
      </c>
      <c r="O59" s="48">
        <f t="shared" si="7"/>
        <v>6.0305975949394419</v>
      </c>
      <c r="P59" s="9"/>
    </row>
    <row r="60" spans="1:16">
      <c r="A60" s="12"/>
      <c r="B60" s="25">
        <v>341.9</v>
      </c>
      <c r="C60" s="20" t="s">
        <v>195</v>
      </c>
      <c r="D60" s="47">
        <v>9755828</v>
      </c>
      <c r="E60" s="47">
        <v>608018</v>
      </c>
      <c r="F60" s="47">
        <v>0</v>
      </c>
      <c r="G60" s="47">
        <v>0</v>
      </c>
      <c r="H60" s="47">
        <v>0</v>
      </c>
      <c r="I60" s="47">
        <v>50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10363896</v>
      </c>
      <c r="O60" s="48">
        <f t="shared" si="7"/>
        <v>27.968803298862237</v>
      </c>
      <c r="P60" s="9"/>
    </row>
    <row r="61" spans="1:16">
      <c r="A61" s="12"/>
      <c r="B61" s="25">
        <v>342.3</v>
      </c>
      <c r="C61" s="20" t="s">
        <v>64</v>
      </c>
      <c r="D61" s="47">
        <v>334953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334953</v>
      </c>
      <c r="O61" s="48">
        <f t="shared" si="7"/>
        <v>0.90392981281979312</v>
      </c>
      <c r="P61" s="9"/>
    </row>
    <row r="62" spans="1:16">
      <c r="A62" s="12"/>
      <c r="B62" s="25">
        <v>342.4</v>
      </c>
      <c r="C62" s="20" t="s">
        <v>65</v>
      </c>
      <c r="D62" s="47">
        <v>0</v>
      </c>
      <c r="E62" s="47">
        <v>139250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139250</v>
      </c>
      <c r="O62" s="48">
        <f t="shared" si="7"/>
        <v>0.3757907122347201</v>
      </c>
      <c r="P62" s="9"/>
    </row>
    <row r="63" spans="1:16">
      <c r="A63" s="12"/>
      <c r="B63" s="25">
        <v>342.5</v>
      </c>
      <c r="C63" s="20" t="s">
        <v>66</v>
      </c>
      <c r="D63" s="47">
        <v>1266</v>
      </c>
      <c r="E63" s="47">
        <v>759017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760283</v>
      </c>
      <c r="O63" s="48">
        <f t="shared" si="7"/>
        <v>2.0517579179170533</v>
      </c>
      <c r="P63" s="9"/>
    </row>
    <row r="64" spans="1:16">
      <c r="A64" s="12"/>
      <c r="B64" s="25">
        <v>342.6</v>
      </c>
      <c r="C64" s="20" t="s">
        <v>67</v>
      </c>
      <c r="D64" s="47">
        <v>0</v>
      </c>
      <c r="E64" s="47">
        <v>9512382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9512382</v>
      </c>
      <c r="O64" s="48">
        <f t="shared" si="7"/>
        <v>25.670842418877783</v>
      </c>
      <c r="P64" s="9"/>
    </row>
    <row r="65" spans="1:16">
      <c r="A65" s="12"/>
      <c r="B65" s="25">
        <v>342.9</v>
      </c>
      <c r="C65" s="20" t="s">
        <v>68</v>
      </c>
      <c r="D65" s="47">
        <v>687665</v>
      </c>
      <c r="E65" s="47">
        <v>858760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1546425</v>
      </c>
      <c r="O65" s="48">
        <f t="shared" si="7"/>
        <v>4.1733009132321506</v>
      </c>
      <c r="P65" s="9"/>
    </row>
    <row r="66" spans="1:16">
      <c r="A66" s="12"/>
      <c r="B66" s="25">
        <v>343.4</v>
      </c>
      <c r="C66" s="20" t="s">
        <v>69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4352660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4352660</v>
      </c>
      <c r="O66" s="48">
        <f t="shared" si="7"/>
        <v>11.746421554869492</v>
      </c>
      <c r="P66" s="9"/>
    </row>
    <row r="67" spans="1:16">
      <c r="A67" s="12"/>
      <c r="B67" s="25">
        <v>344.6</v>
      </c>
      <c r="C67" s="20" t="s">
        <v>197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15250605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15250605</v>
      </c>
      <c r="O67" s="48">
        <f t="shared" si="7"/>
        <v>41.156450376735251</v>
      </c>
      <c r="P67" s="9"/>
    </row>
    <row r="68" spans="1:16">
      <c r="A68" s="12"/>
      <c r="B68" s="25">
        <v>344.9</v>
      </c>
      <c r="C68" s="20" t="s">
        <v>198</v>
      </c>
      <c r="D68" s="47">
        <v>81150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7242</v>
      </c>
      <c r="N68" s="47">
        <f t="shared" si="10"/>
        <v>88392</v>
      </c>
      <c r="O68" s="48">
        <f t="shared" si="7"/>
        <v>0.23854141928798117</v>
      </c>
      <c r="P68" s="9"/>
    </row>
    <row r="69" spans="1:16">
      <c r="A69" s="12"/>
      <c r="B69" s="25">
        <v>345.9</v>
      </c>
      <c r="C69" s="20" t="s">
        <v>73</v>
      </c>
      <c r="D69" s="47">
        <v>0</v>
      </c>
      <c r="E69" s="47">
        <v>5000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5000</v>
      </c>
      <c r="O69" s="48">
        <f t="shared" ref="O69:O100" si="11">(N69/O$105)</f>
        <v>1.3493382845052786E-2</v>
      </c>
      <c r="P69" s="9"/>
    </row>
    <row r="70" spans="1:16">
      <c r="A70" s="12"/>
      <c r="B70" s="25">
        <v>346.4</v>
      </c>
      <c r="C70" s="20" t="s">
        <v>74</v>
      </c>
      <c r="D70" s="47">
        <v>183488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183488</v>
      </c>
      <c r="O70" s="48">
        <f t="shared" si="11"/>
        <v>0.4951747662946091</v>
      </c>
      <c r="P70" s="9"/>
    </row>
    <row r="71" spans="1:16">
      <c r="A71" s="12"/>
      <c r="B71" s="25">
        <v>346.9</v>
      </c>
      <c r="C71" s="20" t="s">
        <v>75</v>
      </c>
      <c r="D71" s="47">
        <v>0</v>
      </c>
      <c r="E71" s="47">
        <v>91674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91674</v>
      </c>
      <c r="O71" s="48">
        <f t="shared" si="11"/>
        <v>0.24739847578747381</v>
      </c>
      <c r="P71" s="9"/>
    </row>
    <row r="72" spans="1:16">
      <c r="A72" s="12"/>
      <c r="B72" s="25">
        <v>347.1</v>
      </c>
      <c r="C72" s="20" t="s">
        <v>219</v>
      </c>
      <c r="D72" s="47">
        <v>0</v>
      </c>
      <c r="E72" s="47">
        <v>7177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7177</v>
      </c>
      <c r="O72" s="48">
        <f t="shared" si="11"/>
        <v>1.9368401735788771E-2</v>
      </c>
      <c r="P72" s="9"/>
    </row>
    <row r="73" spans="1:16">
      <c r="A73" s="12"/>
      <c r="B73" s="25">
        <v>347.4</v>
      </c>
      <c r="C73" s="20" t="s">
        <v>77</v>
      </c>
      <c r="D73" s="47">
        <v>0</v>
      </c>
      <c r="E73" s="47">
        <v>2421461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2421461</v>
      </c>
      <c r="O73" s="48">
        <f t="shared" si="11"/>
        <v>6.5347400634728725</v>
      </c>
      <c r="P73" s="9"/>
    </row>
    <row r="74" spans="1:16">
      <c r="A74" s="12"/>
      <c r="B74" s="25">
        <v>347.5</v>
      </c>
      <c r="C74" s="20" t="s">
        <v>78</v>
      </c>
      <c r="D74" s="47">
        <v>0</v>
      </c>
      <c r="E74" s="47">
        <v>374364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374364</v>
      </c>
      <c r="O74" s="48">
        <f t="shared" si="11"/>
        <v>1.0102873550810683</v>
      </c>
      <c r="P74" s="9"/>
    </row>
    <row r="75" spans="1:16">
      <c r="A75" s="12"/>
      <c r="B75" s="25">
        <v>347.9</v>
      </c>
      <c r="C75" s="20" t="s">
        <v>79</v>
      </c>
      <c r="D75" s="47">
        <v>0</v>
      </c>
      <c r="E75" s="47">
        <v>12186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12186</v>
      </c>
      <c r="O75" s="48">
        <f t="shared" si="11"/>
        <v>3.288607266996265E-2</v>
      </c>
      <c r="P75" s="9"/>
    </row>
    <row r="76" spans="1:16">
      <c r="A76" s="12"/>
      <c r="B76" s="25">
        <v>348.32</v>
      </c>
      <c r="C76" s="20" t="s">
        <v>216</v>
      </c>
      <c r="D76" s="47">
        <v>0</v>
      </c>
      <c r="E76" s="47">
        <v>881398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881398</v>
      </c>
      <c r="O76" s="48">
        <f t="shared" si="11"/>
        <v>2.3786081305727671</v>
      </c>
      <c r="P76" s="9"/>
    </row>
    <row r="77" spans="1:16">
      <c r="A77" s="12"/>
      <c r="B77" s="25">
        <v>348.92099999999999</v>
      </c>
      <c r="C77" s="20" t="s">
        <v>200</v>
      </c>
      <c r="D77" s="47">
        <v>55092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55092</v>
      </c>
      <c r="O77" s="48">
        <f t="shared" si="11"/>
        <v>0.14867548953992962</v>
      </c>
      <c r="P77" s="9"/>
    </row>
    <row r="78" spans="1:16">
      <c r="A78" s="12"/>
      <c r="B78" s="25">
        <v>348.92200000000003</v>
      </c>
      <c r="C78" s="20" t="s">
        <v>201</v>
      </c>
      <c r="D78" s="47">
        <v>55092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55092</v>
      </c>
      <c r="O78" s="48">
        <f t="shared" si="11"/>
        <v>0.14867548953992962</v>
      </c>
      <c r="P78" s="9"/>
    </row>
    <row r="79" spans="1:16">
      <c r="A79" s="12"/>
      <c r="B79" s="25">
        <v>348.923</v>
      </c>
      <c r="C79" s="20" t="s">
        <v>202</v>
      </c>
      <c r="D79" s="47">
        <v>0</v>
      </c>
      <c r="E79" s="47">
        <v>55092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55092</v>
      </c>
      <c r="O79" s="48">
        <f t="shared" si="11"/>
        <v>0.14867548953992962</v>
      </c>
      <c r="P79" s="9"/>
    </row>
    <row r="80" spans="1:16">
      <c r="A80" s="12"/>
      <c r="B80" s="25">
        <v>348.92399999999998</v>
      </c>
      <c r="C80" s="20" t="s">
        <v>203</v>
      </c>
      <c r="D80" s="47">
        <v>55092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55092</v>
      </c>
      <c r="O80" s="48">
        <f t="shared" si="11"/>
        <v>0.14867548953992962</v>
      </c>
      <c r="P80" s="9"/>
    </row>
    <row r="81" spans="1:16">
      <c r="A81" s="12"/>
      <c r="B81" s="25">
        <v>348.93</v>
      </c>
      <c r="C81" s="20" t="s">
        <v>204</v>
      </c>
      <c r="D81" s="47">
        <v>0</v>
      </c>
      <c r="E81" s="47">
        <v>1358672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1358672</v>
      </c>
      <c r="O81" s="48">
        <f t="shared" si="11"/>
        <v>3.6666162913707119</v>
      </c>
      <c r="P81" s="9"/>
    </row>
    <row r="82" spans="1:16">
      <c r="A82" s="12"/>
      <c r="B82" s="25">
        <v>349</v>
      </c>
      <c r="C82" s="20" t="s">
        <v>1</v>
      </c>
      <c r="D82" s="47">
        <v>225897</v>
      </c>
      <c r="E82" s="47">
        <v>519965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54903</v>
      </c>
      <c r="N82" s="47">
        <f t="shared" si="10"/>
        <v>800765</v>
      </c>
      <c r="O82" s="48">
        <f t="shared" si="11"/>
        <v>2.1610057427837388</v>
      </c>
      <c r="P82" s="9"/>
    </row>
    <row r="83" spans="1:16" ht="15.75">
      <c r="A83" s="29" t="s">
        <v>57</v>
      </c>
      <c r="B83" s="30"/>
      <c r="C83" s="31"/>
      <c r="D83" s="32">
        <f t="shared" ref="D83:M83" si="12">SUM(D84:D90)</f>
        <v>1751053</v>
      </c>
      <c r="E83" s="32">
        <f t="shared" si="12"/>
        <v>1480892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3231945</v>
      </c>
      <c r="O83" s="46">
        <f t="shared" si="11"/>
        <v>8.7219742438308252</v>
      </c>
      <c r="P83" s="10"/>
    </row>
    <row r="84" spans="1:16">
      <c r="A84" s="13"/>
      <c r="B84" s="40">
        <v>351.1</v>
      </c>
      <c r="C84" s="21" t="s">
        <v>95</v>
      </c>
      <c r="D84" s="47">
        <v>15024</v>
      </c>
      <c r="E84" s="47">
        <v>7465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22489</v>
      </c>
      <c r="O84" s="48">
        <f t="shared" si="11"/>
        <v>6.0690537360478421E-2</v>
      </c>
      <c r="P84" s="9"/>
    </row>
    <row r="85" spans="1:16">
      <c r="A85" s="13"/>
      <c r="B85" s="40">
        <v>351.2</v>
      </c>
      <c r="C85" s="21" t="s">
        <v>145</v>
      </c>
      <c r="D85" s="47">
        <v>348280</v>
      </c>
      <c r="E85" s="47">
        <v>64622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3">SUM(D85:M85)</f>
        <v>412902</v>
      </c>
      <c r="O85" s="48">
        <f t="shared" si="11"/>
        <v>1.1142889526975972</v>
      </c>
      <c r="P85" s="9"/>
    </row>
    <row r="86" spans="1:16">
      <c r="A86" s="13"/>
      <c r="B86" s="40">
        <v>351.5</v>
      </c>
      <c r="C86" s="21" t="s">
        <v>146</v>
      </c>
      <c r="D86" s="47">
        <v>465925</v>
      </c>
      <c r="E86" s="47">
        <v>1078188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1544113</v>
      </c>
      <c r="O86" s="48">
        <f t="shared" si="11"/>
        <v>4.1670615730045988</v>
      </c>
      <c r="P86" s="9"/>
    </row>
    <row r="87" spans="1:16">
      <c r="A87" s="13"/>
      <c r="B87" s="40">
        <v>351.6</v>
      </c>
      <c r="C87" s="21" t="s">
        <v>147</v>
      </c>
      <c r="D87" s="47">
        <v>7399</v>
      </c>
      <c r="E87" s="47">
        <v>127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7526</v>
      </c>
      <c r="O87" s="48">
        <f t="shared" si="11"/>
        <v>2.0310239858373453E-2</v>
      </c>
      <c r="P87" s="9"/>
    </row>
    <row r="88" spans="1:16">
      <c r="A88" s="13"/>
      <c r="B88" s="40">
        <v>351.7</v>
      </c>
      <c r="C88" s="21" t="s">
        <v>206</v>
      </c>
      <c r="D88" s="47">
        <v>0</v>
      </c>
      <c r="E88" s="47">
        <v>284159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284159</v>
      </c>
      <c r="O88" s="48">
        <f t="shared" si="11"/>
        <v>0.76685323517347093</v>
      </c>
      <c r="P88" s="9"/>
    </row>
    <row r="89" spans="1:16">
      <c r="A89" s="13"/>
      <c r="B89" s="40">
        <v>352</v>
      </c>
      <c r="C89" s="21" t="s">
        <v>97</v>
      </c>
      <c r="D89" s="47">
        <v>0</v>
      </c>
      <c r="E89" s="47">
        <v>41695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41695</v>
      </c>
      <c r="O89" s="48">
        <f t="shared" si="11"/>
        <v>0.11252131954489518</v>
      </c>
      <c r="P89" s="9"/>
    </row>
    <row r="90" spans="1:16">
      <c r="A90" s="13"/>
      <c r="B90" s="40">
        <v>354</v>
      </c>
      <c r="C90" s="21" t="s">
        <v>98</v>
      </c>
      <c r="D90" s="47">
        <v>914425</v>
      </c>
      <c r="E90" s="47">
        <v>4636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919061</v>
      </c>
      <c r="O90" s="48">
        <f t="shared" si="11"/>
        <v>2.4802483861914117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SUM(D92:D97)</f>
        <v>8196322</v>
      </c>
      <c r="E91" s="32">
        <f t="shared" si="14"/>
        <v>11536378</v>
      </c>
      <c r="F91" s="32">
        <f t="shared" si="14"/>
        <v>169823</v>
      </c>
      <c r="G91" s="32">
        <f t="shared" si="14"/>
        <v>2208327</v>
      </c>
      <c r="H91" s="32">
        <f t="shared" si="14"/>
        <v>0</v>
      </c>
      <c r="I91" s="32">
        <f t="shared" si="14"/>
        <v>1054072</v>
      </c>
      <c r="J91" s="32">
        <f t="shared" si="14"/>
        <v>2092853</v>
      </c>
      <c r="K91" s="32">
        <f t="shared" si="14"/>
        <v>0</v>
      </c>
      <c r="L91" s="32">
        <f t="shared" si="14"/>
        <v>0</v>
      </c>
      <c r="M91" s="32">
        <f t="shared" si="14"/>
        <v>27399</v>
      </c>
      <c r="N91" s="32">
        <f t="shared" ref="N91:N103" si="15">SUM(D91:M91)</f>
        <v>25285174</v>
      </c>
      <c r="O91" s="46">
        <f t="shared" si="11"/>
        <v>68.236506617154944</v>
      </c>
      <c r="P91" s="10"/>
    </row>
    <row r="92" spans="1:16">
      <c r="A92" s="12"/>
      <c r="B92" s="25">
        <v>361.1</v>
      </c>
      <c r="C92" s="20" t="s">
        <v>101</v>
      </c>
      <c r="D92" s="47">
        <v>5241456</v>
      </c>
      <c r="E92" s="47">
        <v>6839783</v>
      </c>
      <c r="F92" s="47">
        <v>169823</v>
      </c>
      <c r="G92" s="47">
        <v>1761967</v>
      </c>
      <c r="H92" s="47">
        <v>0</v>
      </c>
      <c r="I92" s="47">
        <v>1040949</v>
      </c>
      <c r="J92" s="47">
        <v>696253</v>
      </c>
      <c r="K92" s="47">
        <v>0</v>
      </c>
      <c r="L92" s="47">
        <v>0</v>
      </c>
      <c r="M92" s="47">
        <v>27399</v>
      </c>
      <c r="N92" s="47">
        <f t="shared" si="15"/>
        <v>15777630</v>
      </c>
      <c r="O92" s="48">
        <f t="shared" si="11"/>
        <v>42.57872039551804</v>
      </c>
      <c r="P92" s="9"/>
    </row>
    <row r="93" spans="1:16">
      <c r="A93" s="12"/>
      <c r="B93" s="25">
        <v>362</v>
      </c>
      <c r="C93" s="20" t="s">
        <v>102</v>
      </c>
      <c r="D93" s="47">
        <v>704309</v>
      </c>
      <c r="E93" s="47">
        <v>514427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1218736</v>
      </c>
      <c r="O93" s="48">
        <f t="shared" si="11"/>
        <v>3.2889742870096503</v>
      </c>
      <c r="P93" s="9"/>
    </row>
    <row r="94" spans="1:16">
      <c r="A94" s="12"/>
      <c r="B94" s="25">
        <v>364</v>
      </c>
      <c r="C94" s="20" t="s">
        <v>207</v>
      </c>
      <c r="D94" s="47">
        <v>31176</v>
      </c>
      <c r="E94" s="47">
        <v>156227</v>
      </c>
      <c r="F94" s="47">
        <v>0</v>
      </c>
      <c r="G94" s="47">
        <v>0</v>
      </c>
      <c r="H94" s="47">
        <v>0</v>
      </c>
      <c r="I94" s="47">
        <v>5982</v>
      </c>
      <c r="J94" s="47">
        <v>176584</v>
      </c>
      <c r="K94" s="47">
        <v>0</v>
      </c>
      <c r="L94" s="47">
        <v>0</v>
      </c>
      <c r="M94" s="47">
        <v>0</v>
      </c>
      <c r="N94" s="47">
        <f t="shared" si="15"/>
        <v>369969</v>
      </c>
      <c r="O94" s="48">
        <f t="shared" si="11"/>
        <v>0.99842667156026688</v>
      </c>
      <c r="P94" s="9"/>
    </row>
    <row r="95" spans="1:16">
      <c r="A95" s="12"/>
      <c r="B95" s="25">
        <v>365</v>
      </c>
      <c r="C95" s="20" t="s">
        <v>208</v>
      </c>
      <c r="D95" s="47">
        <v>409</v>
      </c>
      <c r="E95" s="47">
        <v>0</v>
      </c>
      <c r="F95" s="47">
        <v>0</v>
      </c>
      <c r="G95" s="47">
        <v>0</v>
      </c>
      <c r="H95" s="47">
        <v>0</v>
      </c>
      <c r="I95" s="47">
        <v>2978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3387</v>
      </c>
      <c r="O95" s="48">
        <f t="shared" si="11"/>
        <v>9.1404175392387575E-3</v>
      </c>
      <c r="P95" s="9"/>
    </row>
    <row r="96" spans="1:16">
      <c r="A96" s="12"/>
      <c r="B96" s="25">
        <v>366</v>
      </c>
      <c r="C96" s="20" t="s">
        <v>105</v>
      </c>
      <c r="D96" s="47">
        <v>24330</v>
      </c>
      <c r="E96" s="47">
        <v>329399</v>
      </c>
      <c r="F96" s="47">
        <v>0</v>
      </c>
      <c r="G96" s="47">
        <v>0</v>
      </c>
      <c r="H96" s="47">
        <v>0</v>
      </c>
      <c r="I96" s="47">
        <v>0</v>
      </c>
      <c r="J96" s="47">
        <v>45590</v>
      </c>
      <c r="K96" s="47">
        <v>0</v>
      </c>
      <c r="L96" s="47">
        <v>0</v>
      </c>
      <c r="M96" s="47">
        <v>0</v>
      </c>
      <c r="N96" s="47">
        <f t="shared" si="15"/>
        <v>399319</v>
      </c>
      <c r="O96" s="48">
        <f t="shared" si="11"/>
        <v>1.0776328288607266</v>
      </c>
      <c r="P96" s="9"/>
    </row>
    <row r="97" spans="1:119">
      <c r="A97" s="12"/>
      <c r="B97" s="25">
        <v>369.9</v>
      </c>
      <c r="C97" s="20" t="s">
        <v>106</v>
      </c>
      <c r="D97" s="47">
        <v>2194642</v>
      </c>
      <c r="E97" s="47">
        <v>3696542</v>
      </c>
      <c r="F97" s="47">
        <v>0</v>
      </c>
      <c r="G97" s="47">
        <v>446360</v>
      </c>
      <c r="H97" s="47">
        <v>0</v>
      </c>
      <c r="I97" s="47">
        <v>4163</v>
      </c>
      <c r="J97" s="47">
        <v>1174426</v>
      </c>
      <c r="K97" s="47">
        <v>0</v>
      </c>
      <c r="L97" s="47">
        <v>0</v>
      </c>
      <c r="M97" s="47">
        <v>0</v>
      </c>
      <c r="N97" s="47">
        <f t="shared" si="15"/>
        <v>7516133</v>
      </c>
      <c r="O97" s="48">
        <f t="shared" si="11"/>
        <v>20.283612016667025</v>
      </c>
      <c r="P97" s="9"/>
    </row>
    <row r="98" spans="1:119" ht="15.75">
      <c r="A98" s="29" t="s">
        <v>58</v>
      </c>
      <c r="B98" s="30"/>
      <c r="C98" s="31"/>
      <c r="D98" s="32">
        <f t="shared" ref="D98:M98" si="16">SUM(D99:D102)</f>
        <v>24036445</v>
      </c>
      <c r="E98" s="32">
        <f t="shared" si="16"/>
        <v>32406928</v>
      </c>
      <c r="F98" s="32">
        <f t="shared" si="16"/>
        <v>48663691</v>
      </c>
      <c r="G98" s="32">
        <f t="shared" si="16"/>
        <v>25855011</v>
      </c>
      <c r="H98" s="32">
        <f t="shared" si="16"/>
        <v>0</v>
      </c>
      <c r="I98" s="32">
        <f t="shared" si="16"/>
        <v>443553</v>
      </c>
      <c r="J98" s="32">
        <f t="shared" si="16"/>
        <v>429187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si="15"/>
        <v>131834815</v>
      </c>
      <c r="O98" s="46">
        <f t="shared" si="11"/>
        <v>355.77952622034155</v>
      </c>
      <c r="P98" s="9"/>
    </row>
    <row r="99" spans="1:119">
      <c r="A99" s="12"/>
      <c r="B99" s="25">
        <v>381</v>
      </c>
      <c r="C99" s="20" t="s">
        <v>107</v>
      </c>
      <c r="D99" s="47">
        <v>23992062</v>
      </c>
      <c r="E99" s="47">
        <v>30026928</v>
      </c>
      <c r="F99" s="47">
        <v>37068691</v>
      </c>
      <c r="G99" s="47">
        <v>21713338</v>
      </c>
      <c r="H99" s="47">
        <v>0</v>
      </c>
      <c r="I99" s="47">
        <v>443553</v>
      </c>
      <c r="J99" s="47">
        <v>429187</v>
      </c>
      <c r="K99" s="47">
        <v>0</v>
      </c>
      <c r="L99" s="47">
        <v>0</v>
      </c>
      <c r="M99" s="47">
        <v>0</v>
      </c>
      <c r="N99" s="47">
        <f t="shared" si="15"/>
        <v>113673759</v>
      </c>
      <c r="O99" s="48">
        <f t="shared" si="11"/>
        <v>306.76870992465297</v>
      </c>
      <c r="P99" s="9"/>
    </row>
    <row r="100" spans="1:119">
      <c r="A100" s="12"/>
      <c r="B100" s="25">
        <v>383</v>
      </c>
      <c r="C100" s="20" t="s">
        <v>177</v>
      </c>
      <c r="D100" s="47">
        <v>0</v>
      </c>
      <c r="E100" s="47">
        <v>2380000</v>
      </c>
      <c r="F100" s="47">
        <v>0</v>
      </c>
      <c r="G100" s="47">
        <v>4141673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6521673</v>
      </c>
      <c r="O100" s="48">
        <f t="shared" si="11"/>
        <v>17.599886115848786</v>
      </c>
      <c r="P100" s="9"/>
    </row>
    <row r="101" spans="1:119">
      <c r="A101" s="12"/>
      <c r="B101" s="25">
        <v>384</v>
      </c>
      <c r="C101" s="20" t="s">
        <v>108</v>
      </c>
      <c r="D101" s="47">
        <v>0</v>
      </c>
      <c r="E101" s="47">
        <v>0</v>
      </c>
      <c r="F101" s="47">
        <v>11595000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11595000</v>
      </c>
      <c r="O101" s="48">
        <f>(N101/O$105)</f>
        <v>31.291154817677413</v>
      </c>
      <c r="P101" s="9"/>
    </row>
    <row r="102" spans="1:119" ht="15.75" thickBot="1">
      <c r="A102" s="12"/>
      <c r="B102" s="25">
        <v>389.4</v>
      </c>
      <c r="C102" s="20" t="s">
        <v>209</v>
      </c>
      <c r="D102" s="47">
        <v>44383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44383</v>
      </c>
      <c r="O102" s="48">
        <f>(N102/O$105)</f>
        <v>0.11977536216239557</v>
      </c>
      <c r="P102" s="9"/>
    </row>
    <row r="103" spans="1:119" ht="16.5" thickBot="1">
      <c r="A103" s="14" t="s">
        <v>85</v>
      </c>
      <c r="B103" s="23"/>
      <c r="C103" s="22"/>
      <c r="D103" s="15">
        <f t="shared" ref="D103:M103" si="17">SUM(D5,D19,D30,D56,D83,D91,D98)</f>
        <v>294743379</v>
      </c>
      <c r="E103" s="15">
        <f t="shared" si="17"/>
        <v>310728897</v>
      </c>
      <c r="F103" s="15">
        <f t="shared" si="17"/>
        <v>54911584</v>
      </c>
      <c r="G103" s="15">
        <f t="shared" si="17"/>
        <v>70621778</v>
      </c>
      <c r="H103" s="15">
        <f t="shared" si="17"/>
        <v>0</v>
      </c>
      <c r="I103" s="15">
        <f t="shared" si="17"/>
        <v>38361640</v>
      </c>
      <c r="J103" s="15">
        <f t="shared" si="17"/>
        <v>48834470</v>
      </c>
      <c r="K103" s="15">
        <f t="shared" si="17"/>
        <v>0</v>
      </c>
      <c r="L103" s="15">
        <f t="shared" si="17"/>
        <v>0</v>
      </c>
      <c r="M103" s="15">
        <f t="shared" si="17"/>
        <v>89544</v>
      </c>
      <c r="N103" s="15">
        <f t="shared" si="15"/>
        <v>818291292</v>
      </c>
      <c r="O103" s="38">
        <f>(N103/O$105)</f>
        <v>2208.3035363457761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98" t="s">
        <v>252</v>
      </c>
      <c r="M105" s="98"/>
      <c r="N105" s="98"/>
      <c r="O105" s="44">
        <v>370552</v>
      </c>
    </row>
    <row r="106" spans="1:119">
      <c r="A106" s="99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  <row r="107" spans="1:119" ht="15.75" customHeight="1" thickBot="1">
      <c r="A107" s="102" t="s">
        <v>152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4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248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169200873</v>
      </c>
      <c r="E5" s="27">
        <f t="shared" si="0"/>
        <v>103239877</v>
      </c>
      <c r="F5" s="27">
        <f t="shared" si="0"/>
        <v>3211006</v>
      </c>
      <c r="G5" s="27">
        <f t="shared" si="0"/>
        <v>33540864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309192620</v>
      </c>
      <c r="O5" s="33">
        <f t="shared" ref="O5:O36" si="1">(N5/O$106)</f>
        <v>877.15213789660027</v>
      </c>
      <c r="P5" s="6"/>
    </row>
    <row r="6" spans="1:133">
      <c r="A6" s="12"/>
      <c r="B6" s="25">
        <v>311</v>
      </c>
      <c r="C6" s="20" t="s">
        <v>3</v>
      </c>
      <c r="D6" s="47">
        <v>148246525</v>
      </c>
      <c r="E6" s="47">
        <v>27165412</v>
      </c>
      <c r="F6" s="47">
        <v>3211006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178622943</v>
      </c>
      <c r="O6" s="48">
        <f t="shared" si="1"/>
        <v>506.73750340429393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58441712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58441712</v>
      </c>
      <c r="O7" s="48">
        <f t="shared" si="1"/>
        <v>165.79397213018021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2029020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2029020</v>
      </c>
      <c r="O8" s="48">
        <f t="shared" si="1"/>
        <v>5.7561504244019792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7058386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7058386</v>
      </c>
      <c r="O9" s="48">
        <f t="shared" si="1"/>
        <v>20.024017293813262</v>
      </c>
      <c r="P9" s="9"/>
    </row>
    <row r="10" spans="1:133">
      <c r="A10" s="12"/>
      <c r="B10" s="25">
        <v>312.42</v>
      </c>
      <c r="C10" s="20" t="s">
        <v>233</v>
      </c>
      <c r="D10" s="47">
        <v>0</v>
      </c>
      <c r="E10" s="47">
        <v>8545347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8545347</v>
      </c>
      <c r="O10" s="48">
        <f t="shared" si="1"/>
        <v>24.242394239934637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33540864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33540864</v>
      </c>
      <c r="O11" s="48">
        <f t="shared" si="1"/>
        <v>95.152466978348684</v>
      </c>
      <c r="P11" s="9"/>
    </row>
    <row r="12" spans="1:133">
      <c r="A12" s="12"/>
      <c r="B12" s="25">
        <v>314.10000000000002</v>
      </c>
      <c r="C12" s="20" t="s">
        <v>16</v>
      </c>
      <c r="D12" s="47">
        <v>14412094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14412094</v>
      </c>
      <c r="O12" s="48">
        <f t="shared" si="1"/>
        <v>40.885837002405701</v>
      </c>
      <c r="P12" s="9"/>
    </row>
    <row r="13" spans="1:133">
      <c r="A13" s="12"/>
      <c r="B13" s="25">
        <v>314.39999999999998</v>
      </c>
      <c r="C13" s="20" t="s">
        <v>17</v>
      </c>
      <c r="D13" s="47">
        <v>343681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343681</v>
      </c>
      <c r="O13" s="48">
        <f t="shared" si="1"/>
        <v>0.97499262402977627</v>
      </c>
      <c r="P13" s="9"/>
    </row>
    <row r="14" spans="1:133">
      <c r="A14" s="12"/>
      <c r="B14" s="25">
        <v>314.7</v>
      </c>
      <c r="C14" s="20" t="s">
        <v>18</v>
      </c>
      <c r="D14" s="47">
        <v>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</v>
      </c>
      <c r="O14" s="48">
        <f t="shared" si="1"/>
        <v>2.8369116245290726E-5</v>
      </c>
      <c r="P14" s="9"/>
    </row>
    <row r="15" spans="1:133">
      <c r="A15" s="12"/>
      <c r="B15" s="25">
        <v>314.8</v>
      </c>
      <c r="C15" s="20" t="s">
        <v>19</v>
      </c>
      <c r="D15" s="47">
        <v>227243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227243</v>
      </c>
      <c r="O15" s="48">
        <f t="shared" si="1"/>
        <v>0.64466830829286004</v>
      </c>
      <c r="P15" s="9"/>
    </row>
    <row r="16" spans="1:133">
      <c r="A16" s="12"/>
      <c r="B16" s="25">
        <v>315</v>
      </c>
      <c r="C16" s="20" t="s">
        <v>180</v>
      </c>
      <c r="D16" s="47">
        <v>5510325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5510325</v>
      </c>
      <c r="O16" s="48">
        <f t="shared" si="1"/>
        <v>15.632305047433162</v>
      </c>
      <c r="P16" s="9"/>
    </row>
    <row r="17" spans="1:16">
      <c r="A17" s="12"/>
      <c r="B17" s="25">
        <v>316</v>
      </c>
      <c r="C17" s="20" t="s">
        <v>181</v>
      </c>
      <c r="D17" s="47">
        <v>460995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460995</v>
      </c>
      <c r="O17" s="48">
        <f t="shared" si="1"/>
        <v>1.3078020743497798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SUM(D19:D28)</f>
        <v>6458146</v>
      </c>
      <c r="E18" s="32">
        <f t="shared" si="3"/>
        <v>71124696</v>
      </c>
      <c r="F18" s="32">
        <f t="shared" si="3"/>
        <v>750880</v>
      </c>
      <c r="G18" s="32">
        <f t="shared" si="3"/>
        <v>0</v>
      </c>
      <c r="H18" s="32">
        <f t="shared" si="3"/>
        <v>0</v>
      </c>
      <c r="I18" s="32">
        <f t="shared" si="3"/>
        <v>16324153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94657875</v>
      </c>
      <c r="O18" s="46">
        <f t="shared" si="1"/>
        <v>268.53602594071987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10931480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10931480</v>
      </c>
      <c r="O19" s="48">
        <f t="shared" si="1"/>
        <v>31.011642685307066</v>
      </c>
      <c r="P19" s="9"/>
    </row>
    <row r="20" spans="1:16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2515009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4">SUM(D20:M20)</f>
        <v>2515009</v>
      </c>
      <c r="O20" s="48">
        <f t="shared" si="1"/>
        <v>7.1348582678952388</v>
      </c>
      <c r="P20" s="9"/>
    </row>
    <row r="21" spans="1:16">
      <c r="A21" s="12"/>
      <c r="B21" s="25">
        <v>324.11</v>
      </c>
      <c r="C21" s="20" t="s">
        <v>24</v>
      </c>
      <c r="D21" s="47">
        <v>0</v>
      </c>
      <c r="E21" s="47">
        <v>1236135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1236135</v>
      </c>
      <c r="O21" s="48">
        <f t="shared" si="1"/>
        <v>3.5068057509872452</v>
      </c>
      <c r="P21" s="9"/>
    </row>
    <row r="22" spans="1:16">
      <c r="A22" s="12"/>
      <c r="B22" s="25">
        <v>324.12</v>
      </c>
      <c r="C22" s="20" t="s">
        <v>25</v>
      </c>
      <c r="D22" s="47">
        <v>0</v>
      </c>
      <c r="E22" s="47">
        <v>152953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152953</v>
      </c>
      <c r="O22" s="48">
        <f t="shared" si="1"/>
        <v>0.43391414370659526</v>
      </c>
      <c r="P22" s="9"/>
    </row>
    <row r="23" spans="1:16">
      <c r="A23" s="12"/>
      <c r="B23" s="25">
        <v>324.31</v>
      </c>
      <c r="C23" s="20" t="s">
        <v>26</v>
      </c>
      <c r="D23" s="47">
        <v>50003</v>
      </c>
      <c r="E23" s="47">
        <v>16185316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16235319</v>
      </c>
      <c r="O23" s="48">
        <f t="shared" si="1"/>
        <v>46.058165199037717</v>
      </c>
      <c r="P23" s="9"/>
    </row>
    <row r="24" spans="1:16">
      <c r="A24" s="12"/>
      <c r="B24" s="25">
        <v>324.61</v>
      </c>
      <c r="C24" s="20" t="s">
        <v>122</v>
      </c>
      <c r="D24" s="47">
        <v>0</v>
      </c>
      <c r="E24" s="47">
        <v>3106635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3106635</v>
      </c>
      <c r="O24" s="48">
        <f t="shared" si="1"/>
        <v>8.8132489446688762</v>
      </c>
      <c r="P24" s="9"/>
    </row>
    <row r="25" spans="1:16">
      <c r="A25" s="12"/>
      <c r="B25" s="25">
        <v>325.10000000000002</v>
      </c>
      <c r="C25" s="20" t="s">
        <v>29</v>
      </c>
      <c r="D25" s="47">
        <v>0</v>
      </c>
      <c r="E25" s="47">
        <v>0</v>
      </c>
      <c r="F25" s="47">
        <v>335186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335186</v>
      </c>
      <c r="O25" s="48">
        <f t="shared" si="1"/>
        <v>0.95089305977940175</v>
      </c>
      <c r="P25" s="9"/>
    </row>
    <row r="26" spans="1:16">
      <c r="A26" s="12"/>
      <c r="B26" s="25">
        <v>325.2</v>
      </c>
      <c r="C26" s="20" t="s">
        <v>30</v>
      </c>
      <c r="D26" s="47">
        <v>0</v>
      </c>
      <c r="E26" s="47">
        <v>38996190</v>
      </c>
      <c r="F26" s="47">
        <v>415694</v>
      </c>
      <c r="G26" s="47">
        <v>0</v>
      </c>
      <c r="H26" s="47">
        <v>0</v>
      </c>
      <c r="I26" s="47">
        <v>13809144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53221028</v>
      </c>
      <c r="O26" s="48">
        <f t="shared" si="1"/>
        <v>150.98335300258725</v>
      </c>
      <c r="P26" s="9"/>
    </row>
    <row r="27" spans="1:16">
      <c r="A27" s="12"/>
      <c r="B27" s="25">
        <v>329</v>
      </c>
      <c r="C27" s="20" t="s">
        <v>31</v>
      </c>
      <c r="D27" s="47">
        <v>6408143</v>
      </c>
      <c r="E27" s="47">
        <v>499581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6907724</v>
      </c>
      <c r="O27" s="48">
        <f t="shared" si="1"/>
        <v>19.596602514638462</v>
      </c>
      <c r="P27" s="9"/>
    </row>
    <row r="28" spans="1:16">
      <c r="A28" s="12"/>
      <c r="B28" s="25">
        <v>367</v>
      </c>
      <c r="C28" s="20" t="s">
        <v>123</v>
      </c>
      <c r="D28" s="47">
        <v>0</v>
      </c>
      <c r="E28" s="47">
        <v>16406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16406</v>
      </c>
      <c r="O28" s="48">
        <f t="shared" si="1"/>
        <v>4.6542372112023965E-2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SUM(D30:D54)</f>
        <v>45118639</v>
      </c>
      <c r="E29" s="32">
        <f t="shared" si="5"/>
        <v>32040894</v>
      </c>
      <c r="F29" s="32">
        <f t="shared" si="5"/>
        <v>2057322</v>
      </c>
      <c r="G29" s="32">
        <f t="shared" si="5"/>
        <v>2941289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82158144</v>
      </c>
      <c r="O29" s="46">
        <f t="shared" si="1"/>
        <v>233.07539376333349</v>
      </c>
      <c r="P29" s="10"/>
    </row>
    <row r="30" spans="1:16">
      <c r="A30" s="12"/>
      <c r="B30" s="25">
        <v>331.1</v>
      </c>
      <c r="C30" s="20" t="s">
        <v>124</v>
      </c>
      <c r="D30" s="47">
        <v>416107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416107</v>
      </c>
      <c r="O30" s="48">
        <f t="shared" si="1"/>
        <v>1.1804587853479189</v>
      </c>
      <c r="P30" s="9"/>
    </row>
    <row r="31" spans="1:16">
      <c r="A31" s="12"/>
      <c r="B31" s="25">
        <v>331.2</v>
      </c>
      <c r="C31" s="20" t="s">
        <v>32</v>
      </c>
      <c r="D31" s="47">
        <v>32875</v>
      </c>
      <c r="E31" s="47">
        <v>240287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273162</v>
      </c>
      <c r="O31" s="48">
        <f t="shared" si="1"/>
        <v>0.77493645317961057</v>
      </c>
      <c r="P31" s="9"/>
    </row>
    <row r="32" spans="1:16">
      <c r="A32" s="12"/>
      <c r="B32" s="25">
        <v>331.49</v>
      </c>
      <c r="C32" s="20" t="s">
        <v>125</v>
      </c>
      <c r="D32" s="47">
        <v>0</v>
      </c>
      <c r="E32" s="47">
        <v>3979373</v>
      </c>
      <c r="F32" s="47">
        <v>0</v>
      </c>
      <c r="G32" s="47">
        <v>232491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4211864</v>
      </c>
      <c r="O32" s="48">
        <f t="shared" si="1"/>
        <v>11.948685942535517</v>
      </c>
      <c r="P32" s="9"/>
    </row>
    <row r="33" spans="1:16">
      <c r="A33" s="12"/>
      <c r="B33" s="25">
        <v>331.5</v>
      </c>
      <c r="C33" s="20" t="s">
        <v>34</v>
      </c>
      <c r="D33" s="47">
        <v>0</v>
      </c>
      <c r="E33" s="47">
        <v>13971190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13971190</v>
      </c>
      <c r="O33" s="48">
        <f t="shared" si="1"/>
        <v>39.635031319504336</v>
      </c>
      <c r="P33" s="9"/>
    </row>
    <row r="34" spans="1:16">
      <c r="A34" s="12"/>
      <c r="B34" s="25">
        <v>331.69</v>
      </c>
      <c r="C34" s="20" t="s">
        <v>38</v>
      </c>
      <c r="D34" s="47">
        <v>0</v>
      </c>
      <c r="E34" s="47">
        <v>1565651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1565651</v>
      </c>
      <c r="O34" s="48">
        <f t="shared" si="1"/>
        <v>4.441613521855567</v>
      </c>
      <c r="P34" s="9"/>
    </row>
    <row r="35" spans="1:16">
      <c r="A35" s="12"/>
      <c r="B35" s="25">
        <v>331.9</v>
      </c>
      <c r="C35" s="20" t="s">
        <v>156</v>
      </c>
      <c r="D35" s="47">
        <v>0</v>
      </c>
      <c r="E35" s="47">
        <v>2222412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2222412</v>
      </c>
      <c r="O35" s="48">
        <f t="shared" si="1"/>
        <v>6.3047864372929059</v>
      </c>
      <c r="P35" s="9"/>
    </row>
    <row r="36" spans="1:16">
      <c r="A36" s="12"/>
      <c r="B36" s="25">
        <v>333</v>
      </c>
      <c r="C36" s="20" t="s">
        <v>4</v>
      </c>
      <c r="D36" s="47">
        <v>0</v>
      </c>
      <c r="E36" s="47">
        <v>0</v>
      </c>
      <c r="F36" s="47">
        <v>2057322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2057322</v>
      </c>
      <c r="O36" s="48">
        <f t="shared" si="1"/>
        <v>5.836440697199401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201822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201822</v>
      </c>
      <c r="O37" s="48">
        <f t="shared" ref="O37:O68" si="7">(N37/O$106)</f>
        <v>0.57255117788570653</v>
      </c>
      <c r="P37" s="9"/>
    </row>
    <row r="38" spans="1:16">
      <c r="A38" s="12"/>
      <c r="B38" s="25">
        <v>334.62</v>
      </c>
      <c r="C38" s="20" t="s">
        <v>126</v>
      </c>
      <c r="D38" s="47">
        <v>368315</v>
      </c>
      <c r="E38" s="47">
        <v>22697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2" si="8">SUM(D38:M38)</f>
        <v>391012</v>
      </c>
      <c r="O38" s="48">
        <f t="shared" si="7"/>
        <v>1.1092664881303618</v>
      </c>
      <c r="P38" s="9"/>
    </row>
    <row r="39" spans="1:16">
      <c r="A39" s="12"/>
      <c r="B39" s="25">
        <v>334.69</v>
      </c>
      <c r="C39" s="20" t="s">
        <v>158</v>
      </c>
      <c r="D39" s="47">
        <v>0</v>
      </c>
      <c r="E39" s="47">
        <v>25479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25479</v>
      </c>
      <c r="O39" s="48">
        <f t="shared" si="7"/>
        <v>7.2281671281376247E-2</v>
      </c>
      <c r="P39" s="9"/>
    </row>
    <row r="40" spans="1:16">
      <c r="A40" s="12"/>
      <c r="B40" s="25">
        <v>334.7</v>
      </c>
      <c r="C40" s="20" t="s">
        <v>41</v>
      </c>
      <c r="D40" s="47">
        <v>0</v>
      </c>
      <c r="E40" s="47">
        <v>200428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200428</v>
      </c>
      <c r="O40" s="48">
        <f t="shared" si="7"/>
        <v>0.56859652308111297</v>
      </c>
      <c r="P40" s="9"/>
    </row>
    <row r="41" spans="1:16">
      <c r="A41" s="12"/>
      <c r="B41" s="25">
        <v>334.82</v>
      </c>
      <c r="C41" s="20" t="s">
        <v>213</v>
      </c>
      <c r="D41" s="47">
        <v>9936130</v>
      </c>
      <c r="E41" s="47">
        <v>219000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10155130</v>
      </c>
      <c r="O41" s="48">
        <f t="shared" si="7"/>
        <v>28.809206345603922</v>
      </c>
      <c r="P41" s="9"/>
    </row>
    <row r="42" spans="1:16">
      <c r="A42" s="12"/>
      <c r="B42" s="25">
        <v>334.9</v>
      </c>
      <c r="C42" s="20" t="s">
        <v>42</v>
      </c>
      <c r="D42" s="47">
        <v>0</v>
      </c>
      <c r="E42" s="47">
        <v>1352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1352</v>
      </c>
      <c r="O42" s="48">
        <f t="shared" si="7"/>
        <v>3.8355045163633063E-3</v>
      </c>
      <c r="P42" s="9"/>
    </row>
    <row r="43" spans="1:16">
      <c r="A43" s="12"/>
      <c r="B43" s="25">
        <v>335.12</v>
      </c>
      <c r="C43" s="20" t="s">
        <v>184</v>
      </c>
      <c r="D43" s="47">
        <v>8362819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8362819</v>
      </c>
      <c r="O43" s="48">
        <f t="shared" si="7"/>
        <v>23.724578434932596</v>
      </c>
      <c r="P43" s="9"/>
    </row>
    <row r="44" spans="1:16">
      <c r="A44" s="12"/>
      <c r="B44" s="25">
        <v>335.13</v>
      </c>
      <c r="C44" s="20" t="s">
        <v>185</v>
      </c>
      <c r="D44" s="47">
        <v>47872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47872</v>
      </c>
      <c r="O44" s="48">
        <f t="shared" si="7"/>
        <v>0.13580863328945578</v>
      </c>
      <c r="P44" s="9"/>
    </row>
    <row r="45" spans="1:16">
      <c r="A45" s="12"/>
      <c r="B45" s="25">
        <v>335.14</v>
      </c>
      <c r="C45" s="20" t="s">
        <v>186</v>
      </c>
      <c r="D45" s="47">
        <v>116064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116064</v>
      </c>
      <c r="O45" s="48">
        <f t="shared" si="7"/>
        <v>0.32926331078934229</v>
      </c>
      <c r="P45" s="9"/>
    </row>
    <row r="46" spans="1:16">
      <c r="A46" s="12"/>
      <c r="B46" s="25">
        <v>335.15</v>
      </c>
      <c r="C46" s="20" t="s">
        <v>187</v>
      </c>
      <c r="D46" s="47">
        <v>101735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101735</v>
      </c>
      <c r="O46" s="48">
        <f t="shared" si="7"/>
        <v>0.28861320412146518</v>
      </c>
      <c r="P46" s="9"/>
    </row>
    <row r="47" spans="1:16">
      <c r="A47" s="12"/>
      <c r="B47" s="25">
        <v>335.16</v>
      </c>
      <c r="C47" s="20" t="s">
        <v>188</v>
      </c>
      <c r="D47" s="47">
        <v>446500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446500</v>
      </c>
      <c r="O47" s="48">
        <f t="shared" si="7"/>
        <v>1.2666810403522311</v>
      </c>
      <c r="P47" s="9"/>
    </row>
    <row r="48" spans="1:16">
      <c r="A48" s="12"/>
      <c r="B48" s="25">
        <v>335.18</v>
      </c>
      <c r="C48" s="20" t="s">
        <v>189</v>
      </c>
      <c r="D48" s="47">
        <v>22332177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22332177</v>
      </c>
      <c r="O48" s="48">
        <f t="shared" si="7"/>
        <v>63.354412532340795</v>
      </c>
      <c r="P48" s="9"/>
    </row>
    <row r="49" spans="1:16">
      <c r="A49" s="12"/>
      <c r="B49" s="25">
        <v>335.23</v>
      </c>
      <c r="C49" s="20" t="s">
        <v>143</v>
      </c>
      <c r="D49" s="47">
        <v>0</v>
      </c>
      <c r="E49" s="47">
        <v>1487417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1487417</v>
      </c>
      <c r="O49" s="48">
        <f t="shared" si="7"/>
        <v>4.2196705778221597</v>
      </c>
      <c r="P49" s="9"/>
    </row>
    <row r="50" spans="1:16">
      <c r="A50" s="12"/>
      <c r="B50" s="25">
        <v>335.29</v>
      </c>
      <c r="C50" s="20" t="s">
        <v>49</v>
      </c>
      <c r="D50" s="47">
        <v>0</v>
      </c>
      <c r="E50" s="47">
        <v>117847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117847</v>
      </c>
      <c r="O50" s="48">
        <f t="shared" si="7"/>
        <v>0.33432152421587763</v>
      </c>
      <c r="P50" s="9"/>
    </row>
    <row r="51" spans="1:16">
      <c r="A51" s="12"/>
      <c r="B51" s="25">
        <v>335.49</v>
      </c>
      <c r="C51" s="20" t="s">
        <v>50</v>
      </c>
      <c r="D51" s="47">
        <v>0</v>
      </c>
      <c r="E51" s="47">
        <v>6282215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6282215</v>
      </c>
      <c r="O51" s="48">
        <f t="shared" si="7"/>
        <v>17.822088761290907</v>
      </c>
      <c r="P51" s="9"/>
    </row>
    <row r="52" spans="1:16">
      <c r="A52" s="12"/>
      <c r="B52" s="25">
        <v>335.5</v>
      </c>
      <c r="C52" s="20" t="s">
        <v>51</v>
      </c>
      <c r="D52" s="47">
        <v>0</v>
      </c>
      <c r="E52" s="47">
        <v>1248724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1248724</v>
      </c>
      <c r="O52" s="48">
        <f t="shared" si="7"/>
        <v>3.542519631428442</v>
      </c>
      <c r="P52" s="9"/>
    </row>
    <row r="53" spans="1:16">
      <c r="A53" s="12"/>
      <c r="B53" s="25">
        <v>338</v>
      </c>
      <c r="C53" s="20" t="s">
        <v>129</v>
      </c>
      <c r="D53" s="47">
        <v>0</v>
      </c>
      <c r="E53" s="47">
        <v>255000</v>
      </c>
      <c r="F53" s="47">
        <v>0</v>
      </c>
      <c r="G53" s="47">
        <v>2708798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2963798</v>
      </c>
      <c r="O53" s="48">
        <f t="shared" si="7"/>
        <v>8.408032998956017</v>
      </c>
      <c r="P53" s="9"/>
    </row>
    <row r="54" spans="1:16">
      <c r="A54" s="12"/>
      <c r="B54" s="25">
        <v>339</v>
      </c>
      <c r="C54" s="20" t="s">
        <v>190</v>
      </c>
      <c r="D54" s="47">
        <v>2958045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2958045</v>
      </c>
      <c r="O54" s="48">
        <f t="shared" si="7"/>
        <v>8.3917122463801004</v>
      </c>
      <c r="P54" s="9"/>
    </row>
    <row r="55" spans="1:16" ht="15.75">
      <c r="A55" s="29" t="s">
        <v>56</v>
      </c>
      <c r="B55" s="30"/>
      <c r="C55" s="31"/>
      <c r="D55" s="32">
        <f t="shared" ref="D55:M55" si="9">SUM(D56:D83)</f>
        <v>15374841</v>
      </c>
      <c r="E55" s="32">
        <f t="shared" si="9"/>
        <v>16778370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22954149</v>
      </c>
      <c r="J55" s="32">
        <f t="shared" si="9"/>
        <v>47005010</v>
      </c>
      <c r="K55" s="32">
        <f t="shared" si="9"/>
        <v>0</v>
      </c>
      <c r="L55" s="32">
        <f t="shared" si="9"/>
        <v>0</v>
      </c>
      <c r="M55" s="32">
        <f t="shared" si="9"/>
        <v>73741</v>
      </c>
      <c r="N55" s="32">
        <f>SUM(D55:M55)</f>
        <v>102186111</v>
      </c>
      <c r="O55" s="46">
        <f t="shared" si="7"/>
        <v>289.89296616131816</v>
      </c>
      <c r="P55" s="10"/>
    </row>
    <row r="56" spans="1:16">
      <c r="A56" s="12"/>
      <c r="B56" s="25">
        <v>341.1</v>
      </c>
      <c r="C56" s="20" t="s">
        <v>191</v>
      </c>
      <c r="D56" s="47">
        <v>2323255</v>
      </c>
      <c r="E56" s="47">
        <v>1173000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3496255</v>
      </c>
      <c r="O56" s="48">
        <f t="shared" si="7"/>
        <v>9.9185664518178935</v>
      </c>
      <c r="P56" s="9"/>
    </row>
    <row r="57" spans="1:16">
      <c r="A57" s="12"/>
      <c r="B57" s="25">
        <v>341.2</v>
      </c>
      <c r="C57" s="20" t="s">
        <v>192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47005010</v>
      </c>
      <c r="K57" s="47">
        <v>0</v>
      </c>
      <c r="L57" s="47">
        <v>0</v>
      </c>
      <c r="M57" s="47">
        <v>0</v>
      </c>
      <c r="N57" s="47">
        <f t="shared" ref="N57:N83" si="10">SUM(D57:M57)</f>
        <v>47005010</v>
      </c>
      <c r="O57" s="48">
        <f t="shared" si="7"/>
        <v>133.34905928010531</v>
      </c>
      <c r="P57" s="9"/>
    </row>
    <row r="58" spans="1:16">
      <c r="A58" s="12"/>
      <c r="B58" s="25">
        <v>341.52</v>
      </c>
      <c r="C58" s="20" t="s">
        <v>193</v>
      </c>
      <c r="D58" s="47">
        <v>2206672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2206672</v>
      </c>
      <c r="O58" s="48">
        <f t="shared" si="7"/>
        <v>6.2601334483228177</v>
      </c>
      <c r="P58" s="9"/>
    </row>
    <row r="59" spans="1:16">
      <c r="A59" s="12"/>
      <c r="B59" s="25">
        <v>341.55</v>
      </c>
      <c r="C59" s="20" t="s">
        <v>215</v>
      </c>
      <c r="D59" s="47">
        <v>3575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3575</v>
      </c>
      <c r="O59" s="48">
        <f t="shared" si="7"/>
        <v>1.0141959057691434E-2</v>
      </c>
      <c r="P59" s="9"/>
    </row>
    <row r="60" spans="1:16">
      <c r="A60" s="12"/>
      <c r="B60" s="25">
        <v>341.9</v>
      </c>
      <c r="C60" s="20" t="s">
        <v>195</v>
      </c>
      <c r="D60" s="47">
        <v>9173208</v>
      </c>
      <c r="E60" s="47">
        <v>232066</v>
      </c>
      <c r="F60" s="47">
        <v>0</v>
      </c>
      <c r="G60" s="47">
        <v>0</v>
      </c>
      <c r="H60" s="47">
        <v>0</v>
      </c>
      <c r="I60" s="47">
        <v>668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9405942</v>
      </c>
      <c r="O60" s="48">
        <f t="shared" si="7"/>
        <v>26.683826199446234</v>
      </c>
      <c r="P60" s="9"/>
    </row>
    <row r="61" spans="1:16">
      <c r="A61" s="12"/>
      <c r="B61" s="25">
        <v>342.3</v>
      </c>
      <c r="C61" s="20" t="s">
        <v>64</v>
      </c>
      <c r="D61" s="47">
        <v>330792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330792</v>
      </c>
      <c r="O61" s="48">
        <f t="shared" si="7"/>
        <v>0.93842767010122097</v>
      </c>
      <c r="P61" s="9"/>
    </row>
    <row r="62" spans="1:16">
      <c r="A62" s="12"/>
      <c r="B62" s="25">
        <v>342.4</v>
      </c>
      <c r="C62" s="20" t="s">
        <v>65</v>
      </c>
      <c r="D62" s="47">
        <v>0</v>
      </c>
      <c r="E62" s="47">
        <v>97560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97560</v>
      </c>
      <c r="O62" s="48">
        <f t="shared" si="7"/>
        <v>0.27676909808905631</v>
      </c>
      <c r="P62" s="9"/>
    </row>
    <row r="63" spans="1:16">
      <c r="A63" s="12"/>
      <c r="B63" s="25">
        <v>342.5</v>
      </c>
      <c r="C63" s="20" t="s">
        <v>66</v>
      </c>
      <c r="D63" s="47">
        <v>0</v>
      </c>
      <c r="E63" s="47">
        <v>423035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423035</v>
      </c>
      <c r="O63" s="48">
        <f t="shared" si="7"/>
        <v>1.2001129090826563</v>
      </c>
      <c r="P63" s="9"/>
    </row>
    <row r="64" spans="1:16">
      <c r="A64" s="12"/>
      <c r="B64" s="25">
        <v>342.6</v>
      </c>
      <c r="C64" s="20" t="s">
        <v>67</v>
      </c>
      <c r="D64" s="47">
        <v>0</v>
      </c>
      <c r="E64" s="47">
        <v>9320305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9320305</v>
      </c>
      <c r="O64" s="48">
        <f t="shared" si="7"/>
        <v>26.440881598656439</v>
      </c>
      <c r="P64" s="9"/>
    </row>
    <row r="65" spans="1:16">
      <c r="A65" s="12"/>
      <c r="B65" s="25">
        <v>342.9</v>
      </c>
      <c r="C65" s="20" t="s">
        <v>68</v>
      </c>
      <c r="D65" s="47">
        <v>724570</v>
      </c>
      <c r="E65" s="47">
        <v>537429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1261999</v>
      </c>
      <c r="O65" s="48">
        <f t="shared" si="7"/>
        <v>3.580179633244065</v>
      </c>
      <c r="P65" s="9"/>
    </row>
    <row r="66" spans="1:16">
      <c r="A66" s="12"/>
      <c r="B66" s="25">
        <v>343.4</v>
      </c>
      <c r="C66" s="20" t="s">
        <v>69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5451846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5451846</v>
      </c>
      <c r="O66" s="48">
        <f t="shared" si="7"/>
        <v>15.466405292542326</v>
      </c>
      <c r="P66" s="9"/>
    </row>
    <row r="67" spans="1:16">
      <c r="A67" s="12"/>
      <c r="B67" s="25">
        <v>344.6</v>
      </c>
      <c r="C67" s="20" t="s">
        <v>197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17501635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17501635</v>
      </c>
      <c r="O67" s="48">
        <f t="shared" si="7"/>
        <v>49.650591779764873</v>
      </c>
      <c r="P67" s="9"/>
    </row>
    <row r="68" spans="1:16">
      <c r="A68" s="12"/>
      <c r="B68" s="25">
        <v>344.9</v>
      </c>
      <c r="C68" s="20" t="s">
        <v>198</v>
      </c>
      <c r="D68" s="47">
        <v>103510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103510</v>
      </c>
      <c r="O68" s="48">
        <f t="shared" si="7"/>
        <v>0.29364872225500432</v>
      </c>
      <c r="P68" s="9"/>
    </row>
    <row r="69" spans="1:16">
      <c r="A69" s="12"/>
      <c r="B69" s="25">
        <v>345.9</v>
      </c>
      <c r="C69" s="20" t="s">
        <v>73</v>
      </c>
      <c r="D69" s="47">
        <v>0</v>
      </c>
      <c r="E69" s="47">
        <v>26712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26712</v>
      </c>
      <c r="O69" s="48">
        <f t="shared" ref="O69:O100" si="11">(N69/O$106)</f>
        <v>7.5779583314420584E-2</v>
      </c>
      <c r="P69" s="9"/>
    </row>
    <row r="70" spans="1:16">
      <c r="A70" s="12"/>
      <c r="B70" s="25">
        <v>346.4</v>
      </c>
      <c r="C70" s="20" t="s">
        <v>74</v>
      </c>
      <c r="D70" s="47">
        <v>175246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175246</v>
      </c>
      <c r="O70" s="48">
        <f t="shared" si="11"/>
        <v>0.49715741455222184</v>
      </c>
      <c r="P70" s="9"/>
    </row>
    <row r="71" spans="1:16">
      <c r="A71" s="12"/>
      <c r="B71" s="25">
        <v>346.9</v>
      </c>
      <c r="C71" s="20" t="s">
        <v>75</v>
      </c>
      <c r="D71" s="47">
        <v>0</v>
      </c>
      <c r="E71" s="47">
        <v>35158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35158</v>
      </c>
      <c r="O71" s="48">
        <f t="shared" si="11"/>
        <v>9.9740138895193134E-2</v>
      </c>
      <c r="P71" s="9"/>
    </row>
    <row r="72" spans="1:16">
      <c r="A72" s="12"/>
      <c r="B72" s="25">
        <v>347.1</v>
      </c>
      <c r="C72" s="20" t="s">
        <v>219</v>
      </c>
      <c r="D72" s="47">
        <v>0</v>
      </c>
      <c r="E72" s="47">
        <v>15588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15588</v>
      </c>
      <c r="O72" s="48">
        <f t="shared" si="11"/>
        <v>4.4221778403159183E-2</v>
      </c>
      <c r="P72" s="9"/>
    </row>
    <row r="73" spans="1:16">
      <c r="A73" s="12"/>
      <c r="B73" s="25">
        <v>347.4</v>
      </c>
      <c r="C73" s="20" t="s">
        <v>77</v>
      </c>
      <c r="D73" s="47">
        <v>0</v>
      </c>
      <c r="E73" s="47">
        <v>2143750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2143750</v>
      </c>
      <c r="O73" s="48">
        <f t="shared" si="11"/>
        <v>6.0816292950841992</v>
      </c>
      <c r="P73" s="9"/>
    </row>
    <row r="74" spans="1:16">
      <c r="A74" s="12"/>
      <c r="B74" s="25">
        <v>347.5</v>
      </c>
      <c r="C74" s="20" t="s">
        <v>78</v>
      </c>
      <c r="D74" s="47">
        <v>0</v>
      </c>
      <c r="E74" s="47">
        <v>372713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372713</v>
      </c>
      <c r="O74" s="48">
        <f t="shared" si="11"/>
        <v>1.0573538423131044</v>
      </c>
      <c r="P74" s="9"/>
    </row>
    <row r="75" spans="1:16">
      <c r="A75" s="12"/>
      <c r="B75" s="25">
        <v>347.9</v>
      </c>
      <c r="C75" s="20" t="s">
        <v>79</v>
      </c>
      <c r="D75" s="47">
        <v>0</v>
      </c>
      <c r="E75" s="47">
        <v>22214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22214</v>
      </c>
      <c r="O75" s="48">
        <f t="shared" si="11"/>
        <v>6.3019154827288815E-2</v>
      </c>
      <c r="P75" s="9"/>
    </row>
    <row r="76" spans="1:16">
      <c r="A76" s="12"/>
      <c r="B76" s="25">
        <v>348.32</v>
      </c>
      <c r="C76" s="20" t="s">
        <v>216</v>
      </c>
      <c r="D76" s="47">
        <v>0</v>
      </c>
      <c r="E76" s="47">
        <v>915787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915787</v>
      </c>
      <c r="O76" s="48">
        <f t="shared" si="11"/>
        <v>2.5980067858926059</v>
      </c>
      <c r="P76" s="9"/>
    </row>
    <row r="77" spans="1:16">
      <c r="A77" s="12"/>
      <c r="B77" s="25">
        <v>348.86</v>
      </c>
      <c r="C77" s="20" t="s">
        <v>199</v>
      </c>
      <c r="D77" s="47">
        <v>6540</v>
      </c>
      <c r="E77" s="47">
        <v>39885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46425</v>
      </c>
      <c r="O77" s="48">
        <f t="shared" si="11"/>
        <v>0.13170362216876219</v>
      </c>
      <c r="P77" s="9"/>
    </row>
    <row r="78" spans="1:16">
      <c r="A78" s="12"/>
      <c r="B78" s="25">
        <v>348.92099999999999</v>
      </c>
      <c r="C78" s="20" t="s">
        <v>200</v>
      </c>
      <c r="D78" s="47">
        <v>64877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64877</v>
      </c>
      <c r="O78" s="48">
        <f t="shared" si="11"/>
        <v>0.18405031546457265</v>
      </c>
      <c r="P78" s="9"/>
    </row>
    <row r="79" spans="1:16">
      <c r="A79" s="12"/>
      <c r="B79" s="25">
        <v>348.92200000000003</v>
      </c>
      <c r="C79" s="20" t="s">
        <v>201</v>
      </c>
      <c r="D79" s="47">
        <v>64876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64876</v>
      </c>
      <c r="O79" s="48">
        <f t="shared" si="11"/>
        <v>0.18404747855294812</v>
      </c>
      <c r="P79" s="9"/>
    </row>
    <row r="80" spans="1:16">
      <c r="A80" s="12"/>
      <c r="B80" s="25">
        <v>348.923</v>
      </c>
      <c r="C80" s="20" t="s">
        <v>202</v>
      </c>
      <c r="D80" s="47">
        <v>0</v>
      </c>
      <c r="E80" s="47">
        <v>64876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64876</v>
      </c>
      <c r="O80" s="48">
        <f t="shared" si="11"/>
        <v>0.18404747855294812</v>
      </c>
      <c r="P80" s="9"/>
    </row>
    <row r="81" spans="1:16">
      <c r="A81" s="12"/>
      <c r="B81" s="25">
        <v>348.92399999999998</v>
      </c>
      <c r="C81" s="20" t="s">
        <v>203</v>
      </c>
      <c r="D81" s="47">
        <v>64877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64877</v>
      </c>
      <c r="O81" s="48">
        <f t="shared" si="11"/>
        <v>0.18405031546457265</v>
      </c>
      <c r="P81" s="9"/>
    </row>
    <row r="82" spans="1:16">
      <c r="A82" s="12"/>
      <c r="B82" s="25">
        <v>348.93</v>
      </c>
      <c r="C82" s="20" t="s">
        <v>204</v>
      </c>
      <c r="D82" s="47">
        <v>0</v>
      </c>
      <c r="E82" s="47">
        <v>1260113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1260113</v>
      </c>
      <c r="O82" s="48">
        <f t="shared" si="11"/>
        <v>3.5748292179202035</v>
      </c>
      <c r="P82" s="9"/>
    </row>
    <row r="83" spans="1:16">
      <c r="A83" s="12"/>
      <c r="B83" s="25">
        <v>349</v>
      </c>
      <c r="C83" s="20" t="s">
        <v>1</v>
      </c>
      <c r="D83" s="47">
        <v>132843</v>
      </c>
      <c r="E83" s="47">
        <v>98179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73741</v>
      </c>
      <c r="N83" s="47">
        <f t="shared" si="10"/>
        <v>304763</v>
      </c>
      <c r="O83" s="48">
        <f t="shared" si="11"/>
        <v>0.86458569742635383</v>
      </c>
      <c r="P83" s="9"/>
    </row>
    <row r="84" spans="1:16" ht="15.75">
      <c r="A84" s="29" t="s">
        <v>57</v>
      </c>
      <c r="B84" s="30"/>
      <c r="C84" s="31"/>
      <c r="D84" s="32">
        <f t="shared" ref="D84:M84" si="12">SUM(D85:D91)</f>
        <v>1143843</v>
      </c>
      <c r="E84" s="32">
        <f t="shared" si="12"/>
        <v>1399397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>SUM(D84:M84)</f>
        <v>2543240</v>
      </c>
      <c r="O84" s="46">
        <f t="shared" si="11"/>
        <v>7.2149471199673192</v>
      </c>
      <c r="P84" s="10"/>
    </row>
    <row r="85" spans="1:16">
      <c r="A85" s="13"/>
      <c r="B85" s="40">
        <v>351.1</v>
      </c>
      <c r="C85" s="21" t="s">
        <v>95</v>
      </c>
      <c r="D85" s="47">
        <v>22021</v>
      </c>
      <c r="E85" s="47">
        <v>9209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31230</v>
      </c>
      <c r="O85" s="48">
        <f t="shared" si="11"/>
        <v>8.8596750034042937E-2</v>
      </c>
      <c r="P85" s="9"/>
    </row>
    <row r="86" spans="1:16">
      <c r="A86" s="13"/>
      <c r="B86" s="40">
        <v>351.2</v>
      </c>
      <c r="C86" s="21" t="s">
        <v>145</v>
      </c>
      <c r="D86" s="47">
        <v>372837</v>
      </c>
      <c r="E86" s="47">
        <v>64016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3">SUM(D86:M86)</f>
        <v>436853</v>
      </c>
      <c r="O86" s="48">
        <f t="shared" si="11"/>
        <v>1.2393133539103989</v>
      </c>
      <c r="P86" s="9"/>
    </row>
    <row r="87" spans="1:16">
      <c r="A87" s="13"/>
      <c r="B87" s="40">
        <v>351.5</v>
      </c>
      <c r="C87" s="21" t="s">
        <v>146</v>
      </c>
      <c r="D87" s="47">
        <v>435385</v>
      </c>
      <c r="E87" s="47">
        <v>933994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1369379</v>
      </c>
      <c r="O87" s="48">
        <f t="shared" si="11"/>
        <v>3.8848072034859968</v>
      </c>
      <c r="P87" s="9"/>
    </row>
    <row r="88" spans="1:16">
      <c r="A88" s="13"/>
      <c r="B88" s="40">
        <v>351.6</v>
      </c>
      <c r="C88" s="21" t="s">
        <v>147</v>
      </c>
      <c r="D88" s="47">
        <v>7906</v>
      </c>
      <c r="E88" s="47">
        <v>154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8060</v>
      </c>
      <c r="O88" s="48">
        <f t="shared" si="11"/>
        <v>2.2865507693704327E-2</v>
      </c>
      <c r="P88" s="9"/>
    </row>
    <row r="89" spans="1:16">
      <c r="A89" s="13"/>
      <c r="B89" s="40">
        <v>351.7</v>
      </c>
      <c r="C89" s="21" t="s">
        <v>206</v>
      </c>
      <c r="D89" s="47">
        <v>0</v>
      </c>
      <c r="E89" s="47">
        <v>350245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350245</v>
      </c>
      <c r="O89" s="48">
        <f t="shared" si="11"/>
        <v>0.99361411193318505</v>
      </c>
      <c r="P89" s="9"/>
    </row>
    <row r="90" spans="1:16">
      <c r="A90" s="13"/>
      <c r="B90" s="40">
        <v>352</v>
      </c>
      <c r="C90" s="21" t="s">
        <v>97</v>
      </c>
      <c r="D90" s="47">
        <v>0</v>
      </c>
      <c r="E90" s="47">
        <v>34820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34820</v>
      </c>
      <c r="O90" s="48">
        <f t="shared" si="11"/>
        <v>9.8781262766102315E-2</v>
      </c>
      <c r="P90" s="9"/>
    </row>
    <row r="91" spans="1:16">
      <c r="A91" s="13"/>
      <c r="B91" s="40">
        <v>354</v>
      </c>
      <c r="C91" s="21" t="s">
        <v>98</v>
      </c>
      <c r="D91" s="47">
        <v>305694</v>
      </c>
      <c r="E91" s="47">
        <v>6959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312653</v>
      </c>
      <c r="O91" s="48">
        <f t="shared" si="11"/>
        <v>0.88696893014388811</v>
      </c>
      <c r="P91" s="9"/>
    </row>
    <row r="92" spans="1:16" ht="15.75">
      <c r="A92" s="29" t="s">
        <v>5</v>
      </c>
      <c r="B92" s="30"/>
      <c r="C92" s="31"/>
      <c r="D92" s="32">
        <f t="shared" ref="D92:M92" si="14">SUM(D93:D98)</f>
        <v>11604613</v>
      </c>
      <c r="E92" s="32">
        <f t="shared" si="14"/>
        <v>10020559</v>
      </c>
      <c r="F92" s="32">
        <f t="shared" si="14"/>
        <v>123282</v>
      </c>
      <c r="G92" s="32">
        <f t="shared" si="14"/>
        <v>4672949</v>
      </c>
      <c r="H92" s="32">
        <f t="shared" si="14"/>
        <v>0</v>
      </c>
      <c r="I92" s="32">
        <f t="shared" si="14"/>
        <v>4959022</v>
      </c>
      <c r="J92" s="32">
        <f t="shared" si="14"/>
        <v>1717084</v>
      </c>
      <c r="K92" s="32">
        <f t="shared" si="14"/>
        <v>0</v>
      </c>
      <c r="L92" s="32">
        <f t="shared" si="14"/>
        <v>0</v>
      </c>
      <c r="M92" s="32">
        <f t="shared" si="14"/>
        <v>14297</v>
      </c>
      <c r="N92" s="32">
        <f t="shared" ref="N92:N104" si="15">SUM(D92:M92)</f>
        <v>33111806</v>
      </c>
      <c r="O92" s="46">
        <f t="shared" si="11"/>
        <v>93.935267350551499</v>
      </c>
      <c r="P92" s="10"/>
    </row>
    <row r="93" spans="1:16">
      <c r="A93" s="12"/>
      <c r="B93" s="25">
        <v>361.1</v>
      </c>
      <c r="C93" s="20" t="s">
        <v>101</v>
      </c>
      <c r="D93" s="47">
        <v>2389949</v>
      </c>
      <c r="E93" s="47">
        <v>3505384</v>
      </c>
      <c r="F93" s="47">
        <v>122023</v>
      </c>
      <c r="G93" s="47">
        <v>1189951</v>
      </c>
      <c r="H93" s="47">
        <v>0</v>
      </c>
      <c r="I93" s="47">
        <v>562186</v>
      </c>
      <c r="J93" s="47">
        <v>400290</v>
      </c>
      <c r="K93" s="47">
        <v>0</v>
      </c>
      <c r="L93" s="47">
        <v>0</v>
      </c>
      <c r="M93" s="47">
        <v>14297</v>
      </c>
      <c r="N93" s="47">
        <f t="shared" si="15"/>
        <v>8184080</v>
      </c>
      <c r="O93" s="48">
        <f t="shared" si="11"/>
        <v>23.217511688075891</v>
      </c>
      <c r="P93" s="9"/>
    </row>
    <row r="94" spans="1:16">
      <c r="A94" s="12"/>
      <c r="B94" s="25">
        <v>362</v>
      </c>
      <c r="C94" s="20" t="s">
        <v>102</v>
      </c>
      <c r="D94" s="47">
        <v>566838</v>
      </c>
      <c r="E94" s="47">
        <v>446663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1013501</v>
      </c>
      <c r="O94" s="48">
        <f t="shared" si="11"/>
        <v>2.8752127683718398</v>
      </c>
      <c r="P94" s="9"/>
    </row>
    <row r="95" spans="1:16">
      <c r="A95" s="12"/>
      <c r="B95" s="25">
        <v>364</v>
      </c>
      <c r="C95" s="20" t="s">
        <v>207</v>
      </c>
      <c r="D95" s="47">
        <v>4050381</v>
      </c>
      <c r="E95" s="47">
        <v>3515620</v>
      </c>
      <c r="F95" s="47">
        <v>0</v>
      </c>
      <c r="G95" s="47">
        <v>1087378</v>
      </c>
      <c r="H95" s="47">
        <v>0</v>
      </c>
      <c r="I95" s="47">
        <v>21102</v>
      </c>
      <c r="J95" s="47">
        <v>32631</v>
      </c>
      <c r="K95" s="47">
        <v>0</v>
      </c>
      <c r="L95" s="47">
        <v>0</v>
      </c>
      <c r="M95" s="47">
        <v>0</v>
      </c>
      <c r="N95" s="47">
        <f t="shared" si="15"/>
        <v>8707112</v>
      </c>
      <c r="O95" s="48">
        <f t="shared" si="11"/>
        <v>24.701307248876581</v>
      </c>
      <c r="P95" s="9"/>
    </row>
    <row r="96" spans="1:16">
      <c r="A96" s="12"/>
      <c r="B96" s="25">
        <v>365</v>
      </c>
      <c r="C96" s="20" t="s">
        <v>208</v>
      </c>
      <c r="D96" s="47">
        <v>0</v>
      </c>
      <c r="E96" s="47">
        <v>41397</v>
      </c>
      <c r="F96" s="47">
        <v>0</v>
      </c>
      <c r="G96" s="47">
        <v>0</v>
      </c>
      <c r="H96" s="47">
        <v>0</v>
      </c>
      <c r="I96" s="47">
        <v>5886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47283</v>
      </c>
      <c r="O96" s="48">
        <f t="shared" si="11"/>
        <v>0.13413769234260814</v>
      </c>
      <c r="P96" s="9"/>
    </row>
    <row r="97" spans="1:119">
      <c r="A97" s="12"/>
      <c r="B97" s="25">
        <v>366</v>
      </c>
      <c r="C97" s="20" t="s">
        <v>105</v>
      </c>
      <c r="D97" s="47">
        <v>386440</v>
      </c>
      <c r="E97" s="47">
        <v>33905</v>
      </c>
      <c r="F97" s="47">
        <v>0</v>
      </c>
      <c r="G97" s="47">
        <v>0</v>
      </c>
      <c r="H97" s="47">
        <v>0</v>
      </c>
      <c r="I97" s="47">
        <v>0</v>
      </c>
      <c r="J97" s="47">
        <v>11405</v>
      </c>
      <c r="K97" s="47">
        <v>0</v>
      </c>
      <c r="L97" s="47">
        <v>0</v>
      </c>
      <c r="M97" s="47">
        <v>0</v>
      </c>
      <c r="N97" s="47">
        <f t="shared" si="15"/>
        <v>431750</v>
      </c>
      <c r="O97" s="48">
        <f t="shared" si="11"/>
        <v>1.2248365938904271</v>
      </c>
      <c r="P97" s="9"/>
    </row>
    <row r="98" spans="1:119">
      <c r="A98" s="12"/>
      <c r="B98" s="25">
        <v>369.9</v>
      </c>
      <c r="C98" s="20" t="s">
        <v>106</v>
      </c>
      <c r="D98" s="47">
        <v>4211005</v>
      </c>
      <c r="E98" s="47">
        <v>2477590</v>
      </c>
      <c r="F98" s="47">
        <v>1259</v>
      </c>
      <c r="G98" s="47">
        <v>2395620</v>
      </c>
      <c r="H98" s="47">
        <v>0</v>
      </c>
      <c r="I98" s="47">
        <v>4369848</v>
      </c>
      <c r="J98" s="47">
        <v>1272758</v>
      </c>
      <c r="K98" s="47">
        <v>0</v>
      </c>
      <c r="L98" s="47">
        <v>0</v>
      </c>
      <c r="M98" s="47">
        <v>0</v>
      </c>
      <c r="N98" s="47">
        <f t="shared" si="15"/>
        <v>14728080</v>
      </c>
      <c r="O98" s="48">
        <f t="shared" si="11"/>
        <v>41.782261358994141</v>
      </c>
      <c r="P98" s="9"/>
    </row>
    <row r="99" spans="1:119" ht="15.75">
      <c r="A99" s="29" t="s">
        <v>58</v>
      </c>
      <c r="B99" s="30"/>
      <c r="C99" s="31"/>
      <c r="D99" s="32">
        <f t="shared" ref="D99:M99" si="16">SUM(D100:D103)</f>
        <v>18741899</v>
      </c>
      <c r="E99" s="32">
        <f t="shared" si="16"/>
        <v>27035191</v>
      </c>
      <c r="F99" s="32">
        <f t="shared" si="16"/>
        <v>35806184</v>
      </c>
      <c r="G99" s="32">
        <f t="shared" si="16"/>
        <v>67390415</v>
      </c>
      <c r="H99" s="32">
        <f t="shared" si="16"/>
        <v>0</v>
      </c>
      <c r="I99" s="32">
        <f t="shared" si="16"/>
        <v>275084</v>
      </c>
      <c r="J99" s="32">
        <f t="shared" si="16"/>
        <v>146834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 t="shared" si="15"/>
        <v>149395607</v>
      </c>
      <c r="O99" s="46">
        <f t="shared" si="11"/>
        <v>423.82213415187692</v>
      </c>
      <c r="P99" s="9"/>
    </row>
    <row r="100" spans="1:119">
      <c r="A100" s="12"/>
      <c r="B100" s="25">
        <v>381</v>
      </c>
      <c r="C100" s="20" t="s">
        <v>107</v>
      </c>
      <c r="D100" s="47">
        <v>18688159</v>
      </c>
      <c r="E100" s="47">
        <v>27033191</v>
      </c>
      <c r="F100" s="47">
        <v>35491184</v>
      </c>
      <c r="G100" s="47">
        <v>31264816</v>
      </c>
      <c r="H100" s="47">
        <v>0</v>
      </c>
      <c r="I100" s="47">
        <v>275084</v>
      </c>
      <c r="J100" s="47">
        <v>146834</v>
      </c>
      <c r="K100" s="47">
        <v>0</v>
      </c>
      <c r="L100" s="47">
        <v>0</v>
      </c>
      <c r="M100" s="47">
        <v>0</v>
      </c>
      <c r="N100" s="47">
        <f t="shared" si="15"/>
        <v>112899268</v>
      </c>
      <c r="O100" s="48">
        <f t="shared" si="11"/>
        <v>320.28524579002317</v>
      </c>
      <c r="P100" s="9"/>
    </row>
    <row r="101" spans="1:119">
      <c r="A101" s="12"/>
      <c r="B101" s="25">
        <v>383</v>
      </c>
      <c r="C101" s="20" t="s">
        <v>177</v>
      </c>
      <c r="D101" s="47">
        <v>0</v>
      </c>
      <c r="E101" s="47">
        <v>0</v>
      </c>
      <c r="F101" s="47">
        <v>0</v>
      </c>
      <c r="G101" s="47">
        <v>10080984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10080984</v>
      </c>
      <c r="O101" s="48">
        <f>(N101/O$106)</f>
        <v>28.598860696291588</v>
      </c>
      <c r="P101" s="9"/>
    </row>
    <row r="102" spans="1:119">
      <c r="A102" s="12"/>
      <c r="B102" s="25">
        <v>384</v>
      </c>
      <c r="C102" s="20" t="s">
        <v>108</v>
      </c>
      <c r="D102" s="47">
        <v>0</v>
      </c>
      <c r="E102" s="47">
        <v>0</v>
      </c>
      <c r="F102" s="47">
        <v>315000</v>
      </c>
      <c r="G102" s="47">
        <v>26000000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26315000</v>
      </c>
      <c r="O102" s="48">
        <f>(N102/O$106)</f>
        <v>74.653329399482544</v>
      </c>
      <c r="P102" s="9"/>
    </row>
    <row r="103" spans="1:119" ht="15.75" thickBot="1">
      <c r="A103" s="12"/>
      <c r="B103" s="25">
        <v>389.4</v>
      </c>
      <c r="C103" s="20" t="s">
        <v>209</v>
      </c>
      <c r="D103" s="47">
        <v>53740</v>
      </c>
      <c r="E103" s="47">
        <v>2000</v>
      </c>
      <c r="F103" s="47">
        <v>0</v>
      </c>
      <c r="G103" s="47">
        <v>44615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100355</v>
      </c>
      <c r="O103" s="48">
        <f>(N103/O$106)</f>
        <v>0.28469826607961507</v>
      </c>
      <c r="P103" s="9"/>
    </row>
    <row r="104" spans="1:119" ht="16.5" thickBot="1">
      <c r="A104" s="14" t="s">
        <v>85</v>
      </c>
      <c r="B104" s="23"/>
      <c r="C104" s="22"/>
      <c r="D104" s="15">
        <f t="shared" ref="D104:M104" si="17">SUM(D5,D18,D29,D55,D84,D92,D99)</f>
        <v>267642854</v>
      </c>
      <c r="E104" s="15">
        <f t="shared" si="17"/>
        <v>261638984</v>
      </c>
      <c r="F104" s="15">
        <f t="shared" si="17"/>
        <v>41948674</v>
      </c>
      <c r="G104" s="15">
        <f t="shared" si="17"/>
        <v>108545517</v>
      </c>
      <c r="H104" s="15">
        <f t="shared" si="17"/>
        <v>0</v>
      </c>
      <c r="I104" s="15">
        <f t="shared" si="17"/>
        <v>44512408</v>
      </c>
      <c r="J104" s="15">
        <f t="shared" si="17"/>
        <v>48868928</v>
      </c>
      <c r="K104" s="15">
        <f t="shared" si="17"/>
        <v>0</v>
      </c>
      <c r="L104" s="15">
        <f t="shared" si="17"/>
        <v>0</v>
      </c>
      <c r="M104" s="15">
        <f t="shared" si="17"/>
        <v>88038</v>
      </c>
      <c r="N104" s="15">
        <f t="shared" si="15"/>
        <v>773245403</v>
      </c>
      <c r="O104" s="38">
        <f>(N104/O$106)</f>
        <v>2193.6288723843677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98" t="s">
        <v>249</v>
      </c>
      <c r="M106" s="98"/>
      <c r="N106" s="98"/>
      <c r="O106" s="44">
        <v>352496</v>
      </c>
    </row>
    <row r="107" spans="1:119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  <row r="108" spans="1:119" ht="15.75" customHeight="1" thickBot="1">
      <c r="A108" s="102" t="s">
        <v>152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4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245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156263279</v>
      </c>
      <c r="E5" s="27">
        <f t="shared" si="0"/>
        <v>92968527</v>
      </c>
      <c r="F5" s="27">
        <f t="shared" si="0"/>
        <v>2997522</v>
      </c>
      <c r="G5" s="27">
        <f t="shared" si="0"/>
        <v>30449432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282678760</v>
      </c>
      <c r="O5" s="33">
        <f t="shared" ref="O5:O36" si="1">(N5/O$106)</f>
        <v>837.28388040780294</v>
      </c>
      <c r="P5" s="6"/>
    </row>
    <row r="6" spans="1:133">
      <c r="A6" s="12"/>
      <c r="B6" s="25">
        <v>311</v>
      </c>
      <c r="C6" s="20" t="s">
        <v>3</v>
      </c>
      <c r="D6" s="47">
        <v>135851481</v>
      </c>
      <c r="E6" s="47">
        <v>24673569</v>
      </c>
      <c r="F6" s="47">
        <v>2997522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163522572</v>
      </c>
      <c r="O6" s="48">
        <f t="shared" si="1"/>
        <v>484.34772254705075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51643192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51643192</v>
      </c>
      <c r="O7" s="48">
        <f t="shared" si="1"/>
        <v>152.96519694088516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1906107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1906107</v>
      </c>
      <c r="O8" s="48">
        <f t="shared" si="1"/>
        <v>5.6458174127850151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6630469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6630469</v>
      </c>
      <c r="O9" s="48">
        <f t="shared" si="1"/>
        <v>19.639200388609478</v>
      </c>
      <c r="P9" s="9"/>
    </row>
    <row r="10" spans="1:133">
      <c r="A10" s="12"/>
      <c r="B10" s="25">
        <v>312.42</v>
      </c>
      <c r="C10" s="20" t="s">
        <v>233</v>
      </c>
      <c r="D10" s="47">
        <v>0</v>
      </c>
      <c r="E10" s="47">
        <v>8115190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8115190</v>
      </c>
      <c r="O10" s="48">
        <f t="shared" si="1"/>
        <v>24.036888280699259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30449432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30449432</v>
      </c>
      <c r="O11" s="48">
        <f t="shared" si="1"/>
        <v>90.190075056129189</v>
      </c>
      <c r="P11" s="9"/>
    </row>
    <row r="12" spans="1:133">
      <c r="A12" s="12"/>
      <c r="B12" s="25">
        <v>314.10000000000002</v>
      </c>
      <c r="C12" s="20" t="s">
        <v>16</v>
      </c>
      <c r="D12" s="47">
        <v>13693568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13693568</v>
      </c>
      <c r="O12" s="48">
        <f t="shared" si="1"/>
        <v>40.559834604015236</v>
      </c>
      <c r="P12" s="9"/>
    </row>
    <row r="13" spans="1:133">
      <c r="A13" s="12"/>
      <c r="B13" s="25">
        <v>314.39999999999998</v>
      </c>
      <c r="C13" s="20" t="s">
        <v>17</v>
      </c>
      <c r="D13" s="47">
        <v>286173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286173</v>
      </c>
      <c r="O13" s="48">
        <f t="shared" si="1"/>
        <v>0.84763368817643814</v>
      </c>
      <c r="P13" s="9"/>
    </row>
    <row r="14" spans="1:133">
      <c r="A14" s="12"/>
      <c r="B14" s="25">
        <v>314.7</v>
      </c>
      <c r="C14" s="20" t="s">
        <v>18</v>
      </c>
      <c r="D14" s="47">
        <v>11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11</v>
      </c>
      <c r="O14" s="48">
        <f t="shared" si="1"/>
        <v>3.2581587256452633E-5</v>
      </c>
      <c r="P14" s="9"/>
    </row>
    <row r="15" spans="1:133">
      <c r="A15" s="12"/>
      <c r="B15" s="25">
        <v>314.8</v>
      </c>
      <c r="C15" s="20" t="s">
        <v>19</v>
      </c>
      <c r="D15" s="47">
        <v>237947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237947</v>
      </c>
      <c r="O15" s="48">
        <f t="shared" si="1"/>
        <v>0.7047900857191941</v>
      </c>
      <c r="P15" s="9"/>
    </row>
    <row r="16" spans="1:133">
      <c r="A16" s="12"/>
      <c r="B16" s="25">
        <v>315</v>
      </c>
      <c r="C16" s="20" t="s">
        <v>180</v>
      </c>
      <c r="D16" s="47">
        <v>5796463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5796463</v>
      </c>
      <c r="O16" s="48">
        <f t="shared" si="1"/>
        <v>17.168905910299927</v>
      </c>
      <c r="P16" s="9"/>
    </row>
    <row r="17" spans="1:16">
      <c r="A17" s="12"/>
      <c r="B17" s="25">
        <v>316</v>
      </c>
      <c r="C17" s="20" t="s">
        <v>181</v>
      </c>
      <c r="D17" s="47">
        <v>397636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397636</v>
      </c>
      <c r="O17" s="48">
        <f t="shared" si="1"/>
        <v>1.1777829118460728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SUM(D19:D28)</f>
        <v>6028563</v>
      </c>
      <c r="E18" s="32">
        <f t="shared" si="3"/>
        <v>57846552</v>
      </c>
      <c r="F18" s="32">
        <f t="shared" si="3"/>
        <v>684839</v>
      </c>
      <c r="G18" s="32">
        <f t="shared" si="3"/>
        <v>0</v>
      </c>
      <c r="H18" s="32">
        <f t="shared" si="3"/>
        <v>0</v>
      </c>
      <c r="I18" s="32">
        <f t="shared" si="3"/>
        <v>15294112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79854066</v>
      </c>
      <c r="O18" s="46">
        <f t="shared" si="1"/>
        <v>236.52474719650252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8374527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8374527</v>
      </c>
      <c r="O19" s="48">
        <f t="shared" si="1"/>
        <v>24.805034743819867</v>
      </c>
      <c r="P19" s="9"/>
    </row>
    <row r="20" spans="1:16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2212483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4">SUM(D20:M20)</f>
        <v>2212483</v>
      </c>
      <c r="O20" s="48">
        <f t="shared" si="1"/>
        <v>6.5532916289016452</v>
      </c>
      <c r="P20" s="9"/>
    </row>
    <row r="21" spans="1:16">
      <c r="A21" s="12"/>
      <c r="B21" s="25">
        <v>324.11</v>
      </c>
      <c r="C21" s="20" t="s">
        <v>24</v>
      </c>
      <c r="D21" s="47">
        <v>0</v>
      </c>
      <c r="E21" s="47">
        <v>568641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568641</v>
      </c>
      <c r="O21" s="48">
        <f t="shared" si="1"/>
        <v>1.6842933053724076</v>
      </c>
      <c r="P21" s="9"/>
    </row>
    <row r="22" spans="1:16">
      <c r="A22" s="12"/>
      <c r="B22" s="25">
        <v>324.12</v>
      </c>
      <c r="C22" s="20" t="s">
        <v>25</v>
      </c>
      <c r="D22" s="47">
        <v>0</v>
      </c>
      <c r="E22" s="47">
        <v>245125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245125</v>
      </c>
      <c r="O22" s="48">
        <f t="shared" si="1"/>
        <v>0.72605105238526835</v>
      </c>
      <c r="P22" s="9"/>
    </row>
    <row r="23" spans="1:16">
      <c r="A23" s="12"/>
      <c r="B23" s="25">
        <v>324.31</v>
      </c>
      <c r="C23" s="20" t="s">
        <v>26</v>
      </c>
      <c r="D23" s="47">
        <v>28639</v>
      </c>
      <c r="E23" s="47">
        <v>8234620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8263259</v>
      </c>
      <c r="O23" s="48">
        <f t="shared" si="1"/>
        <v>24.475463102833412</v>
      </c>
      <c r="P23" s="9"/>
    </row>
    <row r="24" spans="1:16">
      <c r="A24" s="12"/>
      <c r="B24" s="25">
        <v>324.61</v>
      </c>
      <c r="C24" s="20" t="s">
        <v>122</v>
      </c>
      <c r="D24" s="47">
        <v>0</v>
      </c>
      <c r="E24" s="47">
        <v>2788784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2788784</v>
      </c>
      <c r="O24" s="48">
        <f t="shared" si="1"/>
        <v>8.2602735668544547</v>
      </c>
      <c r="P24" s="9"/>
    </row>
    <row r="25" spans="1:16">
      <c r="A25" s="12"/>
      <c r="B25" s="25">
        <v>325.10000000000002</v>
      </c>
      <c r="C25" s="20" t="s">
        <v>29</v>
      </c>
      <c r="D25" s="47">
        <v>0</v>
      </c>
      <c r="E25" s="47">
        <v>0</v>
      </c>
      <c r="F25" s="47">
        <v>343901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343901</v>
      </c>
      <c r="O25" s="48">
        <f t="shared" si="1"/>
        <v>1.0186218580983015</v>
      </c>
      <c r="P25" s="9"/>
    </row>
    <row r="26" spans="1:16">
      <c r="A26" s="12"/>
      <c r="B26" s="25">
        <v>325.2</v>
      </c>
      <c r="C26" s="20" t="s">
        <v>30</v>
      </c>
      <c r="D26" s="47">
        <v>154</v>
      </c>
      <c r="E26" s="47">
        <v>37225945</v>
      </c>
      <c r="F26" s="47">
        <v>340938</v>
      </c>
      <c r="G26" s="47">
        <v>0</v>
      </c>
      <c r="H26" s="47">
        <v>0</v>
      </c>
      <c r="I26" s="47">
        <v>13081629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50648666</v>
      </c>
      <c r="O26" s="48">
        <f t="shared" si="1"/>
        <v>150.01944824562963</v>
      </c>
      <c r="P26" s="9"/>
    </row>
    <row r="27" spans="1:16">
      <c r="A27" s="12"/>
      <c r="B27" s="25">
        <v>329</v>
      </c>
      <c r="C27" s="20" t="s">
        <v>31</v>
      </c>
      <c r="D27" s="47">
        <v>5999770</v>
      </c>
      <c r="E27" s="47">
        <v>391892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6391662</v>
      </c>
      <c r="O27" s="48">
        <f t="shared" si="1"/>
        <v>18.931863015159323</v>
      </c>
      <c r="P27" s="9"/>
    </row>
    <row r="28" spans="1:16">
      <c r="A28" s="12"/>
      <c r="B28" s="25">
        <v>367</v>
      </c>
      <c r="C28" s="20" t="s">
        <v>123</v>
      </c>
      <c r="D28" s="47">
        <v>0</v>
      </c>
      <c r="E28" s="47">
        <v>17018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17018</v>
      </c>
      <c r="O28" s="48">
        <f t="shared" si="1"/>
        <v>5.0406677448210084E-2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SUM(D30:D54)</f>
        <v>41553919</v>
      </c>
      <c r="E29" s="32">
        <f t="shared" si="5"/>
        <v>42082361</v>
      </c>
      <c r="F29" s="32">
        <f t="shared" si="5"/>
        <v>2055116</v>
      </c>
      <c r="G29" s="32">
        <f t="shared" si="5"/>
        <v>1290085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86981481</v>
      </c>
      <c r="O29" s="46">
        <f t="shared" si="1"/>
        <v>257.63588299063429</v>
      </c>
      <c r="P29" s="10"/>
    </row>
    <row r="30" spans="1:16">
      <c r="A30" s="12"/>
      <c r="B30" s="25">
        <v>331.1</v>
      </c>
      <c r="C30" s="20" t="s">
        <v>124</v>
      </c>
      <c r="D30" s="47">
        <v>380604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380604</v>
      </c>
      <c r="O30" s="48">
        <f t="shared" si="1"/>
        <v>1.1273347669231726</v>
      </c>
      <c r="P30" s="9"/>
    </row>
    <row r="31" spans="1:16">
      <c r="A31" s="12"/>
      <c r="B31" s="25">
        <v>331.2</v>
      </c>
      <c r="C31" s="20" t="s">
        <v>32</v>
      </c>
      <c r="D31" s="47">
        <v>24000</v>
      </c>
      <c r="E31" s="47">
        <v>398302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422302</v>
      </c>
      <c r="O31" s="48">
        <f t="shared" si="1"/>
        <v>1.2508426783249509</v>
      </c>
      <c r="P31" s="9"/>
    </row>
    <row r="32" spans="1:16">
      <c r="A32" s="12"/>
      <c r="B32" s="25">
        <v>331.49</v>
      </c>
      <c r="C32" s="20" t="s">
        <v>125</v>
      </c>
      <c r="D32" s="47">
        <v>0</v>
      </c>
      <c r="E32" s="47">
        <v>15363611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15363611</v>
      </c>
      <c r="O32" s="48">
        <f t="shared" si="1"/>
        <v>45.506439306426863</v>
      </c>
      <c r="P32" s="9"/>
    </row>
    <row r="33" spans="1:16">
      <c r="A33" s="12"/>
      <c r="B33" s="25">
        <v>331.5</v>
      </c>
      <c r="C33" s="20" t="s">
        <v>34</v>
      </c>
      <c r="D33" s="47">
        <v>0</v>
      </c>
      <c r="E33" s="47">
        <v>13656384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13656384</v>
      </c>
      <c r="O33" s="48">
        <f t="shared" si="1"/>
        <v>40.449696991238518</v>
      </c>
      <c r="P33" s="9"/>
    </row>
    <row r="34" spans="1:16">
      <c r="A34" s="12"/>
      <c r="B34" s="25">
        <v>331.69</v>
      </c>
      <c r="C34" s="20" t="s">
        <v>38</v>
      </c>
      <c r="D34" s="47">
        <v>0</v>
      </c>
      <c r="E34" s="47">
        <v>2804358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2804358</v>
      </c>
      <c r="O34" s="48">
        <f t="shared" si="1"/>
        <v>8.3064031704846357</v>
      </c>
      <c r="P34" s="9"/>
    </row>
    <row r="35" spans="1:16">
      <c r="A35" s="12"/>
      <c r="B35" s="25">
        <v>333</v>
      </c>
      <c r="C35" s="20" t="s">
        <v>4</v>
      </c>
      <c r="D35" s="47">
        <v>0</v>
      </c>
      <c r="E35" s="47">
        <v>0</v>
      </c>
      <c r="F35" s="47">
        <v>2055116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2055116</v>
      </c>
      <c r="O35" s="48">
        <f t="shared" si="1"/>
        <v>6.0871764796483561</v>
      </c>
      <c r="P35" s="9"/>
    </row>
    <row r="36" spans="1:16">
      <c r="A36" s="12"/>
      <c r="B36" s="25">
        <v>334.1</v>
      </c>
      <c r="C36" s="20" t="s">
        <v>157</v>
      </c>
      <c r="D36" s="47">
        <v>556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556</v>
      </c>
      <c r="O36" s="48">
        <f t="shared" si="1"/>
        <v>1.6468511376897877E-3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223921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223921</v>
      </c>
      <c r="O37" s="48">
        <f t="shared" ref="O37:O68" si="7">(N37/O$106)</f>
        <v>0.66324560000473909</v>
      </c>
      <c r="P37" s="9"/>
    </row>
    <row r="38" spans="1:16">
      <c r="A38" s="12"/>
      <c r="B38" s="25">
        <v>334.62</v>
      </c>
      <c r="C38" s="20" t="s">
        <v>126</v>
      </c>
      <c r="D38" s="47">
        <v>388102</v>
      </c>
      <c r="E38" s="47">
        <v>31540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1" si="8">SUM(D38:M38)</f>
        <v>419642</v>
      </c>
      <c r="O38" s="48">
        <f t="shared" si="7"/>
        <v>1.2429638581338451</v>
      </c>
      <c r="P38" s="9"/>
    </row>
    <row r="39" spans="1:16">
      <c r="A39" s="12"/>
      <c r="B39" s="25">
        <v>334.7</v>
      </c>
      <c r="C39" s="20" t="s">
        <v>41</v>
      </c>
      <c r="D39" s="47">
        <v>0</v>
      </c>
      <c r="E39" s="47">
        <v>172317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172317</v>
      </c>
      <c r="O39" s="48">
        <f t="shared" si="7"/>
        <v>0.51039648829728623</v>
      </c>
      <c r="P39" s="9"/>
    </row>
    <row r="40" spans="1:16">
      <c r="A40" s="12"/>
      <c r="B40" s="25">
        <v>334.82</v>
      </c>
      <c r="C40" s="20" t="s">
        <v>213</v>
      </c>
      <c r="D40" s="47">
        <v>8967307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8967307</v>
      </c>
      <c r="O40" s="48">
        <f t="shared" si="7"/>
        <v>26.560826861445321</v>
      </c>
      <c r="P40" s="9"/>
    </row>
    <row r="41" spans="1:16">
      <c r="A41" s="12"/>
      <c r="B41" s="25">
        <v>334.9</v>
      </c>
      <c r="C41" s="20" t="s">
        <v>42</v>
      </c>
      <c r="D41" s="47">
        <v>0</v>
      </c>
      <c r="E41" s="47">
        <v>4745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4745</v>
      </c>
      <c r="O41" s="48">
        <f t="shared" si="7"/>
        <v>1.4054511957442523E-2</v>
      </c>
      <c r="P41" s="9"/>
    </row>
    <row r="42" spans="1:16">
      <c r="A42" s="12"/>
      <c r="B42" s="25">
        <v>335.12</v>
      </c>
      <c r="C42" s="20" t="s">
        <v>184</v>
      </c>
      <c r="D42" s="47">
        <v>7697226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7697226</v>
      </c>
      <c r="O42" s="48">
        <f t="shared" si="7"/>
        <v>22.798894595603262</v>
      </c>
      <c r="P42" s="9"/>
    </row>
    <row r="43" spans="1:16">
      <c r="A43" s="12"/>
      <c r="B43" s="25">
        <v>335.13</v>
      </c>
      <c r="C43" s="20" t="s">
        <v>185</v>
      </c>
      <c r="D43" s="47">
        <v>47262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47262</v>
      </c>
      <c r="O43" s="48">
        <f t="shared" si="7"/>
        <v>0.13998827062858768</v>
      </c>
      <c r="P43" s="9"/>
    </row>
    <row r="44" spans="1:16">
      <c r="A44" s="12"/>
      <c r="B44" s="25">
        <v>335.14</v>
      </c>
      <c r="C44" s="20" t="s">
        <v>186</v>
      </c>
      <c r="D44" s="47">
        <v>115782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115782</v>
      </c>
      <c r="O44" s="48">
        <f t="shared" si="7"/>
        <v>0.34294193961150898</v>
      </c>
      <c r="P44" s="9"/>
    </row>
    <row r="45" spans="1:16">
      <c r="A45" s="12"/>
      <c r="B45" s="25">
        <v>335.15</v>
      </c>
      <c r="C45" s="20" t="s">
        <v>187</v>
      </c>
      <c r="D45" s="47">
        <v>100858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100858</v>
      </c>
      <c r="O45" s="48">
        <f t="shared" si="7"/>
        <v>0.29873761159193635</v>
      </c>
      <c r="P45" s="9"/>
    </row>
    <row r="46" spans="1:16">
      <c r="A46" s="12"/>
      <c r="B46" s="25">
        <v>335.16</v>
      </c>
      <c r="C46" s="20" t="s">
        <v>188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446500</v>
      </c>
      <c r="O46" s="48">
        <f t="shared" si="7"/>
        <v>1.3225162463641911</v>
      </c>
      <c r="P46" s="9"/>
    </row>
    <row r="47" spans="1:16">
      <c r="A47" s="12"/>
      <c r="B47" s="25">
        <v>335.18</v>
      </c>
      <c r="C47" s="20" t="s">
        <v>189</v>
      </c>
      <c r="D47" s="47">
        <v>20562437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20562437</v>
      </c>
      <c r="O47" s="48">
        <f t="shared" si="7"/>
        <v>60.905166847346379</v>
      </c>
      <c r="P47" s="9"/>
    </row>
    <row r="48" spans="1:16">
      <c r="A48" s="12"/>
      <c r="B48" s="25">
        <v>335.23</v>
      </c>
      <c r="C48" s="20" t="s">
        <v>143</v>
      </c>
      <c r="D48" s="47">
        <v>0</v>
      </c>
      <c r="E48" s="47">
        <v>1324462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1324462</v>
      </c>
      <c r="O48" s="48">
        <f t="shared" si="7"/>
        <v>3.9230067473505246</v>
      </c>
      <c r="P48" s="9"/>
    </row>
    <row r="49" spans="1:16">
      <c r="A49" s="12"/>
      <c r="B49" s="25">
        <v>335.29</v>
      </c>
      <c r="C49" s="20" t="s">
        <v>49</v>
      </c>
      <c r="D49" s="47">
        <v>0</v>
      </c>
      <c r="E49" s="47">
        <v>64593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64593</v>
      </c>
      <c r="O49" s="48">
        <f t="shared" si="7"/>
        <v>0.19132204233236774</v>
      </c>
      <c r="P49" s="9"/>
    </row>
    <row r="50" spans="1:16">
      <c r="A50" s="12"/>
      <c r="B50" s="25">
        <v>335.49</v>
      </c>
      <c r="C50" s="20" t="s">
        <v>50</v>
      </c>
      <c r="D50" s="47">
        <v>0</v>
      </c>
      <c r="E50" s="47">
        <v>6220796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6220796</v>
      </c>
      <c r="O50" s="48">
        <f t="shared" si="7"/>
        <v>18.425764334417412</v>
      </c>
      <c r="P50" s="9"/>
    </row>
    <row r="51" spans="1:16">
      <c r="A51" s="12"/>
      <c r="B51" s="25">
        <v>335.5</v>
      </c>
      <c r="C51" s="20" t="s">
        <v>51</v>
      </c>
      <c r="D51" s="47">
        <v>0</v>
      </c>
      <c r="E51" s="47">
        <v>1590332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1590332</v>
      </c>
      <c r="O51" s="48">
        <f t="shared" si="7"/>
        <v>4.7105037113389852</v>
      </c>
      <c r="P51" s="9"/>
    </row>
    <row r="52" spans="1:16">
      <c r="A52" s="12"/>
      <c r="B52" s="25">
        <v>337.1</v>
      </c>
      <c r="C52" s="20" t="s">
        <v>237</v>
      </c>
      <c r="D52" s="47">
        <v>0</v>
      </c>
      <c r="E52" s="47">
        <v>0</v>
      </c>
      <c r="F52" s="47">
        <v>0</v>
      </c>
      <c r="G52" s="47">
        <v>1290085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1290085</v>
      </c>
      <c r="O52" s="48">
        <f t="shared" si="7"/>
        <v>3.8211833632491543</v>
      </c>
      <c r="P52" s="9"/>
    </row>
    <row r="53" spans="1:16">
      <c r="A53" s="12"/>
      <c r="B53" s="25">
        <v>338</v>
      </c>
      <c r="C53" s="20" t="s">
        <v>129</v>
      </c>
      <c r="D53" s="47">
        <v>89370</v>
      </c>
      <c r="E53" s="47">
        <v>227000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316370</v>
      </c>
      <c r="O53" s="48">
        <f t="shared" si="7"/>
        <v>0.93707606912035635</v>
      </c>
      <c r="P53" s="9"/>
    </row>
    <row r="54" spans="1:16">
      <c r="A54" s="12"/>
      <c r="B54" s="25">
        <v>339</v>
      </c>
      <c r="C54" s="20" t="s">
        <v>190</v>
      </c>
      <c r="D54" s="47">
        <v>2733915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2733915</v>
      </c>
      <c r="O54" s="48">
        <f t="shared" si="7"/>
        <v>8.0977536476567913</v>
      </c>
      <c r="P54" s="9"/>
    </row>
    <row r="55" spans="1:16" ht="15.75">
      <c r="A55" s="29" t="s">
        <v>56</v>
      </c>
      <c r="B55" s="30"/>
      <c r="C55" s="31"/>
      <c r="D55" s="32">
        <f t="shared" ref="D55:M55" si="9">SUM(D56:D83)</f>
        <v>14063427</v>
      </c>
      <c r="E55" s="32">
        <f t="shared" si="9"/>
        <v>15055714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20173217</v>
      </c>
      <c r="J55" s="32">
        <f t="shared" si="9"/>
        <v>41936338</v>
      </c>
      <c r="K55" s="32">
        <f t="shared" si="9"/>
        <v>0</v>
      </c>
      <c r="L55" s="32">
        <f t="shared" si="9"/>
        <v>0</v>
      </c>
      <c r="M55" s="32">
        <f t="shared" si="9"/>
        <v>102117</v>
      </c>
      <c r="N55" s="32">
        <f>SUM(D55:M55)</f>
        <v>91330813</v>
      </c>
      <c r="O55" s="46">
        <f t="shared" si="7"/>
        <v>270.51844117838715</v>
      </c>
      <c r="P55" s="10"/>
    </row>
    <row r="56" spans="1:16">
      <c r="A56" s="12"/>
      <c r="B56" s="25">
        <v>341.1</v>
      </c>
      <c r="C56" s="20" t="s">
        <v>191</v>
      </c>
      <c r="D56" s="47">
        <v>2367186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2367186</v>
      </c>
      <c r="O56" s="48">
        <f t="shared" si="7"/>
        <v>7.0115161101139174</v>
      </c>
      <c r="P56" s="9"/>
    </row>
    <row r="57" spans="1:16">
      <c r="A57" s="12"/>
      <c r="B57" s="25">
        <v>341.2</v>
      </c>
      <c r="C57" s="20" t="s">
        <v>192</v>
      </c>
      <c r="D57" s="47">
        <v>0</v>
      </c>
      <c r="E57" s="47">
        <v>1350000</v>
      </c>
      <c r="F57" s="47">
        <v>0</v>
      </c>
      <c r="G57" s="47">
        <v>0</v>
      </c>
      <c r="H57" s="47">
        <v>0</v>
      </c>
      <c r="I57" s="47">
        <v>0</v>
      </c>
      <c r="J57" s="47">
        <v>41936338</v>
      </c>
      <c r="K57" s="47">
        <v>0</v>
      </c>
      <c r="L57" s="47">
        <v>0</v>
      </c>
      <c r="M57" s="47">
        <v>0</v>
      </c>
      <c r="N57" s="47">
        <f t="shared" ref="N57:N83" si="10">SUM(D57:M57)</f>
        <v>43286338</v>
      </c>
      <c r="O57" s="48">
        <f t="shared" si="7"/>
        <v>128.21250895993649</v>
      </c>
      <c r="P57" s="9"/>
    </row>
    <row r="58" spans="1:16">
      <c r="A58" s="12"/>
      <c r="B58" s="25">
        <v>341.52</v>
      </c>
      <c r="C58" s="20" t="s">
        <v>193</v>
      </c>
      <c r="D58" s="47">
        <v>1675819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1675819</v>
      </c>
      <c r="O58" s="48">
        <f t="shared" si="7"/>
        <v>4.9637129976837455</v>
      </c>
      <c r="P58" s="9"/>
    </row>
    <row r="59" spans="1:16">
      <c r="A59" s="12"/>
      <c r="B59" s="25">
        <v>341.8</v>
      </c>
      <c r="C59" s="20" t="s">
        <v>246</v>
      </c>
      <c r="D59" s="47">
        <v>3572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3572</v>
      </c>
      <c r="O59" s="48">
        <f t="shared" si="7"/>
        <v>1.0580129970913529E-2</v>
      </c>
      <c r="P59" s="9"/>
    </row>
    <row r="60" spans="1:16">
      <c r="A60" s="12"/>
      <c r="B60" s="25">
        <v>341.9</v>
      </c>
      <c r="C60" s="20" t="s">
        <v>195</v>
      </c>
      <c r="D60" s="47">
        <v>8298854</v>
      </c>
      <c r="E60" s="47">
        <v>183395</v>
      </c>
      <c r="F60" s="47">
        <v>0</v>
      </c>
      <c r="G60" s="47">
        <v>0</v>
      </c>
      <c r="H60" s="47">
        <v>0</v>
      </c>
      <c r="I60" s="47">
        <v>611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8482860</v>
      </c>
      <c r="O60" s="48">
        <f t="shared" si="7"/>
        <v>25.125913024933801</v>
      </c>
      <c r="P60" s="9"/>
    </row>
    <row r="61" spans="1:16">
      <c r="A61" s="12"/>
      <c r="B61" s="25">
        <v>342.3</v>
      </c>
      <c r="C61" s="20" t="s">
        <v>64</v>
      </c>
      <c r="D61" s="47">
        <v>292189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292189</v>
      </c>
      <c r="O61" s="48">
        <f t="shared" si="7"/>
        <v>0.86545285444323994</v>
      </c>
      <c r="P61" s="9"/>
    </row>
    <row r="62" spans="1:16">
      <c r="A62" s="12"/>
      <c r="B62" s="25">
        <v>342.4</v>
      </c>
      <c r="C62" s="20" t="s">
        <v>65</v>
      </c>
      <c r="D62" s="47">
        <v>0</v>
      </c>
      <c r="E62" s="47">
        <v>14617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14617</v>
      </c>
      <c r="O62" s="48">
        <f t="shared" si="7"/>
        <v>4.3295005538869835E-2</v>
      </c>
      <c r="P62" s="9"/>
    </row>
    <row r="63" spans="1:16">
      <c r="A63" s="12"/>
      <c r="B63" s="25">
        <v>342.5</v>
      </c>
      <c r="C63" s="20" t="s">
        <v>66</v>
      </c>
      <c r="D63" s="47">
        <v>0</v>
      </c>
      <c r="E63" s="47">
        <v>629085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629085</v>
      </c>
      <c r="O63" s="48">
        <f t="shared" si="7"/>
        <v>1.8633261653841369</v>
      </c>
      <c r="P63" s="9"/>
    </row>
    <row r="64" spans="1:16">
      <c r="A64" s="12"/>
      <c r="B64" s="25">
        <v>342.6</v>
      </c>
      <c r="C64" s="20" t="s">
        <v>67</v>
      </c>
      <c r="D64" s="47">
        <v>0</v>
      </c>
      <c r="E64" s="47">
        <v>7589143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7589143</v>
      </c>
      <c r="O64" s="48">
        <f t="shared" si="7"/>
        <v>22.478756805108794</v>
      </c>
      <c r="P64" s="9"/>
    </row>
    <row r="65" spans="1:16">
      <c r="A65" s="12"/>
      <c r="B65" s="25">
        <v>342.9</v>
      </c>
      <c r="C65" s="20" t="s">
        <v>68</v>
      </c>
      <c r="D65" s="47">
        <v>817256</v>
      </c>
      <c r="E65" s="47">
        <v>732033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1549289</v>
      </c>
      <c r="O65" s="48">
        <f t="shared" si="7"/>
        <v>4.588935885360204</v>
      </c>
      <c r="P65" s="9"/>
    </row>
    <row r="66" spans="1:16">
      <c r="A66" s="12"/>
      <c r="B66" s="25">
        <v>343.4</v>
      </c>
      <c r="C66" s="20" t="s">
        <v>69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4087816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4087816</v>
      </c>
      <c r="O66" s="48">
        <f t="shared" si="7"/>
        <v>12.107957608393017</v>
      </c>
      <c r="P66" s="9"/>
    </row>
    <row r="67" spans="1:16">
      <c r="A67" s="12"/>
      <c r="B67" s="25">
        <v>344.6</v>
      </c>
      <c r="C67" s="20" t="s">
        <v>197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16084790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16084790</v>
      </c>
      <c r="O67" s="48">
        <f t="shared" si="7"/>
        <v>47.64254444424698</v>
      </c>
      <c r="P67" s="9"/>
    </row>
    <row r="68" spans="1:16">
      <c r="A68" s="12"/>
      <c r="B68" s="25">
        <v>344.9</v>
      </c>
      <c r="C68" s="20" t="s">
        <v>198</v>
      </c>
      <c r="D68" s="47">
        <v>139640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139640</v>
      </c>
      <c r="O68" s="48">
        <f t="shared" si="7"/>
        <v>0.41360844040827693</v>
      </c>
      <c r="P68" s="9"/>
    </row>
    <row r="69" spans="1:16">
      <c r="A69" s="12"/>
      <c r="B69" s="25">
        <v>345.9</v>
      </c>
      <c r="C69" s="20" t="s">
        <v>73</v>
      </c>
      <c r="D69" s="47">
        <v>0</v>
      </c>
      <c r="E69" s="47">
        <v>11323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11323</v>
      </c>
      <c r="O69" s="48">
        <f t="shared" ref="O69:O100" si="11">(N69/O$106)</f>
        <v>3.3538301136801202E-2</v>
      </c>
      <c r="P69" s="9"/>
    </row>
    <row r="70" spans="1:16">
      <c r="A70" s="12"/>
      <c r="B70" s="25">
        <v>346.4</v>
      </c>
      <c r="C70" s="20" t="s">
        <v>74</v>
      </c>
      <c r="D70" s="47">
        <v>180829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180829</v>
      </c>
      <c r="O70" s="48">
        <f t="shared" si="11"/>
        <v>0.53560871290882484</v>
      </c>
      <c r="P70" s="9"/>
    </row>
    <row r="71" spans="1:16">
      <c r="A71" s="12"/>
      <c r="B71" s="25">
        <v>346.9</v>
      </c>
      <c r="C71" s="20" t="s">
        <v>75</v>
      </c>
      <c r="D71" s="47">
        <v>0</v>
      </c>
      <c r="E71" s="47">
        <v>51582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51582</v>
      </c>
      <c r="O71" s="48">
        <f t="shared" si="11"/>
        <v>0.15278394853293997</v>
      </c>
      <c r="P71" s="9"/>
    </row>
    <row r="72" spans="1:16">
      <c r="A72" s="12"/>
      <c r="B72" s="25">
        <v>347.1</v>
      </c>
      <c r="C72" s="20" t="s">
        <v>219</v>
      </c>
      <c r="D72" s="47">
        <v>0</v>
      </c>
      <c r="E72" s="47">
        <v>22492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22492</v>
      </c>
      <c r="O72" s="48">
        <f t="shared" si="11"/>
        <v>6.6620460052012068E-2</v>
      </c>
      <c r="P72" s="9"/>
    </row>
    <row r="73" spans="1:16">
      <c r="A73" s="12"/>
      <c r="B73" s="25">
        <v>347.4</v>
      </c>
      <c r="C73" s="20" t="s">
        <v>77</v>
      </c>
      <c r="D73" s="47">
        <v>0</v>
      </c>
      <c r="E73" s="47">
        <v>1818230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1818230</v>
      </c>
      <c r="O73" s="48">
        <f t="shared" si="11"/>
        <v>5.3855290361181707</v>
      </c>
      <c r="P73" s="9"/>
    </row>
    <row r="74" spans="1:16">
      <c r="A74" s="12"/>
      <c r="B74" s="25">
        <v>347.5</v>
      </c>
      <c r="C74" s="20" t="s">
        <v>78</v>
      </c>
      <c r="D74" s="47">
        <v>0</v>
      </c>
      <c r="E74" s="47">
        <v>280585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280585</v>
      </c>
      <c r="O74" s="48">
        <f t="shared" si="11"/>
        <v>0.83108224185016022</v>
      </c>
      <c r="P74" s="9"/>
    </row>
    <row r="75" spans="1:16">
      <c r="A75" s="12"/>
      <c r="B75" s="25">
        <v>347.9</v>
      </c>
      <c r="C75" s="20" t="s">
        <v>79</v>
      </c>
      <c r="D75" s="47">
        <v>0</v>
      </c>
      <c r="E75" s="47">
        <v>58806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58806</v>
      </c>
      <c r="O75" s="48">
        <f t="shared" si="11"/>
        <v>0.17418116547299578</v>
      </c>
      <c r="P75" s="9"/>
    </row>
    <row r="76" spans="1:16">
      <c r="A76" s="12"/>
      <c r="B76" s="25">
        <v>348.32</v>
      </c>
      <c r="C76" s="20" t="s">
        <v>216</v>
      </c>
      <c r="D76" s="47">
        <v>0</v>
      </c>
      <c r="E76" s="47">
        <v>861702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861702</v>
      </c>
      <c r="O76" s="48">
        <f t="shared" si="11"/>
        <v>2.5523289910963407</v>
      </c>
      <c r="P76" s="9"/>
    </row>
    <row r="77" spans="1:16">
      <c r="A77" s="12"/>
      <c r="B77" s="25">
        <v>348.86</v>
      </c>
      <c r="C77" s="20" t="s">
        <v>199</v>
      </c>
      <c r="D77" s="47">
        <v>11140</v>
      </c>
      <c r="E77" s="47">
        <v>66160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77300</v>
      </c>
      <c r="O77" s="48">
        <f t="shared" si="11"/>
        <v>0.22895969953852624</v>
      </c>
      <c r="P77" s="9"/>
    </row>
    <row r="78" spans="1:16">
      <c r="A78" s="12"/>
      <c r="B78" s="25">
        <v>348.92099999999999</v>
      </c>
      <c r="C78" s="20" t="s">
        <v>200</v>
      </c>
      <c r="D78" s="47">
        <v>59484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59484</v>
      </c>
      <c r="O78" s="48">
        <f t="shared" si="11"/>
        <v>0.1761893760329844</v>
      </c>
      <c r="P78" s="9"/>
    </row>
    <row r="79" spans="1:16">
      <c r="A79" s="12"/>
      <c r="B79" s="25">
        <v>348.92200000000003</v>
      </c>
      <c r="C79" s="20" t="s">
        <v>201</v>
      </c>
      <c r="D79" s="47">
        <v>59484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59484</v>
      </c>
      <c r="O79" s="48">
        <f t="shared" si="11"/>
        <v>0.1761893760329844</v>
      </c>
      <c r="P79" s="9"/>
    </row>
    <row r="80" spans="1:16">
      <c r="A80" s="12"/>
      <c r="B80" s="25">
        <v>348.923</v>
      </c>
      <c r="C80" s="20" t="s">
        <v>202</v>
      </c>
      <c r="D80" s="47">
        <v>0</v>
      </c>
      <c r="E80" s="47">
        <v>59484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59484</v>
      </c>
      <c r="O80" s="48">
        <f t="shared" si="11"/>
        <v>0.1761893760329844</v>
      </c>
      <c r="P80" s="9"/>
    </row>
    <row r="81" spans="1:16">
      <c r="A81" s="12"/>
      <c r="B81" s="25">
        <v>348.92399999999998</v>
      </c>
      <c r="C81" s="20" t="s">
        <v>203</v>
      </c>
      <c r="D81" s="47">
        <v>59484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59484</v>
      </c>
      <c r="O81" s="48">
        <f t="shared" si="11"/>
        <v>0.1761893760329844</v>
      </c>
      <c r="P81" s="9"/>
    </row>
    <row r="82" spans="1:16">
      <c r="A82" s="12"/>
      <c r="B82" s="25">
        <v>348.93</v>
      </c>
      <c r="C82" s="20" t="s">
        <v>204</v>
      </c>
      <c r="D82" s="47">
        <v>0</v>
      </c>
      <c r="E82" s="47">
        <v>1297240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1297240</v>
      </c>
      <c r="O82" s="48">
        <f t="shared" si="11"/>
        <v>3.8423762047782377</v>
      </c>
      <c r="P82" s="9"/>
    </row>
    <row r="83" spans="1:16">
      <c r="A83" s="12"/>
      <c r="B83" s="25">
        <v>349</v>
      </c>
      <c r="C83" s="20" t="s">
        <v>1</v>
      </c>
      <c r="D83" s="47">
        <v>98490</v>
      </c>
      <c r="E83" s="47">
        <v>29837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102117</v>
      </c>
      <c r="N83" s="47">
        <f t="shared" si="10"/>
        <v>230444</v>
      </c>
      <c r="O83" s="48">
        <f t="shared" si="11"/>
        <v>0.6825664812478156</v>
      </c>
      <c r="P83" s="9"/>
    </row>
    <row r="84" spans="1:16" ht="15.75">
      <c r="A84" s="29" t="s">
        <v>57</v>
      </c>
      <c r="B84" s="30"/>
      <c r="C84" s="31"/>
      <c r="D84" s="32">
        <f t="shared" ref="D84:M84" si="12">SUM(D85:D91)</f>
        <v>1183807</v>
      </c>
      <c r="E84" s="32">
        <f t="shared" si="12"/>
        <v>1142787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>SUM(D84:M84)</f>
        <v>2326594</v>
      </c>
      <c r="O84" s="46">
        <f t="shared" si="11"/>
        <v>6.891284129212651</v>
      </c>
      <c r="P84" s="10"/>
    </row>
    <row r="85" spans="1:16">
      <c r="A85" s="13"/>
      <c r="B85" s="40">
        <v>351.1</v>
      </c>
      <c r="C85" s="21" t="s">
        <v>95</v>
      </c>
      <c r="D85" s="47">
        <v>19418</v>
      </c>
      <c r="E85" s="47">
        <v>8265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27683</v>
      </c>
      <c r="O85" s="48">
        <f t="shared" si="11"/>
        <v>8.1996007274579841E-2</v>
      </c>
      <c r="P85" s="9"/>
    </row>
    <row r="86" spans="1:16">
      <c r="A86" s="13"/>
      <c r="B86" s="40">
        <v>351.2</v>
      </c>
      <c r="C86" s="21" t="s">
        <v>145</v>
      </c>
      <c r="D86" s="47">
        <v>342300</v>
      </c>
      <c r="E86" s="47">
        <v>58163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3">SUM(D86:M86)</f>
        <v>400463</v>
      </c>
      <c r="O86" s="48">
        <f t="shared" si="11"/>
        <v>1.1861563797709811</v>
      </c>
      <c r="P86" s="9"/>
    </row>
    <row r="87" spans="1:16">
      <c r="A87" s="13"/>
      <c r="B87" s="40">
        <v>351.5</v>
      </c>
      <c r="C87" s="21" t="s">
        <v>146</v>
      </c>
      <c r="D87" s="47">
        <v>449322</v>
      </c>
      <c r="E87" s="47">
        <v>624469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1073791</v>
      </c>
      <c r="O87" s="48">
        <f t="shared" si="11"/>
        <v>3.1805286510630482</v>
      </c>
      <c r="P87" s="9"/>
    </row>
    <row r="88" spans="1:16">
      <c r="A88" s="13"/>
      <c r="B88" s="40">
        <v>351.6</v>
      </c>
      <c r="C88" s="21" t="s">
        <v>147</v>
      </c>
      <c r="D88" s="47">
        <v>4495</v>
      </c>
      <c r="E88" s="47">
        <v>56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4551</v>
      </c>
      <c r="O88" s="48">
        <f t="shared" si="11"/>
        <v>1.3479891236737812E-2</v>
      </c>
      <c r="P88" s="9"/>
    </row>
    <row r="89" spans="1:16">
      <c r="A89" s="13"/>
      <c r="B89" s="40">
        <v>351.7</v>
      </c>
      <c r="C89" s="21" t="s">
        <v>206</v>
      </c>
      <c r="D89" s="47">
        <v>0</v>
      </c>
      <c r="E89" s="47">
        <v>387746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387746</v>
      </c>
      <c r="O89" s="48">
        <f t="shared" si="11"/>
        <v>1.1484891029400439</v>
      </c>
      <c r="P89" s="9"/>
    </row>
    <row r="90" spans="1:16">
      <c r="A90" s="13"/>
      <c r="B90" s="40">
        <v>352</v>
      </c>
      <c r="C90" s="21" t="s">
        <v>97</v>
      </c>
      <c r="D90" s="47">
        <v>0</v>
      </c>
      <c r="E90" s="47">
        <v>60298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60298</v>
      </c>
      <c r="O90" s="48">
        <f t="shared" si="11"/>
        <v>0.17860041348996192</v>
      </c>
      <c r="P90" s="9"/>
    </row>
    <row r="91" spans="1:16">
      <c r="A91" s="13"/>
      <c r="B91" s="40">
        <v>354</v>
      </c>
      <c r="C91" s="21" t="s">
        <v>98</v>
      </c>
      <c r="D91" s="47">
        <v>368272</v>
      </c>
      <c r="E91" s="47">
        <v>3790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372062</v>
      </c>
      <c r="O91" s="48">
        <f t="shared" si="11"/>
        <v>1.1020336834372981</v>
      </c>
      <c r="P91" s="9"/>
    </row>
    <row r="92" spans="1:16" ht="15.75">
      <c r="A92" s="29" t="s">
        <v>5</v>
      </c>
      <c r="B92" s="30"/>
      <c r="C92" s="31"/>
      <c r="D92" s="32">
        <f t="shared" ref="D92:M92" si="14">SUM(D93:D98)</f>
        <v>2935291</v>
      </c>
      <c r="E92" s="32">
        <f t="shared" si="14"/>
        <v>4666182</v>
      </c>
      <c r="F92" s="32">
        <f t="shared" si="14"/>
        <v>135822</v>
      </c>
      <c r="G92" s="32">
        <f t="shared" si="14"/>
        <v>939709</v>
      </c>
      <c r="H92" s="32">
        <f t="shared" si="14"/>
        <v>0</v>
      </c>
      <c r="I92" s="32">
        <f t="shared" si="14"/>
        <v>376741</v>
      </c>
      <c r="J92" s="32">
        <f t="shared" si="14"/>
        <v>891161</v>
      </c>
      <c r="K92" s="32">
        <f t="shared" si="14"/>
        <v>0</v>
      </c>
      <c r="L92" s="32">
        <f t="shared" si="14"/>
        <v>0</v>
      </c>
      <c r="M92" s="32">
        <f t="shared" si="14"/>
        <v>7965</v>
      </c>
      <c r="N92" s="32">
        <f t="shared" ref="N92:N104" si="15">SUM(D92:M92)</f>
        <v>9952871</v>
      </c>
      <c r="O92" s="46">
        <f t="shared" si="11"/>
        <v>29.480030448974272</v>
      </c>
      <c r="P92" s="10"/>
    </row>
    <row r="93" spans="1:16">
      <c r="A93" s="12"/>
      <c r="B93" s="25">
        <v>361.1</v>
      </c>
      <c r="C93" s="20" t="s">
        <v>101</v>
      </c>
      <c r="D93" s="47">
        <v>1460333</v>
      </c>
      <c r="E93" s="47">
        <v>2050868</v>
      </c>
      <c r="F93" s="47">
        <v>135822</v>
      </c>
      <c r="G93" s="47">
        <v>781609</v>
      </c>
      <c r="H93" s="47">
        <v>0</v>
      </c>
      <c r="I93" s="47">
        <v>330981</v>
      </c>
      <c r="J93" s="47">
        <v>214665</v>
      </c>
      <c r="K93" s="47">
        <v>0</v>
      </c>
      <c r="L93" s="47">
        <v>0</v>
      </c>
      <c r="M93" s="47">
        <v>7965</v>
      </c>
      <c r="N93" s="47">
        <f t="shared" si="15"/>
        <v>4982243</v>
      </c>
      <c r="O93" s="48">
        <f t="shared" si="11"/>
        <v>14.757216821577304</v>
      </c>
      <c r="P93" s="9"/>
    </row>
    <row r="94" spans="1:16">
      <c r="A94" s="12"/>
      <c r="B94" s="25">
        <v>362</v>
      </c>
      <c r="C94" s="20" t="s">
        <v>102</v>
      </c>
      <c r="D94" s="47">
        <v>533032</v>
      </c>
      <c r="E94" s="47">
        <v>481630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1014662</v>
      </c>
      <c r="O94" s="48">
        <f t="shared" si="11"/>
        <v>3.0053907717097039</v>
      </c>
      <c r="P94" s="9"/>
    </row>
    <row r="95" spans="1:16">
      <c r="A95" s="12"/>
      <c r="B95" s="25">
        <v>364</v>
      </c>
      <c r="C95" s="20" t="s">
        <v>207</v>
      </c>
      <c r="D95" s="47">
        <v>14054</v>
      </c>
      <c r="E95" s="47">
        <v>2604</v>
      </c>
      <c r="F95" s="47">
        <v>0</v>
      </c>
      <c r="G95" s="47">
        <v>0</v>
      </c>
      <c r="H95" s="47">
        <v>0</v>
      </c>
      <c r="I95" s="47">
        <v>37122</v>
      </c>
      <c r="J95" s="47">
        <v>2803</v>
      </c>
      <c r="K95" s="47">
        <v>0</v>
      </c>
      <c r="L95" s="47">
        <v>0</v>
      </c>
      <c r="M95" s="47">
        <v>0</v>
      </c>
      <c r="N95" s="47">
        <f t="shared" si="15"/>
        <v>56583</v>
      </c>
      <c r="O95" s="48">
        <f t="shared" si="11"/>
        <v>0.1675967228847145</v>
      </c>
      <c r="P95" s="9"/>
    </row>
    <row r="96" spans="1:16">
      <c r="A96" s="12"/>
      <c r="B96" s="25">
        <v>365</v>
      </c>
      <c r="C96" s="20" t="s">
        <v>208</v>
      </c>
      <c r="D96" s="47">
        <v>31</v>
      </c>
      <c r="E96" s="47">
        <v>39796</v>
      </c>
      <c r="F96" s="47">
        <v>0</v>
      </c>
      <c r="G96" s="47">
        <v>0</v>
      </c>
      <c r="H96" s="47">
        <v>0</v>
      </c>
      <c r="I96" s="47">
        <v>5475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45302</v>
      </c>
      <c r="O96" s="48">
        <f t="shared" si="11"/>
        <v>0.13418282417198338</v>
      </c>
      <c r="P96" s="9"/>
    </row>
    <row r="97" spans="1:119">
      <c r="A97" s="12"/>
      <c r="B97" s="25">
        <v>366</v>
      </c>
      <c r="C97" s="20" t="s">
        <v>105</v>
      </c>
      <c r="D97" s="47">
        <v>491038</v>
      </c>
      <c r="E97" s="47">
        <v>207727</v>
      </c>
      <c r="F97" s="47">
        <v>0</v>
      </c>
      <c r="G97" s="47">
        <v>0</v>
      </c>
      <c r="H97" s="47">
        <v>0</v>
      </c>
      <c r="I97" s="47">
        <v>0</v>
      </c>
      <c r="J97" s="47">
        <v>19370</v>
      </c>
      <c r="K97" s="47">
        <v>0</v>
      </c>
      <c r="L97" s="47">
        <v>0</v>
      </c>
      <c r="M97" s="47">
        <v>0</v>
      </c>
      <c r="N97" s="47">
        <f t="shared" si="15"/>
        <v>718135</v>
      </c>
      <c r="O97" s="48">
        <f t="shared" si="11"/>
        <v>2.1270889240375102</v>
      </c>
      <c r="P97" s="9"/>
    </row>
    <row r="98" spans="1:119">
      <c r="A98" s="12"/>
      <c r="B98" s="25">
        <v>369.9</v>
      </c>
      <c r="C98" s="20" t="s">
        <v>106</v>
      </c>
      <c r="D98" s="47">
        <v>436803</v>
      </c>
      <c r="E98" s="47">
        <v>1883557</v>
      </c>
      <c r="F98" s="47">
        <v>0</v>
      </c>
      <c r="G98" s="47">
        <v>158100</v>
      </c>
      <c r="H98" s="47">
        <v>0</v>
      </c>
      <c r="I98" s="47">
        <v>3163</v>
      </c>
      <c r="J98" s="47">
        <v>654323</v>
      </c>
      <c r="K98" s="47">
        <v>0</v>
      </c>
      <c r="L98" s="47">
        <v>0</v>
      </c>
      <c r="M98" s="47">
        <v>0</v>
      </c>
      <c r="N98" s="47">
        <f t="shared" si="15"/>
        <v>3135946</v>
      </c>
      <c r="O98" s="48">
        <f t="shared" si="11"/>
        <v>9.2885543845930556</v>
      </c>
      <c r="P98" s="9"/>
    </row>
    <row r="99" spans="1:119" ht="15.75">
      <c r="A99" s="29" t="s">
        <v>58</v>
      </c>
      <c r="B99" s="30"/>
      <c r="C99" s="31"/>
      <c r="D99" s="32">
        <f t="shared" ref="D99:M99" si="16">SUM(D100:D103)</f>
        <v>18848225</v>
      </c>
      <c r="E99" s="32">
        <f t="shared" si="16"/>
        <v>27677586</v>
      </c>
      <c r="F99" s="32">
        <f t="shared" si="16"/>
        <v>80581091</v>
      </c>
      <c r="G99" s="32">
        <f t="shared" si="16"/>
        <v>8279973</v>
      </c>
      <c r="H99" s="32">
        <f t="shared" si="16"/>
        <v>0</v>
      </c>
      <c r="I99" s="32">
        <f t="shared" si="16"/>
        <v>229463</v>
      </c>
      <c r="J99" s="32">
        <f t="shared" si="16"/>
        <v>1193068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 t="shared" si="15"/>
        <v>136809406</v>
      </c>
      <c r="O99" s="46">
        <f t="shared" si="11"/>
        <v>405.22432719022316</v>
      </c>
      <c r="P99" s="9"/>
    </row>
    <row r="100" spans="1:119">
      <c r="A100" s="12"/>
      <c r="B100" s="25">
        <v>381</v>
      </c>
      <c r="C100" s="20" t="s">
        <v>107</v>
      </c>
      <c r="D100" s="47">
        <v>18831819</v>
      </c>
      <c r="E100" s="47">
        <v>27677586</v>
      </c>
      <c r="F100" s="47">
        <v>35440091</v>
      </c>
      <c r="G100" s="47">
        <v>7389380</v>
      </c>
      <c r="H100" s="47">
        <v>0</v>
      </c>
      <c r="I100" s="47">
        <v>229463</v>
      </c>
      <c r="J100" s="47">
        <v>1185318</v>
      </c>
      <c r="K100" s="47">
        <v>0</v>
      </c>
      <c r="L100" s="47">
        <v>0</v>
      </c>
      <c r="M100" s="47">
        <v>0</v>
      </c>
      <c r="N100" s="47">
        <f t="shared" si="15"/>
        <v>90753657</v>
      </c>
      <c r="O100" s="48">
        <f t="shared" si="11"/>
        <v>268.8089267625158</v>
      </c>
      <c r="P100" s="9"/>
    </row>
    <row r="101" spans="1:119">
      <c r="A101" s="12"/>
      <c r="B101" s="25">
        <v>383</v>
      </c>
      <c r="C101" s="20" t="s">
        <v>177</v>
      </c>
      <c r="D101" s="47">
        <v>0</v>
      </c>
      <c r="E101" s="47">
        <v>0</v>
      </c>
      <c r="F101" s="47">
        <v>0</v>
      </c>
      <c r="G101" s="47">
        <v>890593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890593</v>
      </c>
      <c r="O101" s="48">
        <f>(N101/O$106)</f>
        <v>2.6379030490441746</v>
      </c>
      <c r="P101" s="9"/>
    </row>
    <row r="102" spans="1:119">
      <c r="A102" s="12"/>
      <c r="B102" s="25">
        <v>384</v>
      </c>
      <c r="C102" s="20" t="s">
        <v>108</v>
      </c>
      <c r="D102" s="47">
        <v>0</v>
      </c>
      <c r="E102" s="47">
        <v>0</v>
      </c>
      <c r="F102" s="47">
        <v>45141000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45141000</v>
      </c>
      <c r="O102" s="48">
        <f>(N102/O$106)</f>
        <v>133.70594821304803</v>
      </c>
      <c r="P102" s="9"/>
    </row>
    <row r="103" spans="1:119" ht="15.75" thickBot="1">
      <c r="A103" s="12"/>
      <c r="B103" s="25">
        <v>389.4</v>
      </c>
      <c r="C103" s="20" t="s">
        <v>209</v>
      </c>
      <c r="D103" s="47">
        <v>16406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7750</v>
      </c>
      <c r="K103" s="47">
        <v>0</v>
      </c>
      <c r="L103" s="47">
        <v>0</v>
      </c>
      <c r="M103" s="47">
        <v>0</v>
      </c>
      <c r="N103" s="47">
        <f t="shared" si="15"/>
        <v>24156</v>
      </c>
      <c r="O103" s="48">
        <f>(N103/O$106)</f>
        <v>7.1549165615169982E-2</v>
      </c>
      <c r="P103" s="9"/>
    </row>
    <row r="104" spans="1:119" ht="16.5" thickBot="1">
      <c r="A104" s="14" t="s">
        <v>85</v>
      </c>
      <c r="B104" s="23"/>
      <c r="C104" s="22"/>
      <c r="D104" s="15">
        <f t="shared" ref="D104:M104" si="17">SUM(D5,D18,D29,D55,D84,D92,D99)</f>
        <v>240876511</v>
      </c>
      <c r="E104" s="15">
        <f t="shared" si="17"/>
        <v>241439709</v>
      </c>
      <c r="F104" s="15">
        <f t="shared" si="17"/>
        <v>86454390</v>
      </c>
      <c r="G104" s="15">
        <f t="shared" si="17"/>
        <v>40959199</v>
      </c>
      <c r="H104" s="15">
        <f t="shared" si="17"/>
        <v>0</v>
      </c>
      <c r="I104" s="15">
        <f t="shared" si="17"/>
        <v>36073533</v>
      </c>
      <c r="J104" s="15">
        <f t="shared" si="17"/>
        <v>44020567</v>
      </c>
      <c r="K104" s="15">
        <f t="shared" si="17"/>
        <v>0</v>
      </c>
      <c r="L104" s="15">
        <f t="shared" si="17"/>
        <v>0</v>
      </c>
      <c r="M104" s="15">
        <f t="shared" si="17"/>
        <v>110082</v>
      </c>
      <c r="N104" s="15">
        <f t="shared" si="15"/>
        <v>689933991</v>
      </c>
      <c r="O104" s="38">
        <f>(N104/O$106)</f>
        <v>2043.5585935417371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98" t="s">
        <v>247</v>
      </c>
      <c r="M106" s="98"/>
      <c r="N106" s="98"/>
      <c r="O106" s="44">
        <v>337614</v>
      </c>
    </row>
    <row r="107" spans="1:119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  <row r="108" spans="1:119" ht="15.75" customHeight="1" thickBot="1">
      <c r="A108" s="102" t="s">
        <v>152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4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145999191</v>
      </c>
      <c r="E5" s="27">
        <f t="shared" si="0"/>
        <v>87052777</v>
      </c>
      <c r="F5" s="27">
        <f t="shared" si="0"/>
        <v>3240270</v>
      </c>
      <c r="G5" s="27">
        <f t="shared" si="0"/>
        <v>28870994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265163232</v>
      </c>
      <c r="O5" s="33">
        <f t="shared" ref="O5:O36" si="1">(N5/O$107)</f>
        <v>821.28969033209239</v>
      </c>
      <c r="P5" s="6"/>
    </row>
    <row r="6" spans="1:133">
      <c r="A6" s="12"/>
      <c r="B6" s="25">
        <v>311</v>
      </c>
      <c r="C6" s="20" t="s">
        <v>3</v>
      </c>
      <c r="D6" s="47">
        <v>126099160</v>
      </c>
      <c r="E6" s="47">
        <v>22940577</v>
      </c>
      <c r="F6" s="47">
        <v>3240270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152280007</v>
      </c>
      <c r="O6" s="48">
        <f t="shared" si="1"/>
        <v>471.6566427761706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48744479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48744479</v>
      </c>
      <c r="O7" s="48">
        <f t="shared" si="1"/>
        <v>150.97620345534625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2000088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2000088</v>
      </c>
      <c r="O8" s="48">
        <f t="shared" si="1"/>
        <v>6.1948696347046104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6957457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6957457</v>
      </c>
      <c r="O9" s="48">
        <f t="shared" si="1"/>
        <v>21.549321381890714</v>
      </c>
      <c r="P9" s="9"/>
    </row>
    <row r="10" spans="1:133">
      <c r="A10" s="12"/>
      <c r="B10" s="25">
        <v>312.42</v>
      </c>
      <c r="C10" s="20" t="s">
        <v>233</v>
      </c>
      <c r="D10" s="47">
        <v>0</v>
      </c>
      <c r="E10" s="47">
        <v>6410176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6410176</v>
      </c>
      <c r="O10" s="48">
        <f t="shared" si="1"/>
        <v>19.854228741691497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28870994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28870994</v>
      </c>
      <c r="O11" s="48">
        <f t="shared" si="1"/>
        <v>89.422087455321474</v>
      </c>
      <c r="P11" s="9"/>
    </row>
    <row r="12" spans="1:133">
      <c r="A12" s="12"/>
      <c r="B12" s="25">
        <v>314.10000000000002</v>
      </c>
      <c r="C12" s="20" t="s">
        <v>16</v>
      </c>
      <c r="D12" s="47">
        <v>13425228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13425228</v>
      </c>
      <c r="O12" s="48">
        <f t="shared" si="1"/>
        <v>41.581939032775615</v>
      </c>
      <c r="P12" s="9"/>
    </row>
    <row r="13" spans="1:133">
      <c r="A13" s="12"/>
      <c r="B13" s="25">
        <v>314.39999999999998</v>
      </c>
      <c r="C13" s="20" t="s">
        <v>17</v>
      </c>
      <c r="D13" s="47">
        <v>262321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262321</v>
      </c>
      <c r="O13" s="48">
        <f t="shared" si="1"/>
        <v>0.81248644931890401</v>
      </c>
      <c r="P13" s="9"/>
    </row>
    <row r="14" spans="1:133">
      <c r="A14" s="12"/>
      <c r="B14" s="25">
        <v>314.7</v>
      </c>
      <c r="C14" s="20" t="s">
        <v>18</v>
      </c>
      <c r="D14" s="47">
        <v>19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19</v>
      </c>
      <c r="O14" s="48">
        <f t="shared" si="1"/>
        <v>5.8848672188117521E-5</v>
      </c>
      <c r="P14" s="9"/>
    </row>
    <row r="15" spans="1:133">
      <c r="A15" s="12"/>
      <c r="B15" s="25">
        <v>314.8</v>
      </c>
      <c r="C15" s="20" t="s">
        <v>19</v>
      </c>
      <c r="D15" s="47">
        <v>270242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270242</v>
      </c>
      <c r="O15" s="48">
        <f t="shared" si="1"/>
        <v>0.83702015102427663</v>
      </c>
      <c r="P15" s="9"/>
    </row>
    <row r="16" spans="1:133">
      <c r="A16" s="12"/>
      <c r="B16" s="25">
        <v>315</v>
      </c>
      <c r="C16" s="20" t="s">
        <v>180</v>
      </c>
      <c r="D16" s="47">
        <v>5550333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5550333</v>
      </c>
      <c r="O16" s="48">
        <f t="shared" si="1"/>
        <v>17.191038276415309</v>
      </c>
      <c r="P16" s="9"/>
    </row>
    <row r="17" spans="1:16">
      <c r="A17" s="12"/>
      <c r="B17" s="25">
        <v>316</v>
      </c>
      <c r="C17" s="20" t="s">
        <v>181</v>
      </c>
      <c r="D17" s="47">
        <v>391888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391888</v>
      </c>
      <c r="O17" s="48">
        <f t="shared" si="1"/>
        <v>1.2137941287608947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SUM(D19:D28)</f>
        <v>5278839</v>
      </c>
      <c r="E18" s="32">
        <f t="shared" si="3"/>
        <v>51564183</v>
      </c>
      <c r="F18" s="32">
        <f t="shared" si="3"/>
        <v>679497</v>
      </c>
      <c r="G18" s="32">
        <f t="shared" si="3"/>
        <v>0</v>
      </c>
      <c r="H18" s="32">
        <f t="shared" si="3"/>
        <v>0</v>
      </c>
      <c r="I18" s="32">
        <f t="shared" si="3"/>
        <v>14558446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72080965</v>
      </c>
      <c r="O18" s="46">
        <f t="shared" si="1"/>
        <v>223.25626738358804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6813432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6813432</v>
      </c>
      <c r="O19" s="48">
        <f t="shared" si="1"/>
        <v>21.103232960212104</v>
      </c>
      <c r="P19" s="9"/>
    </row>
    <row r="20" spans="1:16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1901546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4">SUM(D20:M20)</f>
        <v>1901546</v>
      </c>
      <c r="O20" s="48">
        <f t="shared" si="1"/>
        <v>5.8896556423487434</v>
      </c>
      <c r="P20" s="9"/>
    </row>
    <row r="21" spans="1:16">
      <c r="A21" s="12"/>
      <c r="B21" s="25">
        <v>324.11</v>
      </c>
      <c r="C21" s="20" t="s">
        <v>24</v>
      </c>
      <c r="D21" s="47">
        <v>0</v>
      </c>
      <c r="E21" s="47">
        <v>637591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637591</v>
      </c>
      <c r="O21" s="48">
        <f t="shared" si="1"/>
        <v>1.9748096710049494</v>
      </c>
      <c r="P21" s="9"/>
    </row>
    <row r="22" spans="1:16">
      <c r="A22" s="12"/>
      <c r="B22" s="25">
        <v>324.12</v>
      </c>
      <c r="C22" s="20" t="s">
        <v>25</v>
      </c>
      <c r="D22" s="47">
        <v>0</v>
      </c>
      <c r="E22" s="47">
        <v>957563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957563</v>
      </c>
      <c r="O22" s="48">
        <f t="shared" si="1"/>
        <v>2.9658584782352833</v>
      </c>
      <c r="P22" s="9"/>
    </row>
    <row r="23" spans="1:16">
      <c r="A23" s="12"/>
      <c r="B23" s="25">
        <v>324.31</v>
      </c>
      <c r="C23" s="20" t="s">
        <v>26</v>
      </c>
      <c r="D23" s="47">
        <v>15769</v>
      </c>
      <c r="E23" s="47">
        <v>4457849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4473618</v>
      </c>
      <c r="O23" s="48">
        <f t="shared" si="1"/>
        <v>13.856130482992734</v>
      </c>
      <c r="P23" s="9"/>
    </row>
    <row r="24" spans="1:16">
      <c r="A24" s="12"/>
      <c r="B24" s="25">
        <v>324.61</v>
      </c>
      <c r="C24" s="20" t="s">
        <v>122</v>
      </c>
      <c r="D24" s="47">
        <v>0</v>
      </c>
      <c r="E24" s="47">
        <v>3111457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3111457</v>
      </c>
      <c r="O24" s="48">
        <f t="shared" si="1"/>
        <v>9.6371112116012405</v>
      </c>
      <c r="P24" s="9"/>
    </row>
    <row r="25" spans="1:16">
      <c r="A25" s="12"/>
      <c r="B25" s="25">
        <v>325.10000000000002</v>
      </c>
      <c r="C25" s="20" t="s">
        <v>29</v>
      </c>
      <c r="D25" s="47">
        <v>0</v>
      </c>
      <c r="E25" s="47">
        <v>0</v>
      </c>
      <c r="F25" s="47">
        <v>329790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329790</v>
      </c>
      <c r="O25" s="48">
        <f t="shared" si="1"/>
        <v>1.0214580842589094</v>
      </c>
      <c r="P25" s="9"/>
    </row>
    <row r="26" spans="1:16">
      <c r="A26" s="12"/>
      <c r="B26" s="25">
        <v>325.2</v>
      </c>
      <c r="C26" s="20" t="s">
        <v>30</v>
      </c>
      <c r="D26" s="47">
        <v>0</v>
      </c>
      <c r="E26" s="47">
        <v>35145552</v>
      </c>
      <c r="F26" s="47">
        <v>349707</v>
      </c>
      <c r="G26" s="47">
        <v>0</v>
      </c>
      <c r="H26" s="47">
        <v>0</v>
      </c>
      <c r="I26" s="47">
        <v>12656900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48152159</v>
      </c>
      <c r="O26" s="48">
        <f t="shared" si="1"/>
        <v>149.14161158637435</v>
      </c>
      <c r="P26" s="9"/>
    </row>
    <row r="27" spans="1:16">
      <c r="A27" s="12"/>
      <c r="B27" s="25">
        <v>329</v>
      </c>
      <c r="C27" s="20" t="s">
        <v>31</v>
      </c>
      <c r="D27" s="47">
        <v>5263070</v>
      </c>
      <c r="E27" s="47">
        <v>423049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5686119</v>
      </c>
      <c r="O27" s="48">
        <f t="shared" si="1"/>
        <v>17.611608055454035</v>
      </c>
      <c r="P27" s="9"/>
    </row>
    <row r="28" spans="1:16">
      <c r="A28" s="12"/>
      <c r="B28" s="25">
        <v>367</v>
      </c>
      <c r="C28" s="20" t="s">
        <v>123</v>
      </c>
      <c r="D28" s="47">
        <v>0</v>
      </c>
      <c r="E28" s="47">
        <v>17690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17690</v>
      </c>
      <c r="O28" s="48">
        <f t="shared" si="1"/>
        <v>5.4791211105673629E-2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SUM(D30:D54)</f>
        <v>39097455</v>
      </c>
      <c r="E29" s="32">
        <f t="shared" si="5"/>
        <v>25904314</v>
      </c>
      <c r="F29" s="32">
        <f t="shared" si="5"/>
        <v>2264280</v>
      </c>
      <c r="G29" s="32">
        <f t="shared" si="5"/>
        <v>456335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67722384</v>
      </c>
      <c r="O29" s="46">
        <f t="shared" si="1"/>
        <v>209.75644083230605</v>
      </c>
      <c r="P29" s="10"/>
    </row>
    <row r="30" spans="1:16">
      <c r="A30" s="12"/>
      <c r="B30" s="25">
        <v>331.1</v>
      </c>
      <c r="C30" s="20" t="s">
        <v>124</v>
      </c>
      <c r="D30" s="47">
        <v>312080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312080</v>
      </c>
      <c r="O30" s="48">
        <f t="shared" si="1"/>
        <v>0.96660492718251145</v>
      </c>
      <c r="P30" s="9"/>
    </row>
    <row r="31" spans="1:16">
      <c r="A31" s="12"/>
      <c r="B31" s="25">
        <v>331.2</v>
      </c>
      <c r="C31" s="20" t="s">
        <v>32</v>
      </c>
      <c r="D31" s="47">
        <v>24000</v>
      </c>
      <c r="E31" s="47">
        <v>292564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316564</v>
      </c>
      <c r="O31" s="48">
        <f t="shared" si="1"/>
        <v>0.98049321381890719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89081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89081</v>
      </c>
      <c r="O32" s="48">
        <f t="shared" si="1"/>
        <v>0.27591045090472088</v>
      </c>
      <c r="P32" s="9"/>
    </row>
    <row r="33" spans="1:16">
      <c r="A33" s="12"/>
      <c r="B33" s="25">
        <v>331.49</v>
      </c>
      <c r="C33" s="20" t="s">
        <v>125</v>
      </c>
      <c r="D33" s="47">
        <v>0</v>
      </c>
      <c r="E33" s="47">
        <v>1275172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1275172</v>
      </c>
      <c r="O33" s="48">
        <f t="shared" si="1"/>
        <v>3.9495883690245366</v>
      </c>
      <c r="P33" s="9"/>
    </row>
    <row r="34" spans="1:16">
      <c r="A34" s="12"/>
      <c r="B34" s="25">
        <v>331.5</v>
      </c>
      <c r="C34" s="20" t="s">
        <v>34</v>
      </c>
      <c r="D34" s="47">
        <v>0</v>
      </c>
      <c r="E34" s="47">
        <v>13181670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13181670</v>
      </c>
      <c r="O34" s="48">
        <f t="shared" si="1"/>
        <v>40.827567195891746</v>
      </c>
      <c r="P34" s="9"/>
    </row>
    <row r="35" spans="1:16">
      <c r="A35" s="12"/>
      <c r="B35" s="25">
        <v>331.69</v>
      </c>
      <c r="C35" s="20" t="s">
        <v>38</v>
      </c>
      <c r="D35" s="47">
        <v>0</v>
      </c>
      <c r="E35" s="47">
        <v>1153828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1153828</v>
      </c>
      <c r="O35" s="48">
        <f t="shared" si="1"/>
        <v>3.5737497754458563</v>
      </c>
      <c r="P35" s="9"/>
    </row>
    <row r="36" spans="1:16">
      <c r="A36" s="12"/>
      <c r="B36" s="25">
        <v>333</v>
      </c>
      <c r="C36" s="20" t="s">
        <v>4</v>
      </c>
      <c r="D36" s="47">
        <v>430</v>
      </c>
      <c r="E36" s="47">
        <v>0</v>
      </c>
      <c r="F36" s="47">
        <v>2055945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2056375</v>
      </c>
      <c r="O36" s="48">
        <f t="shared" si="1"/>
        <v>6.3692072774126407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656137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656137</v>
      </c>
      <c r="O37" s="48">
        <f t="shared" ref="O37:O68" si="7">(N37/O$107)</f>
        <v>2.0322521696576246</v>
      </c>
      <c r="P37" s="9"/>
    </row>
    <row r="38" spans="1:16">
      <c r="A38" s="12"/>
      <c r="B38" s="25">
        <v>334.62</v>
      </c>
      <c r="C38" s="20" t="s">
        <v>126</v>
      </c>
      <c r="D38" s="47">
        <v>129056</v>
      </c>
      <c r="E38" s="47">
        <v>31540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1" si="8">SUM(D38:M38)</f>
        <v>160596</v>
      </c>
      <c r="O38" s="48">
        <f t="shared" si="7"/>
        <v>0.49741375572225904</v>
      </c>
      <c r="P38" s="9"/>
    </row>
    <row r="39" spans="1:16">
      <c r="A39" s="12"/>
      <c r="B39" s="25">
        <v>334.7</v>
      </c>
      <c r="C39" s="20" t="s">
        <v>41</v>
      </c>
      <c r="D39" s="47">
        <v>0</v>
      </c>
      <c r="E39" s="47">
        <v>196683</v>
      </c>
      <c r="F39" s="47">
        <v>208335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405018</v>
      </c>
      <c r="O39" s="48">
        <f t="shared" si="7"/>
        <v>1.2544616585414201</v>
      </c>
      <c r="P39" s="9"/>
    </row>
    <row r="40" spans="1:16">
      <c r="A40" s="12"/>
      <c r="B40" s="25">
        <v>334.82</v>
      </c>
      <c r="C40" s="20" t="s">
        <v>213</v>
      </c>
      <c r="D40" s="47">
        <v>9158475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9158475</v>
      </c>
      <c r="O40" s="48">
        <f t="shared" si="7"/>
        <v>28.366531211477348</v>
      </c>
      <c r="P40" s="9"/>
    </row>
    <row r="41" spans="1:16">
      <c r="A41" s="12"/>
      <c r="B41" s="25">
        <v>334.9</v>
      </c>
      <c r="C41" s="20" t="s">
        <v>42</v>
      </c>
      <c r="D41" s="47">
        <v>0</v>
      </c>
      <c r="E41" s="47">
        <v>779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779</v>
      </c>
      <c r="O41" s="48">
        <f t="shared" si="7"/>
        <v>2.4127955597128183E-3</v>
      </c>
      <c r="P41" s="9"/>
    </row>
    <row r="42" spans="1:16">
      <c r="A42" s="12"/>
      <c r="B42" s="25">
        <v>335.12</v>
      </c>
      <c r="C42" s="20" t="s">
        <v>184</v>
      </c>
      <c r="D42" s="47">
        <v>7150633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7150633</v>
      </c>
      <c r="O42" s="48">
        <f t="shared" si="7"/>
        <v>22.147645123922914</v>
      </c>
      <c r="P42" s="9"/>
    </row>
    <row r="43" spans="1:16">
      <c r="A43" s="12"/>
      <c r="B43" s="25">
        <v>335.13</v>
      </c>
      <c r="C43" s="20" t="s">
        <v>185</v>
      </c>
      <c r="D43" s="47">
        <v>51974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51974</v>
      </c>
      <c r="O43" s="48">
        <f t="shared" si="7"/>
        <v>0.16097899412132738</v>
      </c>
      <c r="P43" s="9"/>
    </row>
    <row r="44" spans="1:16">
      <c r="A44" s="12"/>
      <c r="B44" s="25">
        <v>335.14</v>
      </c>
      <c r="C44" s="20" t="s">
        <v>186</v>
      </c>
      <c r="D44" s="47">
        <v>117971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117971</v>
      </c>
      <c r="O44" s="48">
        <f t="shared" si="7"/>
        <v>0.36539140561602168</v>
      </c>
      <c r="P44" s="9"/>
    </row>
    <row r="45" spans="1:16">
      <c r="A45" s="12"/>
      <c r="B45" s="25">
        <v>335.15</v>
      </c>
      <c r="C45" s="20" t="s">
        <v>187</v>
      </c>
      <c r="D45" s="47">
        <v>100300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100300</v>
      </c>
      <c r="O45" s="48">
        <f t="shared" si="7"/>
        <v>0.31065904318253618</v>
      </c>
      <c r="P45" s="9"/>
    </row>
    <row r="46" spans="1:16">
      <c r="A46" s="12"/>
      <c r="B46" s="25">
        <v>335.16</v>
      </c>
      <c r="C46" s="20" t="s">
        <v>188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446500</v>
      </c>
      <c r="O46" s="48">
        <f t="shared" si="7"/>
        <v>1.3829437964207618</v>
      </c>
      <c r="P46" s="9"/>
    </row>
    <row r="47" spans="1:16">
      <c r="A47" s="12"/>
      <c r="B47" s="25">
        <v>335.18</v>
      </c>
      <c r="C47" s="20" t="s">
        <v>189</v>
      </c>
      <c r="D47" s="47">
        <v>19450581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19450581</v>
      </c>
      <c r="O47" s="48">
        <f t="shared" si="7"/>
        <v>60.244256059864583</v>
      </c>
      <c r="P47" s="9"/>
    </row>
    <row r="48" spans="1:16">
      <c r="A48" s="12"/>
      <c r="B48" s="25">
        <v>335.23</v>
      </c>
      <c r="C48" s="20" t="s">
        <v>143</v>
      </c>
      <c r="D48" s="47">
        <v>0</v>
      </c>
      <c r="E48" s="47">
        <v>1315783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1315783</v>
      </c>
      <c r="O48" s="48">
        <f t="shared" si="7"/>
        <v>4.0753727598788334</v>
      </c>
      <c r="P48" s="9"/>
    </row>
    <row r="49" spans="1:16">
      <c r="A49" s="12"/>
      <c r="B49" s="25">
        <v>335.29</v>
      </c>
      <c r="C49" s="20" t="s">
        <v>49</v>
      </c>
      <c r="D49" s="47">
        <v>0</v>
      </c>
      <c r="E49" s="47">
        <v>89256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89256</v>
      </c>
      <c r="O49" s="48">
        <f t="shared" si="7"/>
        <v>0.27645247814855883</v>
      </c>
      <c r="P49" s="9"/>
    </row>
    <row r="50" spans="1:16">
      <c r="A50" s="12"/>
      <c r="B50" s="25">
        <v>335.49</v>
      </c>
      <c r="C50" s="20" t="s">
        <v>50</v>
      </c>
      <c r="D50" s="47">
        <v>0</v>
      </c>
      <c r="E50" s="47">
        <v>6054906</v>
      </c>
      <c r="F50" s="47">
        <v>0</v>
      </c>
      <c r="G50" s="47">
        <v>67911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6122817</v>
      </c>
      <c r="O50" s="48">
        <f t="shared" si="7"/>
        <v>18.964192131622799</v>
      </c>
      <c r="P50" s="9"/>
    </row>
    <row r="51" spans="1:16">
      <c r="A51" s="12"/>
      <c r="B51" s="25">
        <v>335.5</v>
      </c>
      <c r="C51" s="20" t="s">
        <v>51</v>
      </c>
      <c r="D51" s="47">
        <v>0</v>
      </c>
      <c r="E51" s="47">
        <v>1142809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1142809</v>
      </c>
      <c r="O51" s="48">
        <f t="shared" si="7"/>
        <v>3.5396206428752843</v>
      </c>
      <c r="P51" s="9"/>
    </row>
    <row r="52" spans="1:16">
      <c r="A52" s="12"/>
      <c r="B52" s="25">
        <v>337.1</v>
      </c>
      <c r="C52" s="20" t="s">
        <v>237</v>
      </c>
      <c r="D52" s="47">
        <v>0</v>
      </c>
      <c r="E52" s="47">
        <v>0</v>
      </c>
      <c r="F52" s="47">
        <v>0</v>
      </c>
      <c r="G52" s="47">
        <v>388424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388424</v>
      </c>
      <c r="O52" s="48">
        <f t="shared" si="7"/>
        <v>1.2030650866314401</v>
      </c>
      <c r="P52" s="9"/>
    </row>
    <row r="53" spans="1:16">
      <c r="A53" s="12"/>
      <c r="B53" s="25">
        <v>338</v>
      </c>
      <c r="C53" s="20" t="s">
        <v>129</v>
      </c>
      <c r="D53" s="47">
        <v>0</v>
      </c>
      <c r="E53" s="47">
        <v>424106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424106</v>
      </c>
      <c r="O53" s="48">
        <f t="shared" si="7"/>
        <v>1.3135828930007247</v>
      </c>
      <c r="P53" s="9"/>
    </row>
    <row r="54" spans="1:16">
      <c r="A54" s="12"/>
      <c r="B54" s="25">
        <v>339</v>
      </c>
      <c r="C54" s="20" t="s">
        <v>190</v>
      </c>
      <c r="D54" s="47">
        <v>2155455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2155455</v>
      </c>
      <c r="O54" s="48">
        <f t="shared" si="7"/>
        <v>6.6760876163809924</v>
      </c>
      <c r="P54" s="9"/>
    </row>
    <row r="55" spans="1:16" ht="15.75">
      <c r="A55" s="29" t="s">
        <v>56</v>
      </c>
      <c r="B55" s="30"/>
      <c r="C55" s="31"/>
      <c r="D55" s="32">
        <f t="shared" ref="D55:M55" si="9">SUM(D56:D84)</f>
        <v>13640294</v>
      </c>
      <c r="E55" s="32">
        <f t="shared" si="9"/>
        <v>16458331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20718949</v>
      </c>
      <c r="J55" s="32">
        <f t="shared" si="9"/>
        <v>37064567</v>
      </c>
      <c r="K55" s="32">
        <f t="shared" si="9"/>
        <v>0</v>
      </c>
      <c r="L55" s="32">
        <f t="shared" si="9"/>
        <v>0</v>
      </c>
      <c r="M55" s="32">
        <f t="shared" si="9"/>
        <v>279288</v>
      </c>
      <c r="N55" s="32">
        <f>SUM(D55:M55)</f>
        <v>88161429</v>
      </c>
      <c r="O55" s="46">
        <f t="shared" si="7"/>
        <v>273.06226499247356</v>
      </c>
      <c r="P55" s="10"/>
    </row>
    <row r="56" spans="1:16">
      <c r="A56" s="12"/>
      <c r="B56" s="25">
        <v>341.1</v>
      </c>
      <c r="C56" s="20" t="s">
        <v>191</v>
      </c>
      <c r="D56" s="47">
        <v>2524903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2524903</v>
      </c>
      <c r="O56" s="48">
        <f t="shared" si="7"/>
        <v>7.8203783659891846</v>
      </c>
      <c r="P56" s="9"/>
    </row>
    <row r="57" spans="1:16">
      <c r="A57" s="12"/>
      <c r="B57" s="25">
        <v>341.2</v>
      </c>
      <c r="C57" s="20" t="s">
        <v>192</v>
      </c>
      <c r="D57" s="47">
        <v>0</v>
      </c>
      <c r="E57" s="47">
        <v>1378538</v>
      </c>
      <c r="F57" s="47">
        <v>0</v>
      </c>
      <c r="G57" s="47">
        <v>0</v>
      </c>
      <c r="H57" s="47">
        <v>0</v>
      </c>
      <c r="I57" s="47">
        <v>0</v>
      </c>
      <c r="J57" s="47">
        <v>37064567</v>
      </c>
      <c r="K57" s="47">
        <v>0</v>
      </c>
      <c r="L57" s="47">
        <v>0</v>
      </c>
      <c r="M57" s="47">
        <v>0</v>
      </c>
      <c r="N57" s="47">
        <f t="shared" ref="N57:N84" si="10">SUM(D57:M57)</f>
        <v>38443105</v>
      </c>
      <c r="O57" s="48">
        <f t="shared" si="7"/>
        <v>119.06977284412535</v>
      </c>
      <c r="P57" s="9"/>
    </row>
    <row r="58" spans="1:16">
      <c r="A58" s="12"/>
      <c r="B58" s="25">
        <v>341.52</v>
      </c>
      <c r="C58" s="20" t="s">
        <v>193</v>
      </c>
      <c r="D58" s="47">
        <v>1487435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1487435</v>
      </c>
      <c r="O58" s="48">
        <f t="shared" si="7"/>
        <v>4.6070302482175043</v>
      </c>
      <c r="P58" s="9"/>
    </row>
    <row r="59" spans="1:16">
      <c r="A59" s="12"/>
      <c r="B59" s="25">
        <v>341.53</v>
      </c>
      <c r="C59" s="20" t="s">
        <v>194</v>
      </c>
      <c r="D59" s="47">
        <v>1233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1233</v>
      </c>
      <c r="O59" s="48">
        <f t="shared" si="7"/>
        <v>3.8189690951552055E-3</v>
      </c>
      <c r="P59" s="9"/>
    </row>
    <row r="60" spans="1:16">
      <c r="A60" s="12"/>
      <c r="B60" s="25">
        <v>341.55</v>
      </c>
      <c r="C60" s="20" t="s">
        <v>215</v>
      </c>
      <c r="D60" s="47">
        <v>12182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12182</v>
      </c>
      <c r="O60" s="48">
        <f t="shared" si="7"/>
        <v>3.7731290768191983E-2</v>
      </c>
      <c r="P60" s="9"/>
    </row>
    <row r="61" spans="1:16">
      <c r="A61" s="12"/>
      <c r="B61" s="25">
        <v>341.9</v>
      </c>
      <c r="C61" s="20" t="s">
        <v>195</v>
      </c>
      <c r="D61" s="47">
        <v>7929999</v>
      </c>
      <c r="E61" s="47">
        <v>176336</v>
      </c>
      <c r="F61" s="47">
        <v>0</v>
      </c>
      <c r="G61" s="47">
        <v>0</v>
      </c>
      <c r="H61" s="47">
        <v>0</v>
      </c>
      <c r="I61" s="47">
        <v>200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8106535</v>
      </c>
      <c r="O61" s="48">
        <f t="shared" si="7"/>
        <v>25.108358989289542</v>
      </c>
      <c r="P61" s="9"/>
    </row>
    <row r="62" spans="1:16">
      <c r="A62" s="12"/>
      <c r="B62" s="25">
        <v>342.3</v>
      </c>
      <c r="C62" s="20" t="s">
        <v>64</v>
      </c>
      <c r="D62" s="47">
        <v>293414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293414</v>
      </c>
      <c r="O62" s="48">
        <f t="shared" si="7"/>
        <v>0.90879075270549026</v>
      </c>
      <c r="P62" s="9"/>
    </row>
    <row r="63" spans="1:16">
      <c r="A63" s="12"/>
      <c r="B63" s="25">
        <v>342.4</v>
      </c>
      <c r="C63" s="20" t="s">
        <v>65</v>
      </c>
      <c r="D63" s="47">
        <v>0</v>
      </c>
      <c r="E63" s="47">
        <v>10594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10594</v>
      </c>
      <c r="O63" s="48">
        <f t="shared" si="7"/>
        <v>3.2812780692679844E-2</v>
      </c>
      <c r="P63" s="9"/>
    </row>
    <row r="64" spans="1:16">
      <c r="A64" s="12"/>
      <c r="B64" s="25">
        <v>342.5</v>
      </c>
      <c r="C64" s="20" t="s">
        <v>66</v>
      </c>
      <c r="D64" s="47">
        <v>0</v>
      </c>
      <c r="E64" s="47">
        <v>417475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417475</v>
      </c>
      <c r="O64" s="48">
        <f t="shared" si="7"/>
        <v>1.2930447064070718</v>
      </c>
      <c r="P64" s="9"/>
    </row>
    <row r="65" spans="1:16">
      <c r="A65" s="12"/>
      <c r="B65" s="25">
        <v>342.6</v>
      </c>
      <c r="C65" s="20" t="s">
        <v>67</v>
      </c>
      <c r="D65" s="47">
        <v>0</v>
      </c>
      <c r="E65" s="47">
        <v>7298598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7298598</v>
      </c>
      <c r="O65" s="48">
        <f t="shared" si="7"/>
        <v>22.60593690183422</v>
      </c>
      <c r="P65" s="9"/>
    </row>
    <row r="66" spans="1:16">
      <c r="A66" s="12"/>
      <c r="B66" s="25">
        <v>342.9</v>
      </c>
      <c r="C66" s="20" t="s">
        <v>68</v>
      </c>
      <c r="D66" s="47">
        <v>691980</v>
      </c>
      <c r="E66" s="47">
        <v>604729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1296709</v>
      </c>
      <c r="O66" s="48">
        <f t="shared" si="7"/>
        <v>4.0162948875990363</v>
      </c>
      <c r="P66" s="9"/>
    </row>
    <row r="67" spans="1:16">
      <c r="A67" s="12"/>
      <c r="B67" s="25">
        <v>343.4</v>
      </c>
      <c r="C67" s="20" t="s">
        <v>69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4412511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4412511</v>
      </c>
      <c r="O67" s="48">
        <f t="shared" si="7"/>
        <v>13.66686386134014</v>
      </c>
      <c r="P67" s="9"/>
    </row>
    <row r="68" spans="1:16">
      <c r="A68" s="12"/>
      <c r="B68" s="25">
        <v>344.6</v>
      </c>
      <c r="C68" s="20" t="s">
        <v>197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16306238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16306238</v>
      </c>
      <c r="O68" s="48">
        <f t="shared" si="7"/>
        <v>50.505287088601321</v>
      </c>
      <c r="P68" s="9"/>
    </row>
    <row r="69" spans="1:16">
      <c r="A69" s="12"/>
      <c r="B69" s="25">
        <v>344.9</v>
      </c>
      <c r="C69" s="20" t="s">
        <v>198</v>
      </c>
      <c r="D69" s="47">
        <v>193490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193490</v>
      </c>
      <c r="O69" s="48">
        <f t="shared" ref="O69:O100" si="11">(N69/O$107)</f>
        <v>0.59929629377257154</v>
      </c>
      <c r="P69" s="9"/>
    </row>
    <row r="70" spans="1:16">
      <c r="A70" s="12"/>
      <c r="B70" s="25">
        <v>345.9</v>
      </c>
      <c r="C70" s="20" t="s">
        <v>73</v>
      </c>
      <c r="D70" s="47">
        <v>0</v>
      </c>
      <c r="E70" s="47">
        <v>13113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13113</v>
      </c>
      <c r="O70" s="48">
        <f t="shared" si="11"/>
        <v>4.0614875705409739E-2</v>
      </c>
      <c r="P70" s="9"/>
    </row>
    <row r="71" spans="1:16">
      <c r="A71" s="12"/>
      <c r="B71" s="25">
        <v>346.4</v>
      </c>
      <c r="C71" s="20" t="s">
        <v>74</v>
      </c>
      <c r="D71" s="47">
        <v>196990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196990</v>
      </c>
      <c r="O71" s="48">
        <f t="shared" si="11"/>
        <v>0.6101368386493301</v>
      </c>
      <c r="P71" s="9"/>
    </row>
    <row r="72" spans="1:16">
      <c r="A72" s="12"/>
      <c r="B72" s="25">
        <v>346.9</v>
      </c>
      <c r="C72" s="20" t="s">
        <v>75</v>
      </c>
      <c r="D72" s="47">
        <v>0</v>
      </c>
      <c r="E72" s="47">
        <v>68626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68626</v>
      </c>
      <c r="O72" s="48">
        <f t="shared" si="11"/>
        <v>0.21255520934640806</v>
      </c>
      <c r="P72" s="9"/>
    </row>
    <row r="73" spans="1:16">
      <c r="A73" s="12"/>
      <c r="B73" s="25">
        <v>347.1</v>
      </c>
      <c r="C73" s="20" t="s">
        <v>219</v>
      </c>
      <c r="D73" s="47">
        <v>0</v>
      </c>
      <c r="E73" s="47">
        <v>23173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23173</v>
      </c>
      <c r="O73" s="48">
        <f t="shared" si="11"/>
        <v>7.1773698979749861E-2</v>
      </c>
      <c r="P73" s="9"/>
    </row>
    <row r="74" spans="1:16">
      <c r="A74" s="12"/>
      <c r="B74" s="25">
        <v>347.4</v>
      </c>
      <c r="C74" s="20" t="s">
        <v>77</v>
      </c>
      <c r="D74" s="47">
        <v>0</v>
      </c>
      <c r="E74" s="47">
        <v>1756086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1756086</v>
      </c>
      <c r="O74" s="48">
        <f t="shared" si="11"/>
        <v>5.4391225972706607</v>
      </c>
      <c r="P74" s="9"/>
    </row>
    <row r="75" spans="1:16">
      <c r="A75" s="12"/>
      <c r="B75" s="25">
        <v>347.5</v>
      </c>
      <c r="C75" s="20" t="s">
        <v>78</v>
      </c>
      <c r="D75" s="47">
        <v>0</v>
      </c>
      <c r="E75" s="47">
        <v>1842131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1842131</v>
      </c>
      <c r="O75" s="48">
        <f t="shared" si="11"/>
        <v>5.7056296498194277</v>
      </c>
      <c r="P75" s="9"/>
    </row>
    <row r="76" spans="1:16">
      <c r="A76" s="12"/>
      <c r="B76" s="25">
        <v>347.9</v>
      </c>
      <c r="C76" s="20" t="s">
        <v>79</v>
      </c>
      <c r="D76" s="47">
        <v>0</v>
      </c>
      <c r="E76" s="47">
        <v>53869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53869</v>
      </c>
      <c r="O76" s="48">
        <f t="shared" si="11"/>
        <v>0.16684837484745804</v>
      </c>
      <c r="P76" s="9"/>
    </row>
    <row r="77" spans="1:16">
      <c r="A77" s="12"/>
      <c r="B77" s="25">
        <v>348.32</v>
      </c>
      <c r="C77" s="20" t="s">
        <v>216</v>
      </c>
      <c r="D77" s="47">
        <v>0</v>
      </c>
      <c r="E77" s="47">
        <v>845164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845164</v>
      </c>
      <c r="O77" s="48">
        <f t="shared" si="11"/>
        <v>2.6177252200630612</v>
      </c>
      <c r="P77" s="9"/>
    </row>
    <row r="78" spans="1:16">
      <c r="A78" s="12"/>
      <c r="B78" s="25">
        <v>348.86</v>
      </c>
      <c r="C78" s="20" t="s">
        <v>199</v>
      </c>
      <c r="D78" s="47">
        <v>14060</v>
      </c>
      <c r="E78" s="47">
        <v>81240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95300</v>
      </c>
      <c r="O78" s="48">
        <f t="shared" si="11"/>
        <v>0.29517255050145264</v>
      </c>
      <c r="P78" s="9"/>
    </row>
    <row r="79" spans="1:16">
      <c r="A79" s="12"/>
      <c r="B79" s="25">
        <v>348.92099999999999</v>
      </c>
      <c r="C79" s="20" t="s">
        <v>200</v>
      </c>
      <c r="D79" s="47">
        <v>64230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64230</v>
      </c>
      <c r="O79" s="48">
        <f t="shared" si="11"/>
        <v>0.1989394849811994</v>
      </c>
      <c r="P79" s="9"/>
    </row>
    <row r="80" spans="1:16">
      <c r="A80" s="12"/>
      <c r="B80" s="25">
        <v>348.92200000000003</v>
      </c>
      <c r="C80" s="20" t="s">
        <v>201</v>
      </c>
      <c r="D80" s="47">
        <v>64230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64230</v>
      </c>
      <c r="O80" s="48">
        <f t="shared" si="11"/>
        <v>0.1989394849811994</v>
      </c>
      <c r="P80" s="9"/>
    </row>
    <row r="81" spans="1:16">
      <c r="A81" s="12"/>
      <c r="B81" s="25">
        <v>348.923</v>
      </c>
      <c r="C81" s="20" t="s">
        <v>202</v>
      </c>
      <c r="D81" s="47">
        <v>0</v>
      </c>
      <c r="E81" s="47">
        <v>64230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64230</v>
      </c>
      <c r="O81" s="48">
        <f t="shared" si="11"/>
        <v>0.1989394849811994</v>
      </c>
      <c r="P81" s="9"/>
    </row>
    <row r="82" spans="1:16">
      <c r="A82" s="12"/>
      <c r="B82" s="25">
        <v>348.92399999999998</v>
      </c>
      <c r="C82" s="20" t="s">
        <v>203</v>
      </c>
      <c r="D82" s="47">
        <v>64230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64230</v>
      </c>
      <c r="O82" s="48">
        <f t="shared" si="11"/>
        <v>0.1989394849811994</v>
      </c>
      <c r="P82" s="9"/>
    </row>
    <row r="83" spans="1:16">
      <c r="A83" s="12"/>
      <c r="B83" s="25">
        <v>348.93</v>
      </c>
      <c r="C83" s="20" t="s">
        <v>204</v>
      </c>
      <c r="D83" s="47">
        <v>0</v>
      </c>
      <c r="E83" s="47">
        <v>1635830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1635830</v>
      </c>
      <c r="O83" s="48">
        <f t="shared" si="11"/>
        <v>5.0666538644993837</v>
      </c>
      <c r="P83" s="9"/>
    </row>
    <row r="84" spans="1:16">
      <c r="A84" s="12"/>
      <c r="B84" s="25">
        <v>349</v>
      </c>
      <c r="C84" s="20" t="s">
        <v>1</v>
      </c>
      <c r="D84" s="47">
        <v>101918</v>
      </c>
      <c r="E84" s="47">
        <v>188599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279288</v>
      </c>
      <c r="N84" s="47">
        <f t="shared" si="10"/>
        <v>569805</v>
      </c>
      <c r="O84" s="48">
        <f t="shared" si="11"/>
        <v>1.7648561924289634</v>
      </c>
      <c r="P84" s="9"/>
    </row>
    <row r="85" spans="1:16" ht="15.75">
      <c r="A85" s="29" t="s">
        <v>57</v>
      </c>
      <c r="B85" s="30"/>
      <c r="C85" s="31"/>
      <c r="D85" s="32">
        <f t="shared" ref="D85:M85" si="12">SUM(D86:D92)</f>
        <v>1184530</v>
      </c>
      <c r="E85" s="32">
        <f t="shared" si="12"/>
        <v>1194885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>SUM(D85:M85)</f>
        <v>2379415</v>
      </c>
      <c r="O85" s="46">
        <f t="shared" si="11"/>
        <v>7.3697585965520869</v>
      </c>
      <c r="P85" s="10"/>
    </row>
    <row r="86" spans="1:16">
      <c r="A86" s="13"/>
      <c r="B86" s="40">
        <v>351.1</v>
      </c>
      <c r="C86" s="21" t="s">
        <v>95</v>
      </c>
      <c r="D86" s="47">
        <v>14298</v>
      </c>
      <c r="E86" s="47">
        <v>7468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21766</v>
      </c>
      <c r="O86" s="48">
        <f t="shared" si="11"/>
        <v>6.7415799939292947E-2</v>
      </c>
      <c r="P86" s="9"/>
    </row>
    <row r="87" spans="1:16">
      <c r="A87" s="13"/>
      <c r="B87" s="40">
        <v>351.2</v>
      </c>
      <c r="C87" s="21" t="s">
        <v>145</v>
      </c>
      <c r="D87" s="47">
        <v>366883</v>
      </c>
      <c r="E87" s="47">
        <v>71442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3">SUM(D87:M87)</f>
        <v>438325</v>
      </c>
      <c r="O87" s="48">
        <f t="shared" si="11"/>
        <v>1.3576233808871903</v>
      </c>
      <c r="P87" s="9"/>
    </row>
    <row r="88" spans="1:16">
      <c r="A88" s="13"/>
      <c r="B88" s="40">
        <v>351.5</v>
      </c>
      <c r="C88" s="21" t="s">
        <v>146</v>
      </c>
      <c r="D88" s="47">
        <v>562804</v>
      </c>
      <c r="E88" s="47">
        <v>553192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1115996</v>
      </c>
      <c r="O88" s="48">
        <f t="shared" si="11"/>
        <v>3.4565727772237054</v>
      </c>
      <c r="P88" s="9"/>
    </row>
    <row r="89" spans="1:16">
      <c r="A89" s="13"/>
      <c r="B89" s="40">
        <v>351.6</v>
      </c>
      <c r="C89" s="21" t="s">
        <v>147</v>
      </c>
      <c r="D89" s="47">
        <v>4679</v>
      </c>
      <c r="E89" s="47">
        <v>70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4749</v>
      </c>
      <c r="O89" s="48">
        <f t="shared" si="11"/>
        <v>1.4709070748493164E-2</v>
      </c>
      <c r="P89" s="9"/>
    </row>
    <row r="90" spans="1:16">
      <c r="A90" s="13"/>
      <c r="B90" s="40">
        <v>351.7</v>
      </c>
      <c r="C90" s="21" t="s">
        <v>206</v>
      </c>
      <c r="D90" s="47">
        <v>0</v>
      </c>
      <c r="E90" s="47">
        <v>482010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482010</v>
      </c>
      <c r="O90" s="48">
        <f t="shared" si="11"/>
        <v>1.4929288674418173</v>
      </c>
      <c r="P90" s="9"/>
    </row>
    <row r="91" spans="1:16">
      <c r="A91" s="13"/>
      <c r="B91" s="40">
        <v>352</v>
      </c>
      <c r="C91" s="21" t="s">
        <v>97</v>
      </c>
      <c r="D91" s="47">
        <v>0</v>
      </c>
      <c r="E91" s="47">
        <v>70105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70105</v>
      </c>
      <c r="O91" s="48">
        <f t="shared" si="11"/>
        <v>0.21713611388147258</v>
      </c>
      <c r="P91" s="9"/>
    </row>
    <row r="92" spans="1:16">
      <c r="A92" s="13"/>
      <c r="B92" s="40">
        <v>354</v>
      </c>
      <c r="C92" s="21" t="s">
        <v>98</v>
      </c>
      <c r="D92" s="47">
        <v>235866</v>
      </c>
      <c r="E92" s="47">
        <v>10598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246464</v>
      </c>
      <c r="O92" s="48">
        <f t="shared" si="11"/>
        <v>0.76337258643011563</v>
      </c>
      <c r="P92" s="9"/>
    </row>
    <row r="93" spans="1:16" ht="15.75">
      <c r="A93" s="29" t="s">
        <v>5</v>
      </c>
      <c r="B93" s="30"/>
      <c r="C93" s="31"/>
      <c r="D93" s="32">
        <f t="shared" ref="D93:M93" si="14">SUM(D94:D99)</f>
        <v>6466279</v>
      </c>
      <c r="E93" s="32">
        <f t="shared" si="14"/>
        <v>3195226</v>
      </c>
      <c r="F93" s="32">
        <f t="shared" si="14"/>
        <v>99894</v>
      </c>
      <c r="G93" s="32">
        <f t="shared" si="14"/>
        <v>727913</v>
      </c>
      <c r="H93" s="32">
        <f t="shared" si="14"/>
        <v>0</v>
      </c>
      <c r="I93" s="32">
        <f t="shared" si="14"/>
        <v>211813</v>
      </c>
      <c r="J93" s="32">
        <f t="shared" si="14"/>
        <v>583359</v>
      </c>
      <c r="K93" s="32">
        <f t="shared" si="14"/>
        <v>0</v>
      </c>
      <c r="L93" s="32">
        <f t="shared" si="14"/>
        <v>0</v>
      </c>
      <c r="M93" s="32">
        <f t="shared" si="14"/>
        <v>3485</v>
      </c>
      <c r="N93" s="32">
        <f t="shared" ref="N93:N105" si="15">SUM(D93:M93)</f>
        <v>11287969</v>
      </c>
      <c r="O93" s="46">
        <f t="shared" si="11"/>
        <v>34.962209860559618</v>
      </c>
      <c r="P93" s="10"/>
    </row>
    <row r="94" spans="1:16">
      <c r="A94" s="12"/>
      <c r="B94" s="25">
        <v>361.1</v>
      </c>
      <c r="C94" s="20" t="s">
        <v>101</v>
      </c>
      <c r="D94" s="47">
        <v>1075538</v>
      </c>
      <c r="E94" s="47">
        <v>1185985</v>
      </c>
      <c r="F94" s="47">
        <v>99894</v>
      </c>
      <c r="G94" s="47">
        <v>604590</v>
      </c>
      <c r="H94" s="47">
        <v>0</v>
      </c>
      <c r="I94" s="47">
        <v>192484</v>
      </c>
      <c r="J94" s="47">
        <v>103623</v>
      </c>
      <c r="K94" s="47">
        <v>0</v>
      </c>
      <c r="L94" s="47">
        <v>0</v>
      </c>
      <c r="M94" s="47">
        <v>3485</v>
      </c>
      <c r="N94" s="47">
        <f t="shared" si="15"/>
        <v>3265599</v>
      </c>
      <c r="O94" s="48">
        <f t="shared" si="11"/>
        <v>10.114535002570758</v>
      </c>
      <c r="P94" s="9"/>
    </row>
    <row r="95" spans="1:16">
      <c r="A95" s="12"/>
      <c r="B95" s="25">
        <v>362</v>
      </c>
      <c r="C95" s="20" t="s">
        <v>102</v>
      </c>
      <c r="D95" s="47">
        <v>418645</v>
      </c>
      <c r="E95" s="47">
        <v>423127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841772</v>
      </c>
      <c r="O95" s="48">
        <f t="shared" si="11"/>
        <v>2.6072191834282141</v>
      </c>
      <c r="P95" s="9"/>
    </row>
    <row r="96" spans="1:16">
      <c r="A96" s="12"/>
      <c r="B96" s="25">
        <v>364</v>
      </c>
      <c r="C96" s="20" t="s">
        <v>207</v>
      </c>
      <c r="D96" s="47">
        <v>23424</v>
      </c>
      <c r="E96" s="47">
        <v>63709</v>
      </c>
      <c r="F96" s="47">
        <v>0</v>
      </c>
      <c r="G96" s="47">
        <v>0</v>
      </c>
      <c r="H96" s="47">
        <v>0</v>
      </c>
      <c r="I96" s="47">
        <v>8349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95482</v>
      </c>
      <c r="O96" s="48">
        <f t="shared" si="11"/>
        <v>0.29573625883504406</v>
      </c>
      <c r="P96" s="9"/>
    </row>
    <row r="97" spans="1:119">
      <c r="A97" s="12"/>
      <c r="B97" s="25">
        <v>365</v>
      </c>
      <c r="C97" s="20" t="s">
        <v>208</v>
      </c>
      <c r="D97" s="47">
        <v>410</v>
      </c>
      <c r="E97" s="47">
        <v>35952</v>
      </c>
      <c r="F97" s="47">
        <v>0</v>
      </c>
      <c r="G97" s="47">
        <v>0</v>
      </c>
      <c r="H97" s="47">
        <v>0</v>
      </c>
      <c r="I97" s="47">
        <v>3325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39687</v>
      </c>
      <c r="O97" s="48">
        <f t="shared" si="11"/>
        <v>0.12292248700683264</v>
      </c>
      <c r="P97" s="9"/>
    </row>
    <row r="98" spans="1:119">
      <c r="A98" s="12"/>
      <c r="B98" s="25">
        <v>366</v>
      </c>
      <c r="C98" s="20" t="s">
        <v>105</v>
      </c>
      <c r="D98" s="47">
        <v>695669</v>
      </c>
      <c r="E98" s="47">
        <v>11268</v>
      </c>
      <c r="F98" s="47">
        <v>0</v>
      </c>
      <c r="G98" s="47">
        <v>120248</v>
      </c>
      <c r="H98" s="47">
        <v>0</v>
      </c>
      <c r="I98" s="47">
        <v>0</v>
      </c>
      <c r="J98" s="47">
        <v>36026</v>
      </c>
      <c r="K98" s="47">
        <v>0</v>
      </c>
      <c r="L98" s="47">
        <v>0</v>
      </c>
      <c r="M98" s="47">
        <v>0</v>
      </c>
      <c r="N98" s="47">
        <f t="shared" si="15"/>
        <v>863211</v>
      </c>
      <c r="O98" s="48">
        <f t="shared" si="11"/>
        <v>2.6736221667461639</v>
      </c>
      <c r="P98" s="9"/>
    </row>
    <row r="99" spans="1:119">
      <c r="A99" s="12"/>
      <c r="B99" s="25">
        <v>369.9</v>
      </c>
      <c r="C99" s="20" t="s">
        <v>106</v>
      </c>
      <c r="D99" s="47">
        <v>4252593</v>
      </c>
      <c r="E99" s="47">
        <v>1475185</v>
      </c>
      <c r="F99" s="47">
        <v>0</v>
      </c>
      <c r="G99" s="47">
        <v>3075</v>
      </c>
      <c r="H99" s="47">
        <v>0</v>
      </c>
      <c r="I99" s="47">
        <v>7655</v>
      </c>
      <c r="J99" s="47">
        <v>443710</v>
      </c>
      <c r="K99" s="47">
        <v>0</v>
      </c>
      <c r="L99" s="47">
        <v>0</v>
      </c>
      <c r="M99" s="47">
        <v>0</v>
      </c>
      <c r="N99" s="47">
        <f t="shared" si="15"/>
        <v>6182218</v>
      </c>
      <c r="O99" s="48">
        <f t="shared" si="11"/>
        <v>19.148174761972609</v>
      </c>
      <c r="P99" s="9"/>
    </row>
    <row r="100" spans="1:119" ht="15.75">
      <c r="A100" s="29" t="s">
        <v>58</v>
      </c>
      <c r="B100" s="30"/>
      <c r="C100" s="31"/>
      <c r="D100" s="32">
        <f t="shared" ref="D100:M100" si="16">SUM(D101:D104)</f>
        <v>15723662</v>
      </c>
      <c r="E100" s="32">
        <f t="shared" si="16"/>
        <v>41285861</v>
      </c>
      <c r="F100" s="32">
        <f t="shared" si="16"/>
        <v>82814532</v>
      </c>
      <c r="G100" s="32">
        <f t="shared" si="16"/>
        <v>28092645</v>
      </c>
      <c r="H100" s="32">
        <f t="shared" si="16"/>
        <v>0</v>
      </c>
      <c r="I100" s="32">
        <f t="shared" si="16"/>
        <v>37394</v>
      </c>
      <c r="J100" s="32">
        <f t="shared" si="16"/>
        <v>511804</v>
      </c>
      <c r="K100" s="32">
        <f t="shared" si="16"/>
        <v>0</v>
      </c>
      <c r="L100" s="32">
        <f t="shared" si="16"/>
        <v>0</v>
      </c>
      <c r="M100" s="32">
        <f t="shared" si="16"/>
        <v>0</v>
      </c>
      <c r="N100" s="32">
        <f t="shared" si="15"/>
        <v>168465898</v>
      </c>
      <c r="O100" s="46">
        <f t="shared" si="11"/>
        <v>521.78917927783391</v>
      </c>
      <c r="P100" s="9"/>
    </row>
    <row r="101" spans="1:119">
      <c r="A101" s="12"/>
      <c r="B101" s="25">
        <v>381</v>
      </c>
      <c r="C101" s="20" t="s">
        <v>107</v>
      </c>
      <c r="D101" s="47">
        <v>15684145</v>
      </c>
      <c r="E101" s="47">
        <v>17611505</v>
      </c>
      <c r="F101" s="47">
        <v>36729030</v>
      </c>
      <c r="G101" s="47">
        <v>6707895</v>
      </c>
      <c r="H101" s="47">
        <v>0</v>
      </c>
      <c r="I101" s="47">
        <v>37394</v>
      </c>
      <c r="J101" s="47">
        <v>511804</v>
      </c>
      <c r="K101" s="47">
        <v>0</v>
      </c>
      <c r="L101" s="47">
        <v>0</v>
      </c>
      <c r="M101" s="47">
        <v>0</v>
      </c>
      <c r="N101" s="47">
        <f t="shared" si="15"/>
        <v>77281773</v>
      </c>
      <c r="O101" s="48">
        <f>(N101/O$107)</f>
        <v>239.3647223891322</v>
      </c>
      <c r="P101" s="9"/>
    </row>
    <row r="102" spans="1:119">
      <c r="A102" s="12"/>
      <c r="B102" s="25">
        <v>383</v>
      </c>
      <c r="C102" s="20" t="s">
        <v>177</v>
      </c>
      <c r="D102" s="47">
        <v>0</v>
      </c>
      <c r="E102" s="47">
        <v>2362856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2362856</v>
      </c>
      <c r="O102" s="48">
        <f>(N102/O$107)</f>
        <v>7.3184704300908745</v>
      </c>
      <c r="P102" s="9"/>
    </row>
    <row r="103" spans="1:119">
      <c r="A103" s="12"/>
      <c r="B103" s="25">
        <v>384</v>
      </c>
      <c r="C103" s="20" t="s">
        <v>108</v>
      </c>
      <c r="D103" s="47">
        <v>0</v>
      </c>
      <c r="E103" s="47">
        <v>21311500</v>
      </c>
      <c r="F103" s="47">
        <v>46085502</v>
      </c>
      <c r="G103" s="47">
        <v>21384750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88781752</v>
      </c>
      <c r="O103" s="48">
        <f>(N103/O$107)</f>
        <v>274.98359051235514</v>
      </c>
      <c r="P103" s="9"/>
    </row>
    <row r="104" spans="1:119" ht="15.75" thickBot="1">
      <c r="A104" s="12"/>
      <c r="B104" s="25">
        <v>389.4</v>
      </c>
      <c r="C104" s="20" t="s">
        <v>209</v>
      </c>
      <c r="D104" s="47">
        <v>39517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39517</v>
      </c>
      <c r="O104" s="48">
        <f>(N104/O$107)</f>
        <v>0.12239594625567581</v>
      </c>
      <c r="P104" s="9"/>
    </row>
    <row r="105" spans="1:119" ht="16.5" thickBot="1">
      <c r="A105" s="14" t="s">
        <v>85</v>
      </c>
      <c r="B105" s="23"/>
      <c r="C105" s="22"/>
      <c r="D105" s="15">
        <f t="shared" ref="D105:M105" si="17">SUM(D5,D18,D29,D55,D85,D93,D100)</f>
        <v>227390250</v>
      </c>
      <c r="E105" s="15">
        <f t="shared" si="17"/>
        <v>226655577</v>
      </c>
      <c r="F105" s="15">
        <f t="shared" si="17"/>
        <v>89098473</v>
      </c>
      <c r="G105" s="15">
        <f t="shared" si="17"/>
        <v>58147887</v>
      </c>
      <c r="H105" s="15">
        <f t="shared" si="17"/>
        <v>0</v>
      </c>
      <c r="I105" s="15">
        <f t="shared" si="17"/>
        <v>35526602</v>
      </c>
      <c r="J105" s="15">
        <f t="shared" si="17"/>
        <v>38159730</v>
      </c>
      <c r="K105" s="15">
        <f t="shared" si="17"/>
        <v>0</v>
      </c>
      <c r="L105" s="15">
        <f t="shared" si="17"/>
        <v>0</v>
      </c>
      <c r="M105" s="15">
        <f t="shared" si="17"/>
        <v>282773</v>
      </c>
      <c r="N105" s="15">
        <f t="shared" si="15"/>
        <v>675261292</v>
      </c>
      <c r="O105" s="38">
        <f>(N105/O$107)</f>
        <v>2091.4858112754055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98" t="s">
        <v>244</v>
      </c>
      <c r="M107" s="98"/>
      <c r="N107" s="98"/>
      <c r="O107" s="44">
        <v>322862</v>
      </c>
    </row>
    <row r="108" spans="1:119">
      <c r="A108" s="99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1"/>
    </row>
    <row r="109" spans="1:119" ht="15.75" customHeight="1" thickBot="1">
      <c r="A109" s="102" t="s">
        <v>152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4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5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7"/>
      <c r="Q1"/>
    </row>
    <row r="2" spans="1:133" ht="24" thickBot="1">
      <c r="A2" s="108" t="s">
        <v>218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7"/>
      <c r="Q2"/>
    </row>
    <row r="3" spans="1:133" ht="18" customHeight="1">
      <c r="A3" s="111" t="s">
        <v>113</v>
      </c>
      <c r="B3" s="112"/>
      <c r="C3" s="113"/>
      <c r="D3" s="117" t="s">
        <v>52</v>
      </c>
      <c r="E3" s="118"/>
      <c r="F3" s="118"/>
      <c r="G3" s="118"/>
      <c r="H3" s="119"/>
      <c r="I3" s="117" t="s">
        <v>53</v>
      </c>
      <c r="J3" s="119"/>
      <c r="K3" s="117" t="s">
        <v>55</v>
      </c>
      <c r="L3" s="119"/>
      <c r="M3" s="36"/>
      <c r="N3" s="37"/>
      <c r="O3" s="120" t="s">
        <v>118</v>
      </c>
      <c r="P3" s="11"/>
      <c r="Q3"/>
    </row>
    <row r="4" spans="1:133" ht="32.25" customHeight="1" thickBot="1">
      <c r="A4" s="114"/>
      <c r="B4" s="115"/>
      <c r="C4" s="116"/>
      <c r="D4" s="34" t="s">
        <v>6</v>
      </c>
      <c r="E4" s="34" t="s">
        <v>114</v>
      </c>
      <c r="F4" s="34" t="s">
        <v>115</v>
      </c>
      <c r="G4" s="34" t="s">
        <v>116</v>
      </c>
      <c r="H4" s="34" t="s">
        <v>7</v>
      </c>
      <c r="I4" s="34" t="s">
        <v>8</v>
      </c>
      <c r="J4" s="35" t="s">
        <v>117</v>
      </c>
      <c r="K4" s="35" t="s">
        <v>9</v>
      </c>
      <c r="L4" s="35" t="s">
        <v>10</v>
      </c>
      <c r="M4" s="35" t="s">
        <v>11</v>
      </c>
      <c r="N4" s="35" t="s">
        <v>54</v>
      </c>
      <c r="O4" s="12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137615251</v>
      </c>
      <c r="E5" s="27">
        <f t="shared" si="0"/>
        <v>73838330</v>
      </c>
      <c r="F5" s="27">
        <f t="shared" si="0"/>
        <v>3136438</v>
      </c>
      <c r="G5" s="27">
        <f t="shared" si="0"/>
        <v>26633380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241223399</v>
      </c>
      <c r="O5" s="33">
        <f t="shared" ref="O5:O36" si="1">(N5/O$105)</f>
        <v>782.36222906200237</v>
      </c>
      <c r="P5" s="6"/>
    </row>
    <row r="6" spans="1:133">
      <c r="A6" s="12"/>
      <c r="B6" s="25">
        <v>311</v>
      </c>
      <c r="C6" s="20" t="s">
        <v>3</v>
      </c>
      <c r="D6" s="47">
        <v>117993618</v>
      </c>
      <c r="E6" s="47">
        <v>20808688</v>
      </c>
      <c r="F6" s="47">
        <v>3136438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141938744</v>
      </c>
      <c r="O6" s="48">
        <f t="shared" si="1"/>
        <v>460.35132829755423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44787837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44787837</v>
      </c>
      <c r="O7" s="48">
        <f t="shared" si="1"/>
        <v>145.26083346576848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1840698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1840698</v>
      </c>
      <c r="O8" s="48">
        <f t="shared" si="1"/>
        <v>5.9699539774330503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6401107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6401107</v>
      </c>
      <c r="O9" s="48">
        <f t="shared" si="1"/>
        <v>20.76077346453603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26633380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26633380</v>
      </c>
      <c r="O10" s="48">
        <f t="shared" si="1"/>
        <v>86.380304027866515</v>
      </c>
      <c r="P10" s="9"/>
    </row>
    <row r="11" spans="1:133">
      <c r="A11" s="12"/>
      <c r="B11" s="25">
        <v>314.10000000000002</v>
      </c>
      <c r="C11" s="20" t="s">
        <v>16</v>
      </c>
      <c r="D11" s="47">
        <v>12606340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12606340</v>
      </c>
      <c r="O11" s="48">
        <f t="shared" si="1"/>
        <v>40.886266853048873</v>
      </c>
      <c r="P11" s="9"/>
    </row>
    <row r="12" spans="1:133">
      <c r="A12" s="12"/>
      <c r="B12" s="25">
        <v>314.39999999999998</v>
      </c>
      <c r="C12" s="20" t="s">
        <v>17</v>
      </c>
      <c r="D12" s="47">
        <v>252476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252476</v>
      </c>
      <c r="O12" s="48">
        <f t="shared" si="1"/>
        <v>0.81885790086499077</v>
      </c>
      <c r="P12" s="9"/>
    </row>
    <row r="13" spans="1:133">
      <c r="A13" s="12"/>
      <c r="B13" s="25">
        <v>314.7</v>
      </c>
      <c r="C13" s="20" t="s">
        <v>18</v>
      </c>
      <c r="D13" s="47">
        <v>24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24</v>
      </c>
      <c r="O13" s="48">
        <f t="shared" si="1"/>
        <v>7.7839436701943065E-5</v>
      </c>
      <c r="P13" s="9"/>
    </row>
    <row r="14" spans="1:133">
      <c r="A14" s="12"/>
      <c r="B14" s="25">
        <v>314.8</v>
      </c>
      <c r="C14" s="20" t="s">
        <v>19</v>
      </c>
      <c r="D14" s="47">
        <v>278801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278801</v>
      </c>
      <c r="O14" s="48">
        <f t="shared" si="1"/>
        <v>0.90423803299743455</v>
      </c>
      <c r="P14" s="9"/>
    </row>
    <row r="15" spans="1:133">
      <c r="A15" s="12"/>
      <c r="B15" s="25">
        <v>315</v>
      </c>
      <c r="C15" s="20" t="s">
        <v>180</v>
      </c>
      <c r="D15" s="47">
        <v>5996474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5996474</v>
      </c>
      <c r="O15" s="48">
        <f t="shared" si="1"/>
        <v>19.448423264910307</v>
      </c>
      <c r="P15" s="9"/>
    </row>
    <row r="16" spans="1:133">
      <c r="A16" s="12"/>
      <c r="B16" s="25">
        <v>316</v>
      </c>
      <c r="C16" s="20" t="s">
        <v>181</v>
      </c>
      <c r="D16" s="47">
        <v>487518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487518</v>
      </c>
      <c r="O16" s="48">
        <f t="shared" si="1"/>
        <v>1.5811719375857449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SUM(D18:D27)</f>
        <v>6944283</v>
      </c>
      <c r="E17" s="32">
        <f t="shared" si="3"/>
        <v>39552804</v>
      </c>
      <c r="F17" s="32">
        <f t="shared" si="3"/>
        <v>674304</v>
      </c>
      <c r="G17" s="32">
        <f t="shared" si="3"/>
        <v>0</v>
      </c>
      <c r="H17" s="32">
        <f t="shared" si="3"/>
        <v>0</v>
      </c>
      <c r="I17" s="32">
        <f t="shared" si="3"/>
        <v>14062960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61234351</v>
      </c>
      <c r="O17" s="46">
        <f t="shared" si="1"/>
        <v>198.60197452704435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7886281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7886281</v>
      </c>
      <c r="O18" s="48">
        <f t="shared" si="1"/>
        <v>25.577652946384845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1702037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4">SUM(D19:M19)</f>
        <v>1702037</v>
      </c>
      <c r="O19" s="48">
        <f t="shared" si="1"/>
        <v>5.5202333885777115</v>
      </c>
      <c r="P19" s="9"/>
    </row>
    <row r="20" spans="1:16">
      <c r="A20" s="12"/>
      <c r="B20" s="25">
        <v>324.11</v>
      </c>
      <c r="C20" s="20" t="s">
        <v>24</v>
      </c>
      <c r="D20" s="47">
        <v>0</v>
      </c>
      <c r="E20" s="47">
        <v>440521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440521</v>
      </c>
      <c r="O20" s="48">
        <f t="shared" si="1"/>
        <v>1.4287461039740277</v>
      </c>
      <c r="P20" s="9"/>
    </row>
    <row r="21" spans="1:16">
      <c r="A21" s="12"/>
      <c r="B21" s="25">
        <v>324.12</v>
      </c>
      <c r="C21" s="20" t="s">
        <v>25</v>
      </c>
      <c r="D21" s="47">
        <v>0</v>
      </c>
      <c r="E21" s="47">
        <v>554113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554113</v>
      </c>
      <c r="O21" s="48">
        <f t="shared" si="1"/>
        <v>1.7971601578843241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76555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76555</v>
      </c>
      <c r="O22" s="48">
        <f t="shared" si="1"/>
        <v>0.24829158652988548</v>
      </c>
      <c r="P22" s="9"/>
    </row>
    <row r="23" spans="1:16">
      <c r="A23" s="12"/>
      <c r="B23" s="25">
        <v>324.61</v>
      </c>
      <c r="C23" s="20" t="s">
        <v>122</v>
      </c>
      <c r="D23" s="47">
        <v>0</v>
      </c>
      <c r="E23" s="47">
        <v>2006768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2006768</v>
      </c>
      <c r="O23" s="48">
        <f t="shared" si="1"/>
        <v>6.5085704463118699</v>
      </c>
      <c r="P23" s="9"/>
    </row>
    <row r="24" spans="1:16">
      <c r="A24" s="12"/>
      <c r="B24" s="25">
        <v>325.10000000000002</v>
      </c>
      <c r="C24" s="20" t="s">
        <v>29</v>
      </c>
      <c r="D24" s="47">
        <v>0</v>
      </c>
      <c r="E24" s="47">
        <v>0</v>
      </c>
      <c r="F24" s="47">
        <v>351396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351396</v>
      </c>
      <c r="O24" s="48">
        <f t="shared" si="1"/>
        <v>1.1396861124714994</v>
      </c>
      <c r="P24" s="9"/>
    </row>
    <row r="25" spans="1:16">
      <c r="A25" s="12"/>
      <c r="B25" s="25">
        <v>325.2</v>
      </c>
      <c r="C25" s="20" t="s">
        <v>30</v>
      </c>
      <c r="D25" s="47">
        <v>0</v>
      </c>
      <c r="E25" s="47">
        <v>28197614</v>
      </c>
      <c r="F25" s="47">
        <v>322908</v>
      </c>
      <c r="G25" s="47">
        <v>0</v>
      </c>
      <c r="H25" s="47">
        <v>0</v>
      </c>
      <c r="I25" s="47">
        <v>12360923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40881445</v>
      </c>
      <c r="O25" s="48">
        <f t="shared" si="1"/>
        <v>132.59119376506112</v>
      </c>
      <c r="P25" s="9"/>
    </row>
    <row r="26" spans="1:16">
      <c r="A26" s="12"/>
      <c r="B26" s="25">
        <v>329</v>
      </c>
      <c r="C26" s="20" t="s">
        <v>31</v>
      </c>
      <c r="D26" s="47">
        <v>6944283</v>
      </c>
      <c r="E26" s="47">
        <v>373177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5" si="5">SUM(D26:M26)</f>
        <v>7317460</v>
      </c>
      <c r="O26" s="48">
        <f t="shared" si="1"/>
        <v>23.73279018704168</v>
      </c>
      <c r="P26" s="9"/>
    </row>
    <row r="27" spans="1:16">
      <c r="A27" s="12"/>
      <c r="B27" s="25">
        <v>367</v>
      </c>
      <c r="C27" s="20" t="s">
        <v>123</v>
      </c>
      <c r="D27" s="47">
        <v>0</v>
      </c>
      <c r="E27" s="47">
        <v>17775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17775</v>
      </c>
      <c r="O27" s="48">
        <f t="shared" si="1"/>
        <v>5.7649832807376587E-2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SUM(D29:D53)</f>
        <v>37856510</v>
      </c>
      <c r="E28" s="32">
        <f t="shared" si="6"/>
        <v>25115895</v>
      </c>
      <c r="F28" s="32">
        <f t="shared" si="6"/>
        <v>2546295</v>
      </c>
      <c r="G28" s="32">
        <f t="shared" si="6"/>
        <v>22515628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5">
        <f t="shared" si="5"/>
        <v>88034328</v>
      </c>
      <c r="O28" s="46">
        <f t="shared" si="1"/>
        <v>285.52260424808725</v>
      </c>
      <c r="P28" s="10"/>
    </row>
    <row r="29" spans="1:16">
      <c r="A29" s="12"/>
      <c r="B29" s="25">
        <v>331.1</v>
      </c>
      <c r="C29" s="20" t="s">
        <v>124</v>
      </c>
      <c r="D29" s="47">
        <v>614049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614049</v>
      </c>
      <c r="O29" s="48">
        <f t="shared" si="1"/>
        <v>1.9915511778079766</v>
      </c>
      <c r="P29" s="9"/>
    </row>
    <row r="30" spans="1:16">
      <c r="A30" s="12"/>
      <c r="B30" s="25">
        <v>331.2</v>
      </c>
      <c r="C30" s="20" t="s">
        <v>32</v>
      </c>
      <c r="D30" s="47">
        <v>0</v>
      </c>
      <c r="E30" s="47">
        <v>335753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335753</v>
      </c>
      <c r="O30" s="48">
        <f t="shared" si="1"/>
        <v>1.0889510162911455</v>
      </c>
      <c r="P30" s="9"/>
    </row>
    <row r="31" spans="1:16">
      <c r="A31" s="12"/>
      <c r="B31" s="25">
        <v>331.49</v>
      </c>
      <c r="C31" s="20" t="s">
        <v>125</v>
      </c>
      <c r="D31" s="47">
        <v>0</v>
      </c>
      <c r="E31" s="47">
        <v>1803017</v>
      </c>
      <c r="F31" s="47">
        <v>0</v>
      </c>
      <c r="G31" s="47">
        <v>333628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2136645</v>
      </c>
      <c r="O31" s="48">
        <f t="shared" si="1"/>
        <v>6.9298018013342979</v>
      </c>
      <c r="P31" s="9"/>
    </row>
    <row r="32" spans="1:16">
      <c r="A32" s="12"/>
      <c r="B32" s="25">
        <v>331.5</v>
      </c>
      <c r="C32" s="20" t="s">
        <v>34</v>
      </c>
      <c r="D32" s="47">
        <v>0</v>
      </c>
      <c r="E32" s="47">
        <v>11954208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11954208</v>
      </c>
      <c r="O32" s="48">
        <f t="shared" si="1"/>
        <v>38.771200705744228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1845502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1845502</v>
      </c>
      <c r="O33" s="48">
        <f t="shared" si="1"/>
        <v>5.9855348380128888</v>
      </c>
      <c r="P33" s="9"/>
    </row>
    <row r="34" spans="1:16">
      <c r="A34" s="12"/>
      <c r="B34" s="25">
        <v>333</v>
      </c>
      <c r="C34" s="20" t="s">
        <v>4</v>
      </c>
      <c r="D34" s="47">
        <v>423</v>
      </c>
      <c r="E34" s="47">
        <v>0</v>
      </c>
      <c r="F34" s="47">
        <v>2046291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2046714</v>
      </c>
      <c r="O34" s="48">
        <f t="shared" si="1"/>
        <v>6.6381277020825289</v>
      </c>
      <c r="P34" s="9"/>
    </row>
    <row r="35" spans="1:16">
      <c r="A35" s="12"/>
      <c r="B35" s="25">
        <v>334.2</v>
      </c>
      <c r="C35" s="20" t="s">
        <v>36</v>
      </c>
      <c r="D35" s="47">
        <v>0</v>
      </c>
      <c r="E35" s="47">
        <v>172156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172156</v>
      </c>
      <c r="O35" s="48">
        <f t="shared" si="1"/>
        <v>0.55835525270248798</v>
      </c>
      <c r="P35" s="9"/>
    </row>
    <row r="36" spans="1:16">
      <c r="A36" s="12"/>
      <c r="B36" s="25">
        <v>334.49</v>
      </c>
      <c r="C36" s="20" t="s">
        <v>39</v>
      </c>
      <c r="D36" s="47">
        <v>0</v>
      </c>
      <c r="E36" s="47">
        <v>0</v>
      </c>
      <c r="F36" s="47">
        <v>0</v>
      </c>
      <c r="G36" s="47">
        <v>22182000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22182000</v>
      </c>
      <c r="O36" s="48">
        <f t="shared" si="1"/>
        <v>71.943099371770884</v>
      </c>
      <c r="P36" s="9"/>
    </row>
    <row r="37" spans="1:16">
      <c r="A37" s="12"/>
      <c r="B37" s="25">
        <v>334.62</v>
      </c>
      <c r="C37" s="20" t="s">
        <v>126</v>
      </c>
      <c r="D37" s="47">
        <v>0</v>
      </c>
      <c r="E37" s="47">
        <v>31540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31540</v>
      </c>
      <c r="O37" s="48">
        <f t="shared" ref="O37:O68" si="8">(N37/O$105)</f>
        <v>0.10229399306580352</v>
      </c>
      <c r="P37" s="9"/>
    </row>
    <row r="38" spans="1:16">
      <c r="A38" s="12"/>
      <c r="B38" s="25">
        <v>334.69</v>
      </c>
      <c r="C38" s="20" t="s">
        <v>158</v>
      </c>
      <c r="D38" s="47">
        <v>0</v>
      </c>
      <c r="E38" s="47">
        <v>76244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76244</v>
      </c>
      <c r="O38" s="48">
        <f t="shared" si="8"/>
        <v>0.2472829171626228</v>
      </c>
      <c r="P38" s="9"/>
    </row>
    <row r="39" spans="1:16">
      <c r="A39" s="12"/>
      <c r="B39" s="25">
        <v>334.7</v>
      </c>
      <c r="C39" s="20" t="s">
        <v>41</v>
      </c>
      <c r="D39" s="47">
        <v>0</v>
      </c>
      <c r="E39" s="47">
        <v>283699</v>
      </c>
      <c r="F39" s="47">
        <v>500004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783703</v>
      </c>
      <c r="O39" s="48">
        <f t="shared" si="8"/>
        <v>2.541791669234287</v>
      </c>
      <c r="P39" s="9"/>
    </row>
    <row r="40" spans="1:16">
      <c r="A40" s="12"/>
      <c r="B40" s="25">
        <v>334.82</v>
      </c>
      <c r="C40" s="20" t="s">
        <v>213</v>
      </c>
      <c r="D40" s="47">
        <v>10023273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10023273</v>
      </c>
      <c r="O40" s="48">
        <f t="shared" si="8"/>
        <v>32.508580176241459</v>
      </c>
      <c r="P40" s="9"/>
    </row>
    <row r="41" spans="1:16">
      <c r="A41" s="12"/>
      <c r="B41" s="25">
        <v>334.9</v>
      </c>
      <c r="C41" s="20" t="s">
        <v>42</v>
      </c>
      <c r="D41" s="47">
        <v>0</v>
      </c>
      <c r="E41" s="47">
        <v>146120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146120</v>
      </c>
      <c r="O41" s="48">
        <f t="shared" si="8"/>
        <v>0.47391243712033004</v>
      </c>
      <c r="P41" s="9"/>
    </row>
    <row r="42" spans="1:16">
      <c r="A42" s="12"/>
      <c r="B42" s="25">
        <v>335.12</v>
      </c>
      <c r="C42" s="20" t="s">
        <v>184</v>
      </c>
      <c r="D42" s="47">
        <v>6828833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6828833</v>
      </c>
      <c r="O42" s="48">
        <f t="shared" si="8"/>
        <v>22.148021418818331</v>
      </c>
      <c r="P42" s="9"/>
    </row>
    <row r="43" spans="1:16">
      <c r="A43" s="12"/>
      <c r="B43" s="25">
        <v>335.13</v>
      </c>
      <c r="C43" s="20" t="s">
        <v>185</v>
      </c>
      <c r="D43" s="47">
        <v>44386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44386</v>
      </c>
      <c r="O43" s="48">
        <f t="shared" si="8"/>
        <v>0.14395755156051854</v>
      </c>
      <c r="P43" s="9"/>
    </row>
    <row r="44" spans="1:16">
      <c r="A44" s="12"/>
      <c r="B44" s="25">
        <v>335.14</v>
      </c>
      <c r="C44" s="20" t="s">
        <v>186</v>
      </c>
      <c r="D44" s="47">
        <v>122797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122797</v>
      </c>
      <c r="O44" s="48">
        <f t="shared" si="8"/>
        <v>0.39826872119535428</v>
      </c>
      <c r="P44" s="9"/>
    </row>
    <row r="45" spans="1:16">
      <c r="A45" s="12"/>
      <c r="B45" s="25">
        <v>335.15</v>
      </c>
      <c r="C45" s="20" t="s">
        <v>187</v>
      </c>
      <c r="D45" s="47">
        <v>102037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102037</v>
      </c>
      <c r="O45" s="48">
        <f t="shared" si="8"/>
        <v>0.33093760844817355</v>
      </c>
      <c r="P45" s="9"/>
    </row>
    <row r="46" spans="1:16">
      <c r="A46" s="12"/>
      <c r="B46" s="25">
        <v>335.16</v>
      </c>
      <c r="C46" s="20" t="s">
        <v>188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446500</v>
      </c>
      <c r="O46" s="48">
        <f t="shared" si="8"/>
        <v>1.4481378536423992</v>
      </c>
      <c r="P46" s="9"/>
    </row>
    <row r="47" spans="1:16">
      <c r="A47" s="12"/>
      <c r="B47" s="25">
        <v>335.18</v>
      </c>
      <c r="C47" s="20" t="s">
        <v>189</v>
      </c>
      <c r="D47" s="47">
        <v>17896870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17896870</v>
      </c>
      <c r="O47" s="48">
        <f t="shared" si="8"/>
        <v>58.045094980329324</v>
      </c>
      <c r="P47" s="9"/>
    </row>
    <row r="48" spans="1:16">
      <c r="A48" s="12"/>
      <c r="B48" s="25">
        <v>335.23</v>
      </c>
      <c r="C48" s="20" t="s">
        <v>143</v>
      </c>
      <c r="D48" s="47">
        <v>0</v>
      </c>
      <c r="E48" s="47">
        <v>1245536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1245536</v>
      </c>
      <c r="O48" s="48">
        <f t="shared" si="8"/>
        <v>4.0396591929996397</v>
      </c>
      <c r="P48" s="9"/>
    </row>
    <row r="49" spans="1:16">
      <c r="A49" s="12"/>
      <c r="B49" s="25">
        <v>335.29</v>
      </c>
      <c r="C49" s="20" t="s">
        <v>49</v>
      </c>
      <c r="D49" s="47">
        <v>0</v>
      </c>
      <c r="E49" s="47">
        <v>50311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50311</v>
      </c>
      <c r="O49" s="48">
        <f t="shared" si="8"/>
        <v>0.16317416249631073</v>
      </c>
      <c r="P49" s="9"/>
    </row>
    <row r="50" spans="1:16">
      <c r="A50" s="12"/>
      <c r="B50" s="25">
        <v>335.49</v>
      </c>
      <c r="C50" s="20" t="s">
        <v>50</v>
      </c>
      <c r="D50" s="47">
        <v>0</v>
      </c>
      <c r="E50" s="47">
        <v>5940489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5940489</v>
      </c>
      <c r="O50" s="48">
        <f t="shared" si="8"/>
        <v>19.266846562253711</v>
      </c>
      <c r="P50" s="9"/>
    </row>
    <row r="51" spans="1:16">
      <c r="A51" s="12"/>
      <c r="B51" s="25">
        <v>335.5</v>
      </c>
      <c r="C51" s="20" t="s">
        <v>51</v>
      </c>
      <c r="D51" s="47">
        <v>0</v>
      </c>
      <c r="E51" s="47">
        <v>697320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697320</v>
      </c>
      <c r="O51" s="48">
        <f t="shared" si="8"/>
        <v>2.261624833374956</v>
      </c>
      <c r="P51" s="9"/>
    </row>
    <row r="52" spans="1:16">
      <c r="A52" s="12"/>
      <c r="B52" s="25">
        <v>338</v>
      </c>
      <c r="C52" s="20" t="s">
        <v>129</v>
      </c>
      <c r="D52" s="47">
        <v>0</v>
      </c>
      <c r="E52" s="47">
        <v>534000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534000</v>
      </c>
      <c r="O52" s="48">
        <f t="shared" si="8"/>
        <v>1.7319274666182332</v>
      </c>
      <c r="P52" s="9"/>
    </row>
    <row r="53" spans="1:16">
      <c r="A53" s="12"/>
      <c r="B53" s="25">
        <v>339</v>
      </c>
      <c r="C53" s="20" t="s">
        <v>190</v>
      </c>
      <c r="D53" s="47">
        <v>1777342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1777342</v>
      </c>
      <c r="O53" s="48">
        <f t="shared" si="8"/>
        <v>5.7644708377793705</v>
      </c>
      <c r="P53" s="9"/>
    </row>
    <row r="54" spans="1:16" ht="15.75">
      <c r="A54" s="29" t="s">
        <v>56</v>
      </c>
      <c r="B54" s="30"/>
      <c r="C54" s="31"/>
      <c r="D54" s="32">
        <f t="shared" ref="D54:M54" si="9">SUM(D55:D82)</f>
        <v>12481630</v>
      </c>
      <c r="E54" s="32">
        <f t="shared" si="9"/>
        <v>16009412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19889437</v>
      </c>
      <c r="J54" s="32">
        <f t="shared" si="9"/>
        <v>35377524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83758003</v>
      </c>
      <c r="O54" s="46">
        <f t="shared" si="8"/>
        <v>271.65315719998574</v>
      </c>
      <c r="P54" s="10"/>
    </row>
    <row r="55" spans="1:16">
      <c r="A55" s="12"/>
      <c r="B55" s="25">
        <v>341.1</v>
      </c>
      <c r="C55" s="20" t="s">
        <v>191</v>
      </c>
      <c r="D55" s="47">
        <v>2324709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2324709</v>
      </c>
      <c r="O55" s="48">
        <f t="shared" si="8"/>
        <v>7.5397516273307232</v>
      </c>
      <c r="P55" s="9"/>
    </row>
    <row r="56" spans="1:16">
      <c r="A56" s="12"/>
      <c r="B56" s="25">
        <v>341.2</v>
      </c>
      <c r="C56" s="20" t="s">
        <v>192</v>
      </c>
      <c r="D56" s="47">
        <v>0</v>
      </c>
      <c r="E56" s="47">
        <v>1310000</v>
      </c>
      <c r="F56" s="47">
        <v>0</v>
      </c>
      <c r="G56" s="47">
        <v>0</v>
      </c>
      <c r="H56" s="47">
        <v>0</v>
      </c>
      <c r="I56" s="47">
        <v>0</v>
      </c>
      <c r="J56" s="47">
        <v>35377524</v>
      </c>
      <c r="K56" s="47">
        <v>0</v>
      </c>
      <c r="L56" s="47">
        <v>0</v>
      </c>
      <c r="M56" s="47">
        <v>0</v>
      </c>
      <c r="N56" s="47">
        <f t="shared" ref="N56:N82" si="10">SUM(D56:M56)</f>
        <v>36687524</v>
      </c>
      <c r="O56" s="48">
        <f t="shared" si="8"/>
        <v>118.98900842287571</v>
      </c>
      <c r="P56" s="9"/>
    </row>
    <row r="57" spans="1:16">
      <c r="A57" s="12"/>
      <c r="B57" s="25">
        <v>341.52</v>
      </c>
      <c r="C57" s="20" t="s">
        <v>193</v>
      </c>
      <c r="D57" s="47">
        <v>1261274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1261274</v>
      </c>
      <c r="O57" s="48">
        <f t="shared" si="8"/>
        <v>4.0907024036169393</v>
      </c>
      <c r="P57" s="9"/>
    </row>
    <row r="58" spans="1:16">
      <c r="A58" s="12"/>
      <c r="B58" s="25">
        <v>341.53</v>
      </c>
      <c r="C58" s="20" t="s">
        <v>194</v>
      </c>
      <c r="D58" s="47">
        <v>945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945</v>
      </c>
      <c r="O58" s="48">
        <f t="shared" si="8"/>
        <v>3.0649278201390082E-3</v>
      </c>
      <c r="P58" s="9"/>
    </row>
    <row r="59" spans="1:16">
      <c r="A59" s="12"/>
      <c r="B59" s="25">
        <v>341.9</v>
      </c>
      <c r="C59" s="20" t="s">
        <v>195</v>
      </c>
      <c r="D59" s="47">
        <v>7733339</v>
      </c>
      <c r="E59" s="47">
        <v>167956</v>
      </c>
      <c r="F59" s="47">
        <v>0</v>
      </c>
      <c r="G59" s="47">
        <v>0</v>
      </c>
      <c r="H59" s="47">
        <v>0</v>
      </c>
      <c r="I59" s="47">
        <v>150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7901445</v>
      </c>
      <c r="O59" s="48">
        <f t="shared" si="8"/>
        <v>25.626834497141022</v>
      </c>
      <c r="P59" s="9"/>
    </row>
    <row r="60" spans="1:16">
      <c r="A60" s="12"/>
      <c r="B60" s="25">
        <v>342.3</v>
      </c>
      <c r="C60" s="20" t="s">
        <v>64</v>
      </c>
      <c r="D60" s="47">
        <v>300939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300939</v>
      </c>
      <c r="O60" s="48">
        <f t="shared" si="8"/>
        <v>0.97603842673525187</v>
      </c>
      <c r="P60" s="9"/>
    </row>
    <row r="61" spans="1:16">
      <c r="A61" s="12"/>
      <c r="B61" s="25">
        <v>342.4</v>
      </c>
      <c r="C61" s="20" t="s">
        <v>65</v>
      </c>
      <c r="D61" s="47">
        <v>0</v>
      </c>
      <c r="E61" s="47">
        <v>12652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12652</v>
      </c>
      <c r="O61" s="48">
        <f t="shared" si="8"/>
        <v>4.1034356381374322E-2</v>
      </c>
      <c r="P61" s="9"/>
    </row>
    <row r="62" spans="1:16">
      <c r="A62" s="12"/>
      <c r="B62" s="25">
        <v>342.5</v>
      </c>
      <c r="C62" s="20" t="s">
        <v>66</v>
      </c>
      <c r="D62" s="47">
        <v>0</v>
      </c>
      <c r="E62" s="47">
        <v>619930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619930</v>
      </c>
      <c r="O62" s="48">
        <f t="shared" si="8"/>
        <v>2.0106250831098151</v>
      </c>
      <c r="P62" s="9"/>
    </row>
    <row r="63" spans="1:16">
      <c r="A63" s="12"/>
      <c r="B63" s="25">
        <v>342.6</v>
      </c>
      <c r="C63" s="20" t="s">
        <v>67</v>
      </c>
      <c r="D63" s="47">
        <v>0</v>
      </c>
      <c r="E63" s="47">
        <v>6937714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6937714</v>
      </c>
      <c r="O63" s="48">
        <f t="shared" si="8"/>
        <v>22.501156239966011</v>
      </c>
      <c r="P63" s="9"/>
    </row>
    <row r="64" spans="1:16">
      <c r="A64" s="12"/>
      <c r="B64" s="25">
        <v>342.9</v>
      </c>
      <c r="C64" s="20" t="s">
        <v>68</v>
      </c>
      <c r="D64" s="47">
        <v>174565</v>
      </c>
      <c r="E64" s="47">
        <v>685718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860283</v>
      </c>
      <c r="O64" s="48">
        <f t="shared" si="8"/>
        <v>2.7901643385107371</v>
      </c>
      <c r="P64" s="9"/>
    </row>
    <row r="65" spans="1:16">
      <c r="A65" s="12"/>
      <c r="B65" s="25">
        <v>343.4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4262070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4262070</v>
      </c>
      <c r="O65" s="48">
        <f t="shared" si="8"/>
        <v>13.823213666010437</v>
      </c>
      <c r="P65" s="9"/>
    </row>
    <row r="66" spans="1:16">
      <c r="A66" s="12"/>
      <c r="B66" s="25">
        <v>344.6</v>
      </c>
      <c r="C66" s="20" t="s">
        <v>197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15627217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15627217</v>
      </c>
      <c r="O66" s="48">
        <f t="shared" si="8"/>
        <v>50.683907020792859</v>
      </c>
      <c r="P66" s="9"/>
    </row>
    <row r="67" spans="1:16">
      <c r="A67" s="12"/>
      <c r="B67" s="25">
        <v>344.9</v>
      </c>
      <c r="C67" s="20" t="s">
        <v>198</v>
      </c>
      <c r="D67" s="47">
        <v>229830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229830</v>
      </c>
      <c r="O67" s="48">
        <f t="shared" si="8"/>
        <v>0.74540990571698229</v>
      </c>
      <c r="P67" s="9"/>
    </row>
    <row r="68" spans="1:16">
      <c r="A68" s="12"/>
      <c r="B68" s="25">
        <v>345.9</v>
      </c>
      <c r="C68" s="20" t="s">
        <v>73</v>
      </c>
      <c r="D68" s="47">
        <v>0</v>
      </c>
      <c r="E68" s="47">
        <v>9335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9335</v>
      </c>
      <c r="O68" s="48">
        <f t="shared" si="8"/>
        <v>3.0276297567193272E-2</v>
      </c>
      <c r="P68" s="9"/>
    </row>
    <row r="69" spans="1:16">
      <c r="A69" s="12"/>
      <c r="B69" s="25">
        <v>346.4</v>
      </c>
      <c r="C69" s="20" t="s">
        <v>74</v>
      </c>
      <c r="D69" s="47">
        <v>147313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147313</v>
      </c>
      <c r="O69" s="48">
        <f t="shared" ref="O69:O100" si="11">(N69/O$105)</f>
        <v>0.47778170578638912</v>
      </c>
      <c r="P69" s="9"/>
    </row>
    <row r="70" spans="1:16">
      <c r="A70" s="12"/>
      <c r="B70" s="25">
        <v>346.9</v>
      </c>
      <c r="C70" s="20" t="s">
        <v>75</v>
      </c>
      <c r="D70" s="47">
        <v>0</v>
      </c>
      <c r="E70" s="47">
        <v>27891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27891</v>
      </c>
      <c r="O70" s="48">
        <f t="shared" si="11"/>
        <v>9.0459155377245581E-2</v>
      </c>
      <c r="P70" s="9"/>
    </row>
    <row r="71" spans="1:16">
      <c r="A71" s="12"/>
      <c r="B71" s="25">
        <v>347.1</v>
      </c>
      <c r="C71" s="20" t="s">
        <v>219</v>
      </c>
      <c r="D71" s="47">
        <v>0</v>
      </c>
      <c r="E71" s="47">
        <v>12304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12304</v>
      </c>
      <c r="O71" s="48">
        <f t="shared" si="11"/>
        <v>3.9905684549196144E-2</v>
      </c>
      <c r="P71" s="9"/>
    </row>
    <row r="72" spans="1:16">
      <c r="A72" s="12"/>
      <c r="B72" s="25">
        <v>347.4</v>
      </c>
      <c r="C72" s="20" t="s">
        <v>77</v>
      </c>
      <c r="D72" s="47">
        <v>0</v>
      </c>
      <c r="E72" s="47">
        <v>1723081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1723081</v>
      </c>
      <c r="O72" s="48">
        <f t="shared" si="11"/>
        <v>5.588485601325865</v>
      </c>
      <c r="P72" s="9"/>
    </row>
    <row r="73" spans="1:16">
      <c r="A73" s="12"/>
      <c r="B73" s="25">
        <v>347.5</v>
      </c>
      <c r="C73" s="20" t="s">
        <v>78</v>
      </c>
      <c r="D73" s="47">
        <v>0</v>
      </c>
      <c r="E73" s="47">
        <v>1690562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1690562</v>
      </c>
      <c r="O73" s="48">
        <f t="shared" si="11"/>
        <v>5.4830164079045947</v>
      </c>
      <c r="P73" s="9"/>
    </row>
    <row r="74" spans="1:16">
      <c r="A74" s="12"/>
      <c r="B74" s="25">
        <v>347.9</v>
      </c>
      <c r="C74" s="20" t="s">
        <v>79</v>
      </c>
      <c r="D74" s="47">
        <v>0</v>
      </c>
      <c r="E74" s="47">
        <v>5620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5620</v>
      </c>
      <c r="O74" s="48">
        <f t="shared" si="11"/>
        <v>1.8227401427705001E-2</v>
      </c>
      <c r="P74" s="9"/>
    </row>
    <row r="75" spans="1:16">
      <c r="A75" s="12"/>
      <c r="B75" s="25">
        <v>348.32</v>
      </c>
      <c r="C75" s="20" t="s">
        <v>216</v>
      </c>
      <c r="D75" s="47">
        <v>0</v>
      </c>
      <c r="E75" s="47">
        <v>777372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777372</v>
      </c>
      <c r="O75" s="48">
        <f t="shared" si="11"/>
        <v>2.5212582744942869</v>
      </c>
      <c r="P75" s="9"/>
    </row>
    <row r="76" spans="1:16">
      <c r="A76" s="12"/>
      <c r="B76" s="25">
        <v>348.86</v>
      </c>
      <c r="C76" s="20" t="s">
        <v>199</v>
      </c>
      <c r="D76" s="47">
        <v>14800</v>
      </c>
      <c r="E76" s="47">
        <v>78600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93400</v>
      </c>
      <c r="O76" s="48">
        <f t="shared" si="11"/>
        <v>0.30292514116506175</v>
      </c>
      <c r="P76" s="9"/>
    </row>
    <row r="77" spans="1:16">
      <c r="A77" s="12"/>
      <c r="B77" s="25">
        <v>348.92099999999999</v>
      </c>
      <c r="C77" s="20" t="s">
        <v>200</v>
      </c>
      <c r="D77" s="47">
        <v>75224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75224</v>
      </c>
      <c r="O77" s="48">
        <f t="shared" si="11"/>
        <v>0.24397474110279022</v>
      </c>
      <c r="P77" s="9"/>
    </row>
    <row r="78" spans="1:16">
      <c r="A78" s="12"/>
      <c r="B78" s="25">
        <v>348.92200000000003</v>
      </c>
      <c r="C78" s="20" t="s">
        <v>201</v>
      </c>
      <c r="D78" s="47">
        <v>75224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75224</v>
      </c>
      <c r="O78" s="48">
        <f t="shared" si="11"/>
        <v>0.24397474110279022</v>
      </c>
      <c r="P78" s="9"/>
    </row>
    <row r="79" spans="1:16">
      <c r="A79" s="12"/>
      <c r="B79" s="25">
        <v>348.923</v>
      </c>
      <c r="C79" s="20" t="s">
        <v>202</v>
      </c>
      <c r="D79" s="47">
        <v>0</v>
      </c>
      <c r="E79" s="47">
        <v>75224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75224</v>
      </c>
      <c r="O79" s="48">
        <f t="shared" si="11"/>
        <v>0.24397474110279022</v>
      </c>
      <c r="P79" s="9"/>
    </row>
    <row r="80" spans="1:16">
      <c r="A80" s="12"/>
      <c r="B80" s="25">
        <v>348.92399999999998</v>
      </c>
      <c r="C80" s="20" t="s">
        <v>203</v>
      </c>
      <c r="D80" s="47">
        <v>75224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75224</v>
      </c>
      <c r="O80" s="48">
        <f t="shared" si="11"/>
        <v>0.24397474110279022</v>
      </c>
      <c r="P80" s="9"/>
    </row>
    <row r="81" spans="1:16">
      <c r="A81" s="12"/>
      <c r="B81" s="25">
        <v>348.93</v>
      </c>
      <c r="C81" s="20" t="s">
        <v>204</v>
      </c>
      <c r="D81" s="47">
        <v>0</v>
      </c>
      <c r="E81" s="47">
        <v>1810718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1810718</v>
      </c>
      <c r="O81" s="48">
        <f t="shared" si="11"/>
        <v>5.8727195477528724</v>
      </c>
      <c r="P81" s="9"/>
    </row>
    <row r="82" spans="1:16">
      <c r="A82" s="12"/>
      <c r="B82" s="25">
        <v>349</v>
      </c>
      <c r="C82" s="20" t="s">
        <v>1</v>
      </c>
      <c r="D82" s="47">
        <v>68244</v>
      </c>
      <c r="E82" s="47">
        <v>64735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132979</v>
      </c>
      <c r="O82" s="48">
        <f t="shared" si="11"/>
        <v>0.43129210221615361</v>
      </c>
      <c r="P82" s="9"/>
    </row>
    <row r="83" spans="1:16" ht="15.75">
      <c r="A83" s="29" t="s">
        <v>57</v>
      </c>
      <c r="B83" s="30"/>
      <c r="C83" s="31"/>
      <c r="D83" s="32">
        <f t="shared" ref="D83:M83" si="12">SUM(D84:D90)</f>
        <v>1405904</v>
      </c>
      <c r="E83" s="32">
        <f t="shared" si="12"/>
        <v>1170646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2576550</v>
      </c>
      <c r="O83" s="46">
        <f t="shared" si="11"/>
        <v>8.3565500264329753</v>
      </c>
      <c r="P83" s="10"/>
    </row>
    <row r="84" spans="1:16">
      <c r="A84" s="13"/>
      <c r="B84" s="40">
        <v>351.1</v>
      </c>
      <c r="C84" s="21" t="s">
        <v>95</v>
      </c>
      <c r="D84" s="47">
        <v>22380</v>
      </c>
      <c r="E84" s="47">
        <v>10557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32937</v>
      </c>
      <c r="O84" s="48">
        <f t="shared" si="11"/>
        <v>0.10682489694382911</v>
      </c>
      <c r="P84" s="9"/>
    </row>
    <row r="85" spans="1:16">
      <c r="A85" s="13"/>
      <c r="B85" s="40">
        <v>351.2</v>
      </c>
      <c r="C85" s="21" t="s">
        <v>145</v>
      </c>
      <c r="D85" s="47">
        <v>431419</v>
      </c>
      <c r="E85" s="47">
        <v>68212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3">SUM(D85:M85)</f>
        <v>499631</v>
      </c>
      <c r="O85" s="48">
        <f t="shared" si="11"/>
        <v>1.6204581499511881</v>
      </c>
      <c r="P85" s="9"/>
    </row>
    <row r="86" spans="1:16">
      <c r="A86" s="13"/>
      <c r="B86" s="40">
        <v>351.5</v>
      </c>
      <c r="C86" s="21" t="s">
        <v>146</v>
      </c>
      <c r="D86" s="47">
        <v>623056</v>
      </c>
      <c r="E86" s="47">
        <v>459854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1082910</v>
      </c>
      <c r="O86" s="48">
        <f t="shared" si="11"/>
        <v>3.5122126832875487</v>
      </c>
      <c r="P86" s="9"/>
    </row>
    <row r="87" spans="1:16">
      <c r="A87" s="13"/>
      <c r="B87" s="40">
        <v>351.6</v>
      </c>
      <c r="C87" s="21" t="s">
        <v>147</v>
      </c>
      <c r="D87" s="47">
        <v>1869</v>
      </c>
      <c r="E87" s="47">
        <v>180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2049</v>
      </c>
      <c r="O87" s="48">
        <f t="shared" si="11"/>
        <v>6.6455419084283894E-3</v>
      </c>
      <c r="P87" s="9"/>
    </row>
    <row r="88" spans="1:16">
      <c r="A88" s="13"/>
      <c r="B88" s="40">
        <v>351.7</v>
      </c>
      <c r="C88" s="21" t="s">
        <v>206</v>
      </c>
      <c r="D88" s="47">
        <v>0</v>
      </c>
      <c r="E88" s="47">
        <v>544278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544278</v>
      </c>
      <c r="O88" s="48">
        <f t="shared" si="11"/>
        <v>1.7652622053858404</v>
      </c>
      <c r="P88" s="9"/>
    </row>
    <row r="89" spans="1:16">
      <c r="A89" s="13"/>
      <c r="B89" s="40">
        <v>352</v>
      </c>
      <c r="C89" s="21" t="s">
        <v>97</v>
      </c>
      <c r="D89" s="47">
        <v>0</v>
      </c>
      <c r="E89" s="47">
        <v>87565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87565</v>
      </c>
      <c r="O89" s="48">
        <f t="shared" si="11"/>
        <v>0.28400042811690185</v>
      </c>
      <c r="P89" s="9"/>
    </row>
    <row r="90" spans="1:16">
      <c r="A90" s="13"/>
      <c r="B90" s="40">
        <v>354</v>
      </c>
      <c r="C90" s="21" t="s">
        <v>98</v>
      </c>
      <c r="D90" s="47">
        <v>327180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327180</v>
      </c>
      <c r="O90" s="48">
        <f t="shared" si="11"/>
        <v>1.0611461208392388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SUM(D92:D97)</f>
        <v>3311584</v>
      </c>
      <c r="E91" s="32">
        <f t="shared" si="14"/>
        <v>3848558</v>
      </c>
      <c r="F91" s="32">
        <f t="shared" si="14"/>
        <v>214657</v>
      </c>
      <c r="G91" s="32">
        <f t="shared" si="14"/>
        <v>9704231</v>
      </c>
      <c r="H91" s="32">
        <f t="shared" si="14"/>
        <v>0</v>
      </c>
      <c r="I91" s="32">
        <f t="shared" si="14"/>
        <v>259287</v>
      </c>
      <c r="J91" s="32">
        <f t="shared" si="14"/>
        <v>446468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 t="shared" ref="N91:N103" si="15">SUM(D91:M91)</f>
        <v>17784785</v>
      </c>
      <c r="O91" s="46">
        <f t="shared" si="11"/>
        <v>57.681568594381936</v>
      </c>
      <c r="P91" s="10"/>
    </row>
    <row r="92" spans="1:16">
      <c r="A92" s="12"/>
      <c r="B92" s="25">
        <v>361.1</v>
      </c>
      <c r="C92" s="20" t="s">
        <v>101</v>
      </c>
      <c r="D92" s="47">
        <v>1163703</v>
      </c>
      <c r="E92" s="47">
        <v>1203992</v>
      </c>
      <c r="F92" s="47">
        <v>214657</v>
      </c>
      <c r="G92" s="47">
        <v>375741</v>
      </c>
      <c r="H92" s="47">
        <v>0</v>
      </c>
      <c r="I92" s="47">
        <v>257700</v>
      </c>
      <c r="J92" s="47">
        <v>131088</v>
      </c>
      <c r="K92" s="47">
        <v>0</v>
      </c>
      <c r="L92" s="47">
        <v>0</v>
      </c>
      <c r="M92" s="47">
        <v>0</v>
      </c>
      <c r="N92" s="47">
        <f t="shared" si="15"/>
        <v>3346881</v>
      </c>
      <c r="O92" s="48">
        <f t="shared" si="11"/>
        <v>10.85497215618483</v>
      </c>
      <c r="P92" s="9"/>
    </row>
    <row r="93" spans="1:16">
      <c r="A93" s="12"/>
      <c r="B93" s="25">
        <v>362</v>
      </c>
      <c r="C93" s="20" t="s">
        <v>102</v>
      </c>
      <c r="D93" s="47">
        <v>379436</v>
      </c>
      <c r="E93" s="47">
        <v>507336</v>
      </c>
      <c r="F93" s="47">
        <v>0</v>
      </c>
      <c r="G93" s="47">
        <v>89490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976262</v>
      </c>
      <c r="O93" s="48">
        <f t="shared" si="11"/>
        <v>3.1663201730630144</v>
      </c>
      <c r="P93" s="9"/>
    </row>
    <row r="94" spans="1:16">
      <c r="A94" s="12"/>
      <c r="B94" s="25">
        <v>364</v>
      </c>
      <c r="C94" s="20" t="s">
        <v>207</v>
      </c>
      <c r="D94" s="47">
        <v>83484</v>
      </c>
      <c r="E94" s="47">
        <v>35443</v>
      </c>
      <c r="F94" s="47">
        <v>0</v>
      </c>
      <c r="G94" s="47">
        <v>19000</v>
      </c>
      <c r="H94" s="47">
        <v>0</v>
      </c>
      <c r="I94" s="47">
        <v>0</v>
      </c>
      <c r="J94" s="47">
        <v>-1000</v>
      </c>
      <c r="K94" s="47">
        <v>0</v>
      </c>
      <c r="L94" s="47">
        <v>0</v>
      </c>
      <c r="M94" s="47">
        <v>0</v>
      </c>
      <c r="N94" s="47">
        <f t="shared" si="15"/>
        <v>136927</v>
      </c>
      <c r="O94" s="48">
        <f t="shared" si="11"/>
        <v>0.44409668955362325</v>
      </c>
      <c r="P94" s="9"/>
    </row>
    <row r="95" spans="1:16">
      <c r="A95" s="12"/>
      <c r="B95" s="25">
        <v>365</v>
      </c>
      <c r="C95" s="20" t="s">
        <v>208</v>
      </c>
      <c r="D95" s="47">
        <v>73</v>
      </c>
      <c r="E95" s="47">
        <v>236</v>
      </c>
      <c r="F95" s="47">
        <v>0</v>
      </c>
      <c r="G95" s="47">
        <v>0</v>
      </c>
      <c r="H95" s="47">
        <v>0</v>
      </c>
      <c r="I95" s="47">
        <v>1136</v>
      </c>
      <c r="J95" s="47">
        <v>5269</v>
      </c>
      <c r="K95" s="47">
        <v>0</v>
      </c>
      <c r="L95" s="47">
        <v>0</v>
      </c>
      <c r="M95" s="47">
        <v>0</v>
      </c>
      <c r="N95" s="47">
        <f t="shared" si="15"/>
        <v>6714</v>
      </c>
      <c r="O95" s="48">
        <f t="shared" si="11"/>
        <v>2.1775582417368572E-2</v>
      </c>
      <c r="P95" s="9"/>
    </row>
    <row r="96" spans="1:16">
      <c r="A96" s="12"/>
      <c r="B96" s="25">
        <v>366</v>
      </c>
      <c r="C96" s="20" t="s">
        <v>105</v>
      </c>
      <c r="D96" s="47">
        <v>40918</v>
      </c>
      <c r="E96" s="47">
        <v>5541</v>
      </c>
      <c r="F96" s="47">
        <v>0</v>
      </c>
      <c r="G96" s="47">
        <v>9210000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9256459</v>
      </c>
      <c r="O96" s="48">
        <f t="shared" si="11"/>
        <v>30.021564767276299</v>
      </c>
      <c r="P96" s="9"/>
    </row>
    <row r="97" spans="1:119">
      <c r="A97" s="12"/>
      <c r="B97" s="25">
        <v>369.9</v>
      </c>
      <c r="C97" s="20" t="s">
        <v>106</v>
      </c>
      <c r="D97" s="47">
        <v>1643970</v>
      </c>
      <c r="E97" s="47">
        <v>2096010</v>
      </c>
      <c r="F97" s="47">
        <v>0</v>
      </c>
      <c r="G97" s="47">
        <v>10000</v>
      </c>
      <c r="H97" s="47">
        <v>0</v>
      </c>
      <c r="I97" s="47">
        <v>451</v>
      </c>
      <c r="J97" s="47">
        <v>311111</v>
      </c>
      <c r="K97" s="47">
        <v>0</v>
      </c>
      <c r="L97" s="47">
        <v>0</v>
      </c>
      <c r="M97" s="47">
        <v>0</v>
      </c>
      <c r="N97" s="47">
        <f t="shared" si="15"/>
        <v>4061542</v>
      </c>
      <c r="O97" s="48">
        <f t="shared" si="11"/>
        <v>13.172839225886802</v>
      </c>
      <c r="P97" s="9"/>
    </row>
    <row r="98" spans="1:119" ht="15.75">
      <c r="A98" s="29" t="s">
        <v>58</v>
      </c>
      <c r="B98" s="30"/>
      <c r="C98" s="31"/>
      <c r="D98" s="32">
        <f t="shared" ref="D98:M98" si="16">SUM(D99:D102)</f>
        <v>19662564</v>
      </c>
      <c r="E98" s="32">
        <f t="shared" si="16"/>
        <v>22070656</v>
      </c>
      <c r="F98" s="32">
        <f t="shared" si="16"/>
        <v>65077750</v>
      </c>
      <c r="G98" s="32">
        <f t="shared" si="16"/>
        <v>80172050</v>
      </c>
      <c r="H98" s="32">
        <f t="shared" si="16"/>
        <v>0</v>
      </c>
      <c r="I98" s="32">
        <f t="shared" si="16"/>
        <v>349825</v>
      </c>
      <c r="J98" s="32">
        <f t="shared" si="16"/>
        <v>169527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si="15"/>
        <v>187502372</v>
      </c>
      <c r="O98" s="46">
        <f t="shared" si="11"/>
        <v>608.12829236492428</v>
      </c>
      <c r="P98" s="9"/>
    </row>
    <row r="99" spans="1:119">
      <c r="A99" s="12"/>
      <c r="B99" s="25">
        <v>381</v>
      </c>
      <c r="C99" s="20" t="s">
        <v>107</v>
      </c>
      <c r="D99" s="47">
        <v>19659060</v>
      </c>
      <c r="E99" s="47">
        <v>16604014</v>
      </c>
      <c r="F99" s="47">
        <v>29958987</v>
      </c>
      <c r="G99" s="47">
        <v>6188050</v>
      </c>
      <c r="H99" s="47">
        <v>0</v>
      </c>
      <c r="I99" s="47">
        <v>349825</v>
      </c>
      <c r="J99" s="47">
        <v>149067</v>
      </c>
      <c r="K99" s="47">
        <v>0</v>
      </c>
      <c r="L99" s="47">
        <v>0</v>
      </c>
      <c r="M99" s="47">
        <v>0</v>
      </c>
      <c r="N99" s="47">
        <f t="shared" si="15"/>
        <v>72909003</v>
      </c>
      <c r="O99" s="48">
        <f t="shared" si="11"/>
        <v>236.46648850084489</v>
      </c>
      <c r="P99" s="9"/>
    </row>
    <row r="100" spans="1:119">
      <c r="A100" s="12"/>
      <c r="B100" s="25">
        <v>383</v>
      </c>
      <c r="C100" s="20" t="s">
        <v>177</v>
      </c>
      <c r="D100" s="47">
        <v>0</v>
      </c>
      <c r="E100" s="47">
        <v>5466642</v>
      </c>
      <c r="F100" s="47">
        <v>0</v>
      </c>
      <c r="G100" s="47">
        <v>7984000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13450642</v>
      </c>
      <c r="O100" s="48">
        <f t="shared" si="11"/>
        <v>43.624599856645702</v>
      </c>
      <c r="P100" s="9"/>
    </row>
    <row r="101" spans="1:119">
      <c r="A101" s="12"/>
      <c r="B101" s="25">
        <v>384</v>
      </c>
      <c r="C101" s="20" t="s">
        <v>108</v>
      </c>
      <c r="D101" s="47">
        <v>0</v>
      </c>
      <c r="E101" s="47">
        <v>0</v>
      </c>
      <c r="F101" s="47">
        <v>35118763</v>
      </c>
      <c r="G101" s="47">
        <v>66000000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101118763</v>
      </c>
      <c r="O101" s="48">
        <f>(N101/O$105)</f>
        <v>327.95948132988678</v>
      </c>
      <c r="P101" s="9"/>
    </row>
    <row r="102" spans="1:119" ht="15.75" thickBot="1">
      <c r="A102" s="12"/>
      <c r="B102" s="25">
        <v>389.4</v>
      </c>
      <c r="C102" s="20" t="s">
        <v>209</v>
      </c>
      <c r="D102" s="47">
        <v>3504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20460</v>
      </c>
      <c r="K102" s="47">
        <v>0</v>
      </c>
      <c r="L102" s="47">
        <v>0</v>
      </c>
      <c r="M102" s="47">
        <v>0</v>
      </c>
      <c r="N102" s="47">
        <f t="shared" si="15"/>
        <v>23964</v>
      </c>
      <c r="O102" s="48">
        <f>(N102/O$105)</f>
        <v>7.7722677546890148E-2</v>
      </c>
      <c r="P102" s="9"/>
    </row>
    <row r="103" spans="1:119" ht="16.5" thickBot="1">
      <c r="A103" s="14" t="s">
        <v>85</v>
      </c>
      <c r="B103" s="23"/>
      <c r="C103" s="22"/>
      <c r="D103" s="15">
        <f t="shared" ref="D103:M103" si="17">SUM(D5,D17,D28,D54,D83,D91,D98)</f>
        <v>219277726</v>
      </c>
      <c r="E103" s="15">
        <f t="shared" si="17"/>
        <v>181606301</v>
      </c>
      <c r="F103" s="15">
        <f t="shared" si="17"/>
        <v>71649444</v>
      </c>
      <c r="G103" s="15">
        <f t="shared" si="17"/>
        <v>139025289</v>
      </c>
      <c r="H103" s="15">
        <f t="shared" si="17"/>
        <v>0</v>
      </c>
      <c r="I103" s="15">
        <f t="shared" si="17"/>
        <v>34561509</v>
      </c>
      <c r="J103" s="15">
        <f t="shared" si="17"/>
        <v>35993519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 t="shared" si="15"/>
        <v>682113788</v>
      </c>
      <c r="O103" s="38">
        <f>(N103/O$105)</f>
        <v>2212.3063760228588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98" t="s">
        <v>220</v>
      </c>
      <c r="M105" s="98"/>
      <c r="N105" s="98"/>
      <c r="O105" s="44">
        <v>308327</v>
      </c>
    </row>
    <row r="106" spans="1:119">
      <c r="A106" s="99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  <row r="107" spans="1:119" ht="15.75" customHeight="1" thickBot="1">
      <c r="A107" s="102" t="s">
        <v>152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4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2024-12-19T22:16:25Z</cp:lastPrinted>
  <dcterms:created xsi:type="dcterms:W3CDTF">2000-08-31T21:26:31Z</dcterms:created>
  <dcterms:modified xsi:type="dcterms:W3CDTF">2024-12-19T22:16:49Z</dcterms:modified>
</cp:coreProperties>
</file>