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90" documentId="11_80103A45BEA972EAA18D38F00BD62CED4183E40B" xr6:coauthVersionLast="47" xr6:coauthVersionMax="47" xr10:uidLastSave="{3F5DF6EC-4CDF-4DB9-A4D6-0D7E10108A0D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3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'2005'!$A$1:$O$84</definedName>
    <definedName name="_xlnm.Print_Area" localSheetId="17">'2006'!$A$1:$O$71</definedName>
    <definedName name="_xlnm.Print_Area" localSheetId="16">'2007'!$A$1:$O$82</definedName>
    <definedName name="_xlnm.Print_Area" localSheetId="15">'2008'!$A$1:$O$80</definedName>
    <definedName name="_xlnm.Print_Area" localSheetId="14">'2009'!$A$1:$O$68</definedName>
    <definedName name="_xlnm.Print_Area" localSheetId="13">'2010'!$A$1:$O$73</definedName>
    <definedName name="_xlnm.Print_Area" localSheetId="12">'2011'!$A$1:$O$63</definedName>
    <definedName name="_xlnm.Print_Area" localSheetId="11">'2012'!$A$1:$O$73</definedName>
    <definedName name="_xlnm.Print_Area" localSheetId="10">'2013'!$A$1:$O$71</definedName>
    <definedName name="_xlnm.Print_Area" localSheetId="9">'2014'!$A$1:$O$69</definedName>
    <definedName name="_xlnm.Print_Area" localSheetId="8">'2015'!$A$1:$O$69</definedName>
    <definedName name="_xlnm.Print_Area" localSheetId="7">'2016'!$A$1:$O$69</definedName>
    <definedName name="_xlnm.Print_Area" localSheetId="6">'2017'!$A$1:$O$69</definedName>
    <definedName name="_xlnm.Print_Area" localSheetId="5">'2018'!$A$1:$O$71</definedName>
    <definedName name="_xlnm.Print_Area" localSheetId="4">'2019'!$A$1:$O$68</definedName>
    <definedName name="_xlnm.Print_Area" localSheetId="3">'2020'!$A$1:$O$70</definedName>
    <definedName name="_xlnm.Print_Area" localSheetId="2">'2021'!$A$1:$P$74</definedName>
    <definedName name="_xlnm.Print_Area" localSheetId="1">'2022'!$A$1:$P$69</definedName>
    <definedName name="_xlnm.Print_Area" localSheetId="0">'2023'!$A$1:$P$65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53" l="1"/>
  <c r="P25" i="53" s="1"/>
  <c r="O64" i="53" l="1"/>
  <c r="P64" i="53" s="1"/>
  <c r="O63" i="53"/>
  <c r="P63" i="53" s="1"/>
  <c r="O62" i="53"/>
  <c r="P62" i="53" s="1"/>
  <c r="O61" i="53"/>
  <c r="P61" i="53" s="1"/>
  <c r="O60" i="53"/>
  <c r="P60" i="53" s="1"/>
  <c r="O59" i="53"/>
  <c r="P59" i="53" s="1"/>
  <c r="O58" i="53"/>
  <c r="P58" i="53" s="1"/>
  <c r="O57" i="53"/>
  <c r="P57" i="53" s="1"/>
  <c r="O56" i="53"/>
  <c r="P56" i="53" s="1"/>
  <c r="O55" i="53"/>
  <c r="P55" i="53" s="1"/>
  <c r="O54" i="53"/>
  <c r="P54" i="53" s="1"/>
  <c r="O53" i="53"/>
  <c r="P53" i="53" s="1"/>
  <c r="O52" i="53"/>
  <c r="P52" i="53" s="1"/>
  <c r="O51" i="53"/>
  <c r="P51" i="53" s="1"/>
  <c r="O50" i="53"/>
  <c r="P50" i="53" s="1"/>
  <c r="O49" i="53"/>
  <c r="P49" i="53" s="1"/>
  <c r="N48" i="53"/>
  <c r="M48" i="53"/>
  <c r="L48" i="53"/>
  <c r="K48" i="53"/>
  <c r="J48" i="53"/>
  <c r="I48" i="53"/>
  <c r="H48" i="53"/>
  <c r="G48" i="53"/>
  <c r="F48" i="53"/>
  <c r="E48" i="53"/>
  <c r="D48" i="53"/>
  <c r="O47" i="53"/>
  <c r="P47" i="53" s="1"/>
  <c r="O46" i="53"/>
  <c r="P46" i="53" s="1"/>
  <c r="N45" i="53"/>
  <c r="M45" i="53"/>
  <c r="L45" i="53"/>
  <c r="K45" i="53"/>
  <c r="J45" i="53"/>
  <c r="I45" i="53"/>
  <c r="H45" i="53"/>
  <c r="G45" i="53"/>
  <c r="F45" i="53"/>
  <c r="E45" i="53"/>
  <c r="D45" i="53"/>
  <c r="O44" i="53"/>
  <c r="P44" i="53" s="1"/>
  <c r="O43" i="53"/>
  <c r="P43" i="53" s="1"/>
  <c r="O42" i="53"/>
  <c r="P42" i="53" s="1"/>
  <c r="O41" i="53"/>
  <c r="P41" i="53" s="1"/>
  <c r="O40" i="53"/>
  <c r="P40" i="53" s="1"/>
  <c r="O39" i="53"/>
  <c r="P39" i="53" s="1"/>
  <c r="N38" i="53"/>
  <c r="M38" i="53"/>
  <c r="L38" i="53"/>
  <c r="K38" i="53"/>
  <c r="J38" i="53"/>
  <c r="I38" i="53"/>
  <c r="H38" i="53"/>
  <c r="G38" i="53"/>
  <c r="F38" i="53"/>
  <c r="E38" i="53"/>
  <c r="D38" i="53"/>
  <c r="O37" i="53"/>
  <c r="P37" i="53" s="1"/>
  <c r="O36" i="53"/>
  <c r="P36" i="53" s="1"/>
  <c r="O35" i="53"/>
  <c r="P35" i="53" s="1"/>
  <c r="N34" i="53"/>
  <c r="M34" i="53"/>
  <c r="L34" i="53"/>
  <c r="K34" i="53"/>
  <c r="J34" i="53"/>
  <c r="I34" i="53"/>
  <c r="H34" i="53"/>
  <c r="G34" i="53"/>
  <c r="F34" i="53"/>
  <c r="E34" i="53"/>
  <c r="D34" i="53"/>
  <c r="O33" i="53"/>
  <c r="P33" i="53" s="1"/>
  <c r="O32" i="53"/>
  <c r="P32" i="53" s="1"/>
  <c r="O31" i="53"/>
  <c r="P31" i="53" s="1"/>
  <c r="O30" i="53"/>
  <c r="P30" i="53" s="1"/>
  <c r="N29" i="53"/>
  <c r="M29" i="53"/>
  <c r="L29" i="53"/>
  <c r="K29" i="53"/>
  <c r="J29" i="53"/>
  <c r="I29" i="53"/>
  <c r="H29" i="53"/>
  <c r="G29" i="53"/>
  <c r="F29" i="53"/>
  <c r="E29" i="53"/>
  <c r="D29" i="53"/>
  <c r="O28" i="53"/>
  <c r="P28" i="53" s="1"/>
  <c r="O27" i="53"/>
  <c r="P27" i="53" s="1"/>
  <c r="N26" i="53"/>
  <c r="M26" i="53"/>
  <c r="L26" i="53"/>
  <c r="K26" i="53"/>
  <c r="J26" i="53"/>
  <c r="I26" i="53"/>
  <c r="H26" i="53"/>
  <c r="G26" i="53"/>
  <c r="F26" i="53"/>
  <c r="E26" i="53"/>
  <c r="D26" i="53"/>
  <c r="O24" i="53"/>
  <c r="P24" i="53" s="1"/>
  <c r="O23" i="53"/>
  <c r="P23" i="53" s="1"/>
  <c r="O22" i="53"/>
  <c r="P22" i="53" s="1"/>
  <c r="N21" i="53"/>
  <c r="M21" i="53"/>
  <c r="L21" i="53"/>
  <c r="K21" i="53"/>
  <c r="J21" i="53"/>
  <c r="I21" i="53"/>
  <c r="H21" i="53"/>
  <c r="G21" i="53"/>
  <c r="F21" i="53"/>
  <c r="E21" i="53"/>
  <c r="D21" i="53"/>
  <c r="O20" i="53"/>
  <c r="P20" i="53" s="1"/>
  <c r="O19" i="53"/>
  <c r="P19" i="53" s="1"/>
  <c r="O18" i="53"/>
  <c r="P18" i="53" s="1"/>
  <c r="O17" i="53"/>
  <c r="P17" i="53" s="1"/>
  <c r="O16" i="53"/>
  <c r="P16" i="53" s="1"/>
  <c r="O15" i="53"/>
  <c r="P15" i="53" s="1"/>
  <c r="O14" i="53"/>
  <c r="P14" i="53" s="1"/>
  <c r="O13" i="53"/>
  <c r="P13" i="53" s="1"/>
  <c r="N12" i="53"/>
  <c r="M12" i="53"/>
  <c r="L12" i="53"/>
  <c r="K12" i="53"/>
  <c r="J12" i="53"/>
  <c r="I12" i="53"/>
  <c r="H12" i="53"/>
  <c r="G12" i="53"/>
  <c r="F12" i="53"/>
  <c r="E12" i="53"/>
  <c r="D12" i="53"/>
  <c r="O11" i="53"/>
  <c r="P11" i="53" s="1"/>
  <c r="O10" i="53"/>
  <c r="P10" i="53" s="1"/>
  <c r="O9" i="53"/>
  <c r="P9" i="53" s="1"/>
  <c r="O8" i="53"/>
  <c r="P8" i="53" s="1"/>
  <c r="O7" i="53"/>
  <c r="P7" i="53" s="1"/>
  <c r="O6" i="53"/>
  <c r="P6" i="53" s="1"/>
  <c r="N5" i="53"/>
  <c r="M5" i="53"/>
  <c r="L5" i="53"/>
  <c r="K5" i="53"/>
  <c r="J5" i="53"/>
  <c r="I5" i="53"/>
  <c r="H5" i="53"/>
  <c r="G5" i="53"/>
  <c r="F5" i="53"/>
  <c r="E5" i="53"/>
  <c r="D5" i="53"/>
  <c r="O48" i="53" l="1"/>
  <c r="P48" i="53" s="1"/>
  <c r="O45" i="53"/>
  <c r="P45" i="53" s="1"/>
  <c r="O38" i="53"/>
  <c r="P38" i="53" s="1"/>
  <c r="O34" i="53"/>
  <c r="P34" i="53" s="1"/>
  <c r="E65" i="53"/>
  <c r="O29" i="53"/>
  <c r="P29" i="53" s="1"/>
  <c r="O26" i="53"/>
  <c r="P26" i="53" s="1"/>
  <c r="N65" i="53"/>
  <c r="G65" i="53"/>
  <c r="H65" i="53"/>
  <c r="O12" i="53"/>
  <c r="P12" i="53" s="1"/>
  <c r="L65" i="53"/>
  <c r="M65" i="53"/>
  <c r="I65" i="53"/>
  <c r="O5" i="53"/>
  <c r="P5" i="53" s="1"/>
  <c r="J65" i="53"/>
  <c r="K65" i="53"/>
  <c r="D65" i="53"/>
  <c r="O21" i="53"/>
  <c r="P21" i="53" s="1"/>
  <c r="F65" i="53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N42" i="52"/>
  <c r="M42" i="52"/>
  <c r="L42" i="52"/>
  <c r="K42" i="52"/>
  <c r="J42" i="52"/>
  <c r="I42" i="52"/>
  <c r="H42" i="52"/>
  <c r="G42" i="52"/>
  <c r="F42" i="52"/>
  <c r="E42" i="52"/>
  <c r="D42" i="52"/>
  <c r="O41" i="52"/>
  <c r="P41" i="52" s="1"/>
  <c r="O40" i="52"/>
  <c r="P40" i="52" s="1"/>
  <c r="O39" i="52"/>
  <c r="P39" i="52" s="1"/>
  <c r="O38" i="52"/>
  <c r="P38" i="52" s="1"/>
  <c r="N37" i="52"/>
  <c r="M37" i="52"/>
  <c r="L37" i="52"/>
  <c r="K37" i="52"/>
  <c r="J37" i="52"/>
  <c r="I37" i="52"/>
  <c r="H37" i="52"/>
  <c r="G37" i="52"/>
  <c r="F37" i="52"/>
  <c r="E37" i="52"/>
  <c r="D37" i="52"/>
  <c r="O36" i="52"/>
  <c r="P36" i="52" s="1"/>
  <c r="O35" i="52"/>
  <c r="P35" i="52" s="1"/>
  <c r="O34" i="52"/>
  <c r="P34" i="52" s="1"/>
  <c r="N33" i="52"/>
  <c r="M33" i="52"/>
  <c r="L33" i="52"/>
  <c r="K33" i="52"/>
  <c r="J33" i="52"/>
  <c r="I33" i="52"/>
  <c r="H33" i="52"/>
  <c r="G33" i="52"/>
  <c r="F33" i="52"/>
  <c r="E33" i="52"/>
  <c r="D33" i="52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N26" i="52"/>
  <c r="M26" i="52"/>
  <c r="L26" i="52"/>
  <c r="K26" i="52"/>
  <c r="J26" i="52"/>
  <c r="I26" i="52"/>
  <c r="H26" i="52"/>
  <c r="G26" i="52"/>
  <c r="F26" i="52"/>
  <c r="E26" i="52"/>
  <c r="D26" i="52"/>
  <c r="O25" i="52"/>
  <c r="P25" i="52" s="1"/>
  <c r="O24" i="52"/>
  <c r="P24" i="52" s="1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65" i="53" l="1"/>
  <c r="P65" i="53" s="1"/>
  <c r="O42" i="52"/>
  <c r="P42" i="52" s="1"/>
  <c r="O44" i="52"/>
  <c r="P44" i="52" s="1"/>
  <c r="O37" i="52"/>
  <c r="P37" i="52" s="1"/>
  <c r="O33" i="52"/>
  <c r="P33" i="52" s="1"/>
  <c r="O29" i="52"/>
  <c r="P29" i="52" s="1"/>
  <c r="O26" i="52"/>
  <c r="P26" i="52" s="1"/>
  <c r="O21" i="52"/>
  <c r="P21" i="52" s="1"/>
  <c r="K61" i="52"/>
  <c r="H61" i="52"/>
  <c r="I61" i="52"/>
  <c r="J61" i="52"/>
  <c r="M61" i="52"/>
  <c r="D61" i="52"/>
  <c r="O12" i="52"/>
  <c r="P12" i="52" s="1"/>
  <c r="L61" i="52"/>
  <c r="N61" i="52"/>
  <c r="E61" i="52"/>
  <c r="F61" i="52"/>
  <c r="G61" i="52"/>
  <c r="O5" i="52"/>
  <c r="P5" i="52" s="1"/>
  <c r="O61" i="52" l="1"/>
  <c r="P61" i="52" s="1"/>
  <c r="O69" i="50"/>
  <c r="P69" i="50" s="1"/>
  <c r="O68" i="50"/>
  <c r="P68" i="50" s="1"/>
  <c r="O67" i="50"/>
  <c r="P67" i="50" s="1"/>
  <c r="O66" i="50"/>
  <c r="P66" i="50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N46" i="50"/>
  <c r="M46" i="50"/>
  <c r="L46" i="50"/>
  <c r="K46" i="50"/>
  <c r="J46" i="50"/>
  <c r="I46" i="50"/>
  <c r="H46" i="50"/>
  <c r="G46" i="50"/>
  <c r="F46" i="50"/>
  <c r="E46" i="50"/>
  <c r="D46" i="50"/>
  <c r="O46" i="50" s="1"/>
  <c r="P46" i="50" s="1"/>
  <c r="O45" i="50"/>
  <c r="P45" i="50" s="1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 s="1"/>
  <c r="O42" i="50"/>
  <c r="P42" i="50" s="1"/>
  <c r="O41" i="50"/>
  <c r="P41" i="50" s="1"/>
  <c r="O40" i="50"/>
  <c r="P40" i="50" s="1"/>
  <c r="O39" i="50"/>
  <c r="P39" i="50"/>
  <c r="N38" i="50"/>
  <c r="M38" i="50"/>
  <c r="O38" i="50" s="1"/>
  <c r="P38" i="50" s="1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/>
  <c r="O35" i="50"/>
  <c r="P35" i="50"/>
  <c r="N34" i="50"/>
  <c r="M34" i="50"/>
  <c r="L34" i="50"/>
  <c r="K34" i="50"/>
  <c r="J34" i="50"/>
  <c r="I34" i="50"/>
  <c r="I70" i="50" s="1"/>
  <c r="H34" i="50"/>
  <c r="G34" i="50"/>
  <c r="F34" i="50"/>
  <c r="E34" i="50"/>
  <c r="D34" i="50"/>
  <c r="O33" i="50"/>
  <c r="P33" i="50" s="1"/>
  <c r="O32" i="50"/>
  <c r="P32" i="50" s="1"/>
  <c r="O31" i="50"/>
  <c r="P31" i="50" s="1"/>
  <c r="O30" i="50"/>
  <c r="P30" i="50" s="1"/>
  <c r="N29" i="50"/>
  <c r="M29" i="50"/>
  <c r="M70" i="50" s="1"/>
  <c r="L29" i="50"/>
  <c r="L70" i="50" s="1"/>
  <c r="K29" i="50"/>
  <c r="K70" i="50" s="1"/>
  <c r="J29" i="50"/>
  <c r="J70" i="50" s="1"/>
  <c r="I29" i="50"/>
  <c r="H29" i="50"/>
  <c r="G29" i="50"/>
  <c r="F29" i="50"/>
  <c r="E29" i="50"/>
  <c r="O29" i="50" s="1"/>
  <c r="P29" i="50" s="1"/>
  <c r="D29" i="50"/>
  <c r="O28" i="50"/>
  <c r="P28" i="50" s="1"/>
  <c r="O27" i="50"/>
  <c r="P27" i="50"/>
  <c r="O26" i="50"/>
  <c r="P26" i="50"/>
  <c r="N25" i="50"/>
  <c r="M25" i="50"/>
  <c r="L25" i="50"/>
  <c r="K25" i="50"/>
  <c r="J25" i="50"/>
  <c r="I25" i="50"/>
  <c r="H25" i="50"/>
  <c r="H70" i="50" s="1"/>
  <c r="G25" i="50"/>
  <c r="F25" i="50"/>
  <c r="E25" i="50"/>
  <c r="O25" i="50" s="1"/>
  <c r="P25" i="50" s="1"/>
  <c r="D25" i="50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/>
  <c r="O17" i="50"/>
  <c r="P17" i="50" s="1"/>
  <c r="O16" i="50"/>
  <c r="P16" i="50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E70" i="50" s="1"/>
  <c r="D12" i="50"/>
  <c r="O12" i="50" s="1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D70" i="50" s="1"/>
  <c r="N65" i="48"/>
  <c r="O65" i="48" s="1"/>
  <c r="N64" i="48"/>
  <c r="O64" i="48" s="1"/>
  <c r="N63" i="48"/>
  <c r="O63" i="48"/>
  <c r="N62" i="48"/>
  <c r="O62" i="48"/>
  <c r="N61" i="48"/>
  <c r="O61" i="48"/>
  <c r="N60" i="48"/>
  <c r="O60" i="48" s="1"/>
  <c r="N59" i="48"/>
  <c r="O59" i="48" s="1"/>
  <c r="N58" i="48"/>
  <c r="O58" i="48" s="1"/>
  <c r="N57" i="48"/>
  <c r="O57" i="48"/>
  <c r="N56" i="48"/>
  <c r="O56" i="48" s="1"/>
  <c r="N55" i="48"/>
  <c r="O55" i="48"/>
  <c r="N54" i="48"/>
  <c r="O54" i="48" s="1"/>
  <c r="N53" i="48"/>
  <c r="O53" i="48" s="1"/>
  <c r="N52" i="48"/>
  <c r="O52" i="48" s="1"/>
  <c r="N51" i="48"/>
  <c r="O51" i="48"/>
  <c r="N50" i="48"/>
  <c r="O50" i="48"/>
  <c r="N49" i="48"/>
  <c r="O49" i="48"/>
  <c r="N48" i="48"/>
  <c r="O48" i="48" s="1"/>
  <c r="N47" i="48"/>
  <c r="O47" i="48" s="1"/>
  <c r="N46" i="48"/>
  <c r="O46" i="48" s="1"/>
  <c r="N45" i="48"/>
  <c r="O45" i="48" s="1"/>
  <c r="M44" i="48"/>
  <c r="L44" i="48"/>
  <c r="K44" i="48"/>
  <c r="J44" i="48"/>
  <c r="I44" i="48"/>
  <c r="H44" i="48"/>
  <c r="G44" i="48"/>
  <c r="F44" i="48"/>
  <c r="E44" i="48"/>
  <c r="D44" i="48"/>
  <c r="N44" i="48" s="1"/>
  <c r="O44" i="48" s="1"/>
  <c r="N43" i="48"/>
  <c r="O43" i="48"/>
  <c r="M42" i="48"/>
  <c r="L42" i="48"/>
  <c r="K42" i="48"/>
  <c r="J42" i="48"/>
  <c r="I42" i="48"/>
  <c r="N42" i="48" s="1"/>
  <c r="O42" i="48" s="1"/>
  <c r="H42" i="48"/>
  <c r="G42" i="48"/>
  <c r="F42" i="48"/>
  <c r="E42" i="48"/>
  <c r="D42" i="48"/>
  <c r="N41" i="48"/>
  <c r="O41" i="48" s="1"/>
  <c r="N40" i="48"/>
  <c r="O40" i="48"/>
  <c r="N39" i="48"/>
  <c r="O39" i="48"/>
  <c r="N38" i="48"/>
  <c r="O38" i="48" s="1"/>
  <c r="M37" i="48"/>
  <c r="L37" i="48"/>
  <c r="K37" i="48"/>
  <c r="J37" i="48"/>
  <c r="I37" i="48"/>
  <c r="H37" i="48"/>
  <c r="G37" i="48"/>
  <c r="F37" i="48"/>
  <c r="N37" i="48" s="1"/>
  <c r="O37" i="48" s="1"/>
  <c r="E37" i="48"/>
  <c r="D37" i="48"/>
  <c r="N36" i="48"/>
  <c r="O36" i="48" s="1"/>
  <c r="N35" i="48"/>
  <c r="O35" i="48" s="1"/>
  <c r="N34" i="48"/>
  <c r="O34" i="48" s="1"/>
  <c r="M33" i="48"/>
  <c r="L33" i="48"/>
  <c r="K33" i="48"/>
  <c r="J33" i="48"/>
  <c r="I33" i="48"/>
  <c r="H33" i="48"/>
  <c r="G33" i="48"/>
  <c r="F33" i="48"/>
  <c r="E33" i="48"/>
  <c r="D33" i="48"/>
  <c r="N33" i="48" s="1"/>
  <c r="O33" i="48" s="1"/>
  <c r="N32" i="48"/>
  <c r="O32" i="48" s="1"/>
  <c r="N31" i="48"/>
  <c r="O31" i="48"/>
  <c r="N30" i="48"/>
  <c r="O30" i="48"/>
  <c r="N29" i="48"/>
  <c r="O29" i="48" s="1"/>
  <c r="M28" i="48"/>
  <c r="L28" i="48"/>
  <c r="K28" i="48"/>
  <c r="J28" i="48"/>
  <c r="I28" i="48"/>
  <c r="H28" i="48"/>
  <c r="G28" i="48"/>
  <c r="F28" i="48"/>
  <c r="E28" i="48"/>
  <c r="D28" i="48"/>
  <c r="N28" i="48" s="1"/>
  <c r="O28" i="48" s="1"/>
  <c r="N27" i="48"/>
  <c r="O27" i="48"/>
  <c r="N26" i="48"/>
  <c r="O26" i="48" s="1"/>
  <c r="M25" i="48"/>
  <c r="M66" i="48" s="1"/>
  <c r="L25" i="48"/>
  <c r="K25" i="48"/>
  <c r="J25" i="48"/>
  <c r="I25" i="48"/>
  <c r="N25" i="48" s="1"/>
  <c r="O25" i="48" s="1"/>
  <c r="H25" i="48"/>
  <c r="G25" i="48"/>
  <c r="F25" i="48"/>
  <c r="E25" i="48"/>
  <c r="D25" i="48"/>
  <c r="N24" i="48"/>
  <c r="O24" i="48" s="1"/>
  <c r="N23" i="48"/>
  <c r="O23" i="48" s="1"/>
  <c r="N22" i="48"/>
  <c r="O22" i="48" s="1"/>
  <c r="M21" i="48"/>
  <c r="L21" i="48"/>
  <c r="K21" i="48"/>
  <c r="J21" i="48"/>
  <c r="I21" i="48"/>
  <c r="H21" i="48"/>
  <c r="G21" i="48"/>
  <c r="F21" i="48"/>
  <c r="F66" i="48" s="1"/>
  <c r="E21" i="48"/>
  <c r="D21" i="48"/>
  <c r="N21" i="48" s="1"/>
  <c r="O21" i="48" s="1"/>
  <c r="N20" i="48"/>
  <c r="O20" i="48" s="1"/>
  <c r="N19" i="48"/>
  <c r="O19" i="48" s="1"/>
  <c r="N18" i="48"/>
  <c r="O18" i="48" s="1"/>
  <c r="N17" i="48"/>
  <c r="O17" i="48" s="1"/>
  <c r="N16" i="48"/>
  <c r="O16" i="48" s="1"/>
  <c r="N15" i="48"/>
  <c r="O15" i="48" s="1"/>
  <c r="N14" i="48"/>
  <c r="O14" i="48" s="1"/>
  <c r="N13" i="48"/>
  <c r="O13" i="48" s="1"/>
  <c r="M12" i="48"/>
  <c r="L12" i="48"/>
  <c r="K12" i="48"/>
  <c r="J12" i="48"/>
  <c r="I12" i="48"/>
  <c r="I66" i="48" s="1"/>
  <c r="H12" i="48"/>
  <c r="G12" i="48"/>
  <c r="F12" i="48"/>
  <c r="E12" i="48"/>
  <c r="D12" i="48"/>
  <c r="N12" i="48" s="1"/>
  <c r="O12" i="48" s="1"/>
  <c r="N11" i="48"/>
  <c r="O11" i="48" s="1"/>
  <c r="N10" i="48"/>
  <c r="O10" i="48"/>
  <c r="N9" i="48"/>
  <c r="O9" i="48"/>
  <c r="N8" i="48"/>
  <c r="O8" i="48" s="1"/>
  <c r="N7" i="48"/>
  <c r="O7" i="48" s="1"/>
  <c r="N6" i="48"/>
  <c r="O6" i="48" s="1"/>
  <c r="M5" i="48"/>
  <c r="L5" i="48"/>
  <c r="K5" i="48"/>
  <c r="K66" i="48" s="1"/>
  <c r="J5" i="48"/>
  <c r="J66" i="48" s="1"/>
  <c r="I5" i="48"/>
  <c r="H5" i="48"/>
  <c r="H66" i="48" s="1"/>
  <c r="G5" i="48"/>
  <c r="F5" i="48"/>
  <c r="E5" i="48"/>
  <c r="E66" i="48" s="1"/>
  <c r="D5" i="48"/>
  <c r="D66" i="48" s="1"/>
  <c r="N63" i="47"/>
  <c r="O63" i="47" s="1"/>
  <c r="N62" i="47"/>
  <c r="O62" i="47" s="1"/>
  <c r="N61" i="47"/>
  <c r="O61" i="47"/>
  <c r="N60" i="47"/>
  <c r="O60" i="47"/>
  <c r="N59" i="47"/>
  <c r="O59" i="47" s="1"/>
  <c r="N58" i="47"/>
  <c r="O58" i="47" s="1"/>
  <c r="N57" i="47"/>
  <c r="O57" i="47" s="1"/>
  <c r="N56" i="47"/>
  <c r="O56" i="47"/>
  <c r="N55" i="47"/>
  <c r="O55" i="47"/>
  <c r="N54" i="47"/>
  <c r="O54" i="47"/>
  <c r="N53" i="47"/>
  <c r="O53" i="47" s="1"/>
  <c r="N52" i="47"/>
  <c r="O52" i="47" s="1"/>
  <c r="N51" i="47"/>
  <c r="O51" i="47" s="1"/>
  <c r="N50" i="47"/>
  <c r="O50" i="47"/>
  <c r="N49" i="47"/>
  <c r="O49" i="47" s="1"/>
  <c r="N48" i="47"/>
  <c r="O48" i="47"/>
  <c r="N47" i="47"/>
  <c r="O47" i="47" s="1"/>
  <c r="N46" i="47"/>
  <c r="O46" i="47" s="1"/>
  <c r="N45" i="47"/>
  <c r="O45" i="47" s="1"/>
  <c r="N44" i="47"/>
  <c r="O44" i="47"/>
  <c r="N43" i="47"/>
  <c r="O43" i="47"/>
  <c r="M42" i="47"/>
  <c r="L42" i="47"/>
  <c r="K42" i="47"/>
  <c r="J42" i="47"/>
  <c r="I42" i="47"/>
  <c r="H42" i="47"/>
  <c r="G42" i="47"/>
  <c r="F42" i="47"/>
  <c r="F64" i="47" s="1"/>
  <c r="E42" i="47"/>
  <c r="N42" i="47" s="1"/>
  <c r="O42" i="47" s="1"/>
  <c r="D42" i="47"/>
  <c r="N41" i="47"/>
  <c r="O41" i="47"/>
  <c r="M40" i="47"/>
  <c r="L40" i="47"/>
  <c r="K40" i="47"/>
  <c r="J40" i="47"/>
  <c r="I40" i="47"/>
  <c r="H40" i="47"/>
  <c r="G40" i="47"/>
  <c r="F40" i="47"/>
  <c r="E40" i="47"/>
  <c r="D40" i="47"/>
  <c r="N40" i="47" s="1"/>
  <c r="O40" i="47" s="1"/>
  <c r="N39" i="47"/>
  <c r="O39" i="47"/>
  <c r="N38" i="47"/>
  <c r="O38" i="47" s="1"/>
  <c r="N37" i="47"/>
  <c r="O37" i="47" s="1"/>
  <c r="N36" i="47"/>
  <c r="O36" i="47" s="1"/>
  <c r="M35" i="47"/>
  <c r="N35" i="47" s="1"/>
  <c r="O35" i="47" s="1"/>
  <c r="L35" i="47"/>
  <c r="K35" i="47"/>
  <c r="J35" i="47"/>
  <c r="I35" i="47"/>
  <c r="H35" i="47"/>
  <c r="G35" i="47"/>
  <c r="F35" i="47"/>
  <c r="E35" i="47"/>
  <c r="D35" i="47"/>
  <c r="N34" i="47"/>
  <c r="O34" i="47" s="1"/>
  <c r="N33" i="47"/>
  <c r="O33" i="47" s="1"/>
  <c r="N32" i="47"/>
  <c r="O32" i="47"/>
  <c r="M31" i="47"/>
  <c r="L31" i="47"/>
  <c r="K31" i="47"/>
  <c r="J31" i="47"/>
  <c r="I31" i="47"/>
  <c r="H31" i="47"/>
  <c r="G31" i="47"/>
  <c r="N31" i="47" s="1"/>
  <c r="O31" i="47" s="1"/>
  <c r="F31" i="47"/>
  <c r="E31" i="47"/>
  <c r="D31" i="47"/>
  <c r="N30" i="47"/>
  <c r="O30" i="47" s="1"/>
  <c r="N29" i="47"/>
  <c r="O29" i="47" s="1"/>
  <c r="N28" i="47"/>
  <c r="O28" i="47"/>
  <c r="N27" i="47"/>
  <c r="O27" i="47" s="1"/>
  <c r="M26" i="47"/>
  <c r="L26" i="47"/>
  <c r="K26" i="47"/>
  <c r="J26" i="47"/>
  <c r="I26" i="47"/>
  <c r="H26" i="47"/>
  <c r="G26" i="47"/>
  <c r="G64" i="47" s="1"/>
  <c r="F26" i="47"/>
  <c r="E26" i="47"/>
  <c r="E64" i="47" s="1"/>
  <c r="D26" i="47"/>
  <c r="D64" i="47" s="1"/>
  <c r="N25" i="47"/>
  <c r="O25" i="47" s="1"/>
  <c r="N24" i="47"/>
  <c r="O24" i="47" s="1"/>
  <c r="M23" i="47"/>
  <c r="L23" i="47"/>
  <c r="K23" i="47"/>
  <c r="J23" i="47"/>
  <c r="I23" i="47"/>
  <c r="H23" i="47"/>
  <c r="G23" i="47"/>
  <c r="F23" i="47"/>
  <c r="E23" i="47"/>
  <c r="D23" i="47"/>
  <c r="N23" i="47" s="1"/>
  <c r="O23" i="47" s="1"/>
  <c r="N22" i="47"/>
  <c r="O22" i="47" s="1"/>
  <c r="N21" i="47"/>
  <c r="O21" i="47" s="1"/>
  <c r="N20" i="47"/>
  <c r="O20" i="47"/>
  <c r="M19" i="47"/>
  <c r="L19" i="47"/>
  <c r="K19" i="47"/>
  <c r="J19" i="47"/>
  <c r="N19" i="47" s="1"/>
  <c r="O19" i="47" s="1"/>
  <c r="I19" i="47"/>
  <c r="H19" i="47"/>
  <c r="G19" i="47"/>
  <c r="F19" i="47"/>
  <c r="E19" i="47"/>
  <c r="D19" i="47"/>
  <c r="N18" i="47"/>
  <c r="O18" i="47"/>
  <c r="N17" i="47"/>
  <c r="O17" i="47" s="1"/>
  <c r="N16" i="47"/>
  <c r="O16" i="47"/>
  <c r="N15" i="47"/>
  <c r="O15" i="47" s="1"/>
  <c r="N14" i="47"/>
  <c r="O14" i="47" s="1"/>
  <c r="N13" i="47"/>
  <c r="O13" i="47" s="1"/>
  <c r="M12" i="47"/>
  <c r="L12" i="47"/>
  <c r="K12" i="47"/>
  <c r="J12" i="47"/>
  <c r="I12" i="47"/>
  <c r="N12" i="47" s="1"/>
  <c r="O12" i="47" s="1"/>
  <c r="H12" i="47"/>
  <c r="G12" i="47"/>
  <c r="F12" i="47"/>
  <c r="E12" i="47"/>
  <c r="D12" i="47"/>
  <c r="N11" i="47"/>
  <c r="O11" i="47" s="1"/>
  <c r="N10" i="47"/>
  <c r="O10" i="47"/>
  <c r="N9" i="47"/>
  <c r="O9" i="47" s="1"/>
  <c r="N8" i="47"/>
  <c r="O8" i="47"/>
  <c r="N7" i="47"/>
  <c r="O7" i="47" s="1"/>
  <c r="N6" i="47"/>
  <c r="O6" i="47" s="1"/>
  <c r="M5" i="47"/>
  <c r="M64" i="47" s="1"/>
  <c r="L5" i="47"/>
  <c r="L64" i="47" s="1"/>
  <c r="K5" i="47"/>
  <c r="K64" i="47" s="1"/>
  <c r="J5" i="47"/>
  <c r="J64" i="47" s="1"/>
  <c r="I5" i="47"/>
  <c r="I64" i="47" s="1"/>
  <c r="H5" i="47"/>
  <c r="H64" i="47" s="1"/>
  <c r="G5" i="47"/>
  <c r="F5" i="47"/>
  <c r="E5" i="47"/>
  <c r="D5" i="47"/>
  <c r="N66" i="46"/>
  <c r="O66" i="46" s="1"/>
  <c r="N65" i="46"/>
  <c r="O65" i="46" s="1"/>
  <c r="N64" i="46"/>
  <c r="O64" i="46"/>
  <c r="N63" i="46"/>
  <c r="O63" i="46" s="1"/>
  <c r="N62" i="46"/>
  <c r="O62" i="46"/>
  <c r="N61" i="46"/>
  <c r="O61" i="46" s="1"/>
  <c r="N60" i="46"/>
  <c r="O60" i="46" s="1"/>
  <c r="N59" i="46"/>
  <c r="O59" i="46" s="1"/>
  <c r="N58" i="46"/>
  <c r="O58" i="46" s="1"/>
  <c r="N57" i="46"/>
  <c r="O57" i="46"/>
  <c r="N56" i="46"/>
  <c r="O56" i="46" s="1"/>
  <c r="N55" i="46"/>
  <c r="O55" i="46" s="1"/>
  <c r="N54" i="46"/>
  <c r="O54" i="46" s="1"/>
  <c r="N53" i="46"/>
  <c r="O53" i="46" s="1"/>
  <c r="N52" i="46"/>
  <c r="O52" i="46"/>
  <c r="N51" i="46"/>
  <c r="O51" i="46"/>
  <c r="N50" i="46"/>
  <c r="O50" i="46" s="1"/>
  <c r="N49" i="46"/>
  <c r="O49" i="46" s="1"/>
  <c r="N48" i="46"/>
  <c r="O48" i="46" s="1"/>
  <c r="N47" i="46"/>
  <c r="O47" i="46" s="1"/>
  <c r="N46" i="46"/>
  <c r="O46" i="46"/>
  <c r="N45" i="46"/>
  <c r="O45" i="46" s="1"/>
  <c r="M44" i="46"/>
  <c r="L44" i="46"/>
  <c r="K44" i="46"/>
  <c r="N44" i="46" s="1"/>
  <c r="O44" i="46" s="1"/>
  <c r="J44" i="46"/>
  <c r="I44" i="46"/>
  <c r="H44" i="46"/>
  <c r="G44" i="46"/>
  <c r="F44" i="46"/>
  <c r="E44" i="46"/>
  <c r="D44" i="46"/>
  <c r="N43" i="46"/>
  <c r="O43" i="46"/>
  <c r="M42" i="46"/>
  <c r="L42" i="46"/>
  <c r="K42" i="46"/>
  <c r="J42" i="46"/>
  <c r="I42" i="46"/>
  <c r="H42" i="46"/>
  <c r="G42" i="46"/>
  <c r="G67" i="46" s="1"/>
  <c r="F42" i="46"/>
  <c r="E42" i="46"/>
  <c r="D42" i="46"/>
  <c r="N42" i="46" s="1"/>
  <c r="O42" i="46" s="1"/>
  <c r="N41" i="46"/>
  <c r="O41" i="46" s="1"/>
  <c r="N40" i="46"/>
  <c r="O40" i="46" s="1"/>
  <c r="N39" i="46"/>
  <c r="O39" i="46" s="1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/>
  <c r="N30" i="46"/>
  <c r="O30" i="46"/>
  <c r="N29" i="46"/>
  <c r="O29" i="46" s="1"/>
  <c r="N28" i="46"/>
  <c r="O28" i="46" s="1"/>
  <c r="M27" i="46"/>
  <c r="L27" i="46"/>
  <c r="K27" i="46"/>
  <c r="N27" i="46" s="1"/>
  <c r="O27" i="46" s="1"/>
  <c r="J27" i="46"/>
  <c r="I27" i="46"/>
  <c r="H27" i="46"/>
  <c r="G27" i="46"/>
  <c r="F27" i="46"/>
  <c r="E27" i="46"/>
  <c r="D27" i="46"/>
  <c r="N26" i="46"/>
  <c r="O26" i="46" s="1"/>
  <c r="N25" i="46"/>
  <c r="O25" i="46" s="1"/>
  <c r="N24" i="46"/>
  <c r="O24" i="46"/>
  <c r="M23" i="46"/>
  <c r="L23" i="46"/>
  <c r="K23" i="46"/>
  <c r="J23" i="46"/>
  <c r="J67" i="46" s="1"/>
  <c r="I23" i="46"/>
  <c r="H23" i="46"/>
  <c r="H67" i="46" s="1"/>
  <c r="G23" i="46"/>
  <c r="F23" i="46"/>
  <c r="F67" i="46" s="1"/>
  <c r="E23" i="46"/>
  <c r="N23" i="46" s="1"/>
  <c r="O23" i="46" s="1"/>
  <c r="D23" i="46"/>
  <c r="N22" i="46"/>
  <c r="O22" i="46" s="1"/>
  <c r="N21" i="46"/>
  <c r="O21" i="46" s="1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9" i="46" s="1"/>
  <c r="O19" i="46" s="1"/>
  <c r="N18" i="46"/>
  <c r="O18" i="46"/>
  <c r="N17" i="46"/>
  <c r="O17" i="46" s="1"/>
  <c r="N16" i="46"/>
  <c r="O16" i="46" s="1"/>
  <c r="N15" i="46"/>
  <c r="O15" i="46" s="1"/>
  <c r="N14" i="46"/>
  <c r="O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E67" i="46" s="1"/>
  <c r="D5" i="46"/>
  <c r="D67" i="46" s="1"/>
  <c r="N64" i="45"/>
  <c r="O64" i="45" s="1"/>
  <c r="N63" i="45"/>
  <c r="O63" i="45"/>
  <c r="N62" i="45"/>
  <c r="O62" i="45" s="1"/>
  <c r="N61" i="45"/>
  <c r="O61" i="45" s="1"/>
  <c r="N60" i="45"/>
  <c r="O60" i="45" s="1"/>
  <c r="N59" i="45"/>
  <c r="O59" i="45" s="1"/>
  <c r="N58" i="45"/>
  <c r="O58" i="45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/>
  <c r="N45" i="45"/>
  <c r="O45" i="45"/>
  <c r="N44" i="45"/>
  <c r="O44" i="45"/>
  <c r="M43" i="45"/>
  <c r="L43" i="45"/>
  <c r="K43" i="45"/>
  <c r="J43" i="45"/>
  <c r="I43" i="45"/>
  <c r="H43" i="45"/>
  <c r="G43" i="45"/>
  <c r="F43" i="45"/>
  <c r="E43" i="45"/>
  <c r="D43" i="45"/>
  <c r="N42" i="45"/>
  <c r="O42" i="45"/>
  <c r="M41" i="45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 s="1"/>
  <c r="N38" i="45"/>
  <c r="O38" i="45" s="1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/>
  <c r="N33" i="45"/>
  <c r="O33" i="45" s="1"/>
  <c r="M32" i="45"/>
  <c r="L32" i="45"/>
  <c r="K32" i="45"/>
  <c r="J32" i="45"/>
  <c r="I32" i="45"/>
  <c r="H32" i="45"/>
  <c r="G32" i="45"/>
  <c r="F32" i="45"/>
  <c r="E32" i="45"/>
  <c r="E65" i="45" s="1"/>
  <c r="D32" i="45"/>
  <c r="N32" i="45" s="1"/>
  <c r="O32" i="45" s="1"/>
  <c r="N31" i="45"/>
  <c r="O31" i="45"/>
  <c r="N30" i="45"/>
  <c r="O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 s="1"/>
  <c r="M24" i="45"/>
  <c r="L24" i="45"/>
  <c r="N24" i="45" s="1"/>
  <c r="O24" i="45" s="1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N21" i="45"/>
  <c r="O21" i="45"/>
  <c r="M20" i="45"/>
  <c r="L20" i="45"/>
  <c r="K20" i="45"/>
  <c r="J20" i="45"/>
  <c r="I20" i="45"/>
  <c r="H20" i="45"/>
  <c r="G20" i="45"/>
  <c r="N20" i="45" s="1"/>
  <c r="O20" i="45" s="1"/>
  <c r="F20" i="45"/>
  <c r="E20" i="45"/>
  <c r="D20" i="45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F65" i="45" s="1"/>
  <c r="E13" i="45"/>
  <c r="D13" i="45"/>
  <c r="N12" i="45"/>
  <c r="O12" i="45"/>
  <c r="N11" i="45"/>
  <c r="O11" i="45"/>
  <c r="N10" i="45"/>
  <c r="O10" i="45"/>
  <c r="N9" i="45"/>
  <c r="O9" i="45" s="1"/>
  <c r="N8" i="45"/>
  <c r="O8" i="45" s="1"/>
  <c r="N7" i="45"/>
  <c r="O7" i="45" s="1"/>
  <c r="N6" i="45"/>
  <c r="O6" i="45"/>
  <c r="M5" i="45"/>
  <c r="M65" i="45" s="1"/>
  <c r="L5" i="45"/>
  <c r="L65" i="45" s="1"/>
  <c r="K5" i="45"/>
  <c r="K65" i="45" s="1"/>
  <c r="J5" i="45"/>
  <c r="J65" i="45" s="1"/>
  <c r="I5" i="45"/>
  <c r="I65" i="45" s="1"/>
  <c r="H5" i="45"/>
  <c r="H65" i="45" s="1"/>
  <c r="G5" i="45"/>
  <c r="G65" i="45" s="1"/>
  <c r="F5" i="45"/>
  <c r="E5" i="45"/>
  <c r="D5" i="45"/>
  <c r="N64" i="44"/>
  <c r="O64" i="44" s="1"/>
  <c r="N63" i="44"/>
  <c r="O63" i="44" s="1"/>
  <c r="N62" i="44"/>
  <c r="O62" i="44"/>
  <c r="N61" i="44"/>
  <c r="O61" i="44" s="1"/>
  <c r="N60" i="44"/>
  <c r="O60" i="44" s="1"/>
  <c r="N59" i="44"/>
  <c r="O59" i="44" s="1"/>
  <c r="N58" i="44"/>
  <c r="O58" i="44"/>
  <c r="N57" i="44"/>
  <c r="O57" i="44"/>
  <c r="N56" i="44"/>
  <c r="O56" i="44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/>
  <c r="M44" i="44"/>
  <c r="L44" i="44"/>
  <c r="K44" i="44"/>
  <c r="J44" i="44"/>
  <c r="I44" i="44"/>
  <c r="H44" i="44"/>
  <c r="G44" i="44"/>
  <c r="F44" i="44"/>
  <c r="E44" i="44"/>
  <c r="D44" i="44"/>
  <c r="N43" i="44"/>
  <c r="O43" i="44"/>
  <c r="M42" i="44"/>
  <c r="L42" i="44"/>
  <c r="K42" i="44"/>
  <c r="J42" i="44"/>
  <c r="I42" i="44"/>
  <c r="H42" i="44"/>
  <c r="G42" i="44"/>
  <c r="F42" i="44"/>
  <c r="E42" i="44"/>
  <c r="D42" i="44"/>
  <c r="N41" i="44"/>
  <c r="O41" i="44"/>
  <c r="N40" i="44"/>
  <c r="O40" i="44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6" i="44" s="1"/>
  <c r="O36" i="44" s="1"/>
  <c r="N35" i="44"/>
  <c r="O35" i="44" s="1"/>
  <c r="N34" i="44"/>
  <c r="O34" i="44"/>
  <c r="N33" i="44"/>
  <c r="O33" i="44"/>
  <c r="M32" i="44"/>
  <c r="M65" i="44" s="1"/>
  <c r="L32" i="44"/>
  <c r="N32" i="44" s="1"/>
  <c r="O32" i="44" s="1"/>
  <c r="K32" i="44"/>
  <c r="J32" i="44"/>
  <c r="I32" i="44"/>
  <c r="H32" i="44"/>
  <c r="G32" i="44"/>
  <c r="F32" i="44"/>
  <c r="E32" i="44"/>
  <c r="D32" i="44"/>
  <c r="N31" i="44"/>
  <c r="O31" i="44" s="1"/>
  <c r="N30" i="44"/>
  <c r="O30" i="44"/>
  <c r="N29" i="44"/>
  <c r="O29" i="44" s="1"/>
  <c r="N28" i="44"/>
  <c r="O28" i="44" s="1"/>
  <c r="M27" i="44"/>
  <c r="L27" i="44"/>
  <c r="K27" i="44"/>
  <c r="K65" i="44" s="1"/>
  <c r="J27" i="44"/>
  <c r="I27" i="44"/>
  <c r="I65" i="44" s="1"/>
  <c r="H27" i="44"/>
  <c r="N27" i="44" s="1"/>
  <c r="O27" i="44" s="1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G65" i="44" s="1"/>
  <c r="F24" i="44"/>
  <c r="F65" i="44" s="1"/>
  <c r="E24" i="44"/>
  <c r="E65" i="44" s="1"/>
  <c r="D24" i="44"/>
  <c r="D65" i="44" s="1"/>
  <c r="N23" i="44"/>
  <c r="O23" i="44" s="1"/>
  <c r="N22" i="44"/>
  <c r="O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/>
  <c r="N17" i="44"/>
  <c r="O17" i="44" s="1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4" i="43"/>
  <c r="O64" i="43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/>
  <c r="N56" i="43"/>
  <c r="O56" i="43"/>
  <c r="N55" i="43"/>
  <c r="O55" i="43" s="1"/>
  <c r="N54" i="43"/>
  <c r="O54" i="43" s="1"/>
  <c r="N53" i="43"/>
  <c r="O53" i="43" s="1"/>
  <c r="N52" i="43"/>
  <c r="O52" i="43" s="1"/>
  <c r="N51" i="43"/>
  <c r="O51" i="43"/>
  <c r="N50" i="43"/>
  <c r="O50" i="43"/>
  <c r="N49" i="43"/>
  <c r="O49" i="43" s="1"/>
  <c r="N48" i="43"/>
  <c r="O48" i="43" s="1"/>
  <c r="N47" i="43"/>
  <c r="O47" i="43" s="1"/>
  <c r="N46" i="43"/>
  <c r="O46" i="43"/>
  <c r="N45" i="43"/>
  <c r="O45" i="43"/>
  <c r="M44" i="43"/>
  <c r="L44" i="43"/>
  <c r="K44" i="43"/>
  <c r="J44" i="43"/>
  <c r="I44" i="43"/>
  <c r="H44" i="43"/>
  <c r="G44" i="43"/>
  <c r="F44" i="43"/>
  <c r="E44" i="43"/>
  <c r="D44" i="43"/>
  <c r="N43" i="43"/>
  <c r="O43" i="43"/>
  <c r="M42" i="43"/>
  <c r="L42" i="43"/>
  <c r="K42" i="43"/>
  <c r="J42" i="43"/>
  <c r="I42" i="43"/>
  <c r="H42" i="43"/>
  <c r="G42" i="43"/>
  <c r="F42" i="43"/>
  <c r="E42" i="43"/>
  <c r="D42" i="43"/>
  <c r="N41" i="43"/>
  <c r="O41" i="43"/>
  <c r="N40" i="43"/>
  <c r="O40" i="43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/>
  <c r="M24" i="43"/>
  <c r="M65" i="43" s="1"/>
  <c r="L24" i="43"/>
  <c r="K24" i="43"/>
  <c r="J24" i="43"/>
  <c r="N24" i="43" s="1"/>
  <c r="O24" i="43" s="1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/>
  <c r="N17" i="43"/>
  <c r="O17" i="43"/>
  <c r="N16" i="43"/>
  <c r="O16" i="43"/>
  <c r="N15" i="43"/>
  <c r="O15" i="43"/>
  <c r="N14" i="43"/>
  <c r="O14" i="43" s="1"/>
  <c r="M13" i="43"/>
  <c r="L13" i="43"/>
  <c r="K13" i="43"/>
  <c r="J13" i="43"/>
  <c r="I13" i="43"/>
  <c r="H13" i="43"/>
  <c r="G13" i="43"/>
  <c r="G65" i="43" s="1"/>
  <c r="F13" i="43"/>
  <c r="E13" i="43"/>
  <c r="D13" i="43"/>
  <c r="N13" i="43" s="1"/>
  <c r="O13" i="43" s="1"/>
  <c r="N12" i="43"/>
  <c r="O12" i="43" s="1"/>
  <c r="N11" i="43"/>
  <c r="O11" i="43"/>
  <c r="N10" i="43"/>
  <c r="O10" i="43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79" i="42"/>
  <c r="O79" i="42" s="1"/>
  <c r="N78" i="42"/>
  <c r="O78" i="42" s="1"/>
  <c r="N77" i="42"/>
  <c r="O77" i="42" s="1"/>
  <c r="N76" i="42"/>
  <c r="O76" i="42" s="1"/>
  <c r="N75" i="42"/>
  <c r="O75" i="42" s="1"/>
  <c r="N74" i="42"/>
  <c r="O74" i="42" s="1"/>
  <c r="N73" i="42"/>
  <c r="O73" i="42" s="1"/>
  <c r="N72" i="42"/>
  <c r="O72" i="42" s="1"/>
  <c r="N71" i="42"/>
  <c r="O71" i="42" s="1"/>
  <c r="N70" i="42"/>
  <c r="O70" i="42" s="1"/>
  <c r="N69" i="42"/>
  <c r="O69" i="42" s="1"/>
  <c r="N68" i="42"/>
  <c r="O68" i="42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40" i="42" s="1"/>
  <c r="O40" i="42" s="1"/>
  <c r="N39" i="42"/>
  <c r="O39" i="42" s="1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30" i="42" s="1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 s="1"/>
  <c r="N25" i="42"/>
  <c r="O25" i="42" s="1"/>
  <c r="N24" i="42"/>
  <c r="O24" i="42" s="1"/>
  <c r="N23" i="42"/>
  <c r="O23" i="42" s="1"/>
  <c r="M22" i="42"/>
  <c r="M80" i="42" s="1"/>
  <c r="L22" i="42"/>
  <c r="K22" i="42"/>
  <c r="K80" i="42" s="1"/>
  <c r="J22" i="42"/>
  <c r="N22" i="42" s="1"/>
  <c r="O22" i="42" s="1"/>
  <c r="I22" i="42"/>
  <c r="H22" i="42"/>
  <c r="G22" i="42"/>
  <c r="F22" i="42"/>
  <c r="E22" i="42"/>
  <c r="D22" i="42"/>
  <c r="N21" i="42"/>
  <c r="O21" i="42"/>
  <c r="N20" i="42"/>
  <c r="O20" i="42" s="1"/>
  <c r="N19" i="42"/>
  <c r="O19" i="42" s="1"/>
  <c r="N18" i="42"/>
  <c r="O18" i="42"/>
  <c r="N17" i="42"/>
  <c r="O17" i="42"/>
  <c r="N16" i="42"/>
  <c r="O16" i="42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/>
  <c r="N10" i="42"/>
  <c r="O10" i="42"/>
  <c r="N9" i="42"/>
  <c r="O9" i="42"/>
  <c r="N8" i="42"/>
  <c r="O8" i="42"/>
  <c r="N7" i="42"/>
  <c r="O7" i="42"/>
  <c r="N6" i="42"/>
  <c r="O6" i="42" s="1"/>
  <c r="M5" i="42"/>
  <c r="L5" i="42"/>
  <c r="K5" i="42"/>
  <c r="J5" i="42"/>
  <c r="J80" i="42" s="1"/>
  <c r="I5" i="42"/>
  <c r="H5" i="42"/>
  <c r="G5" i="42"/>
  <c r="F5" i="42"/>
  <c r="F80" i="42" s="1"/>
  <c r="E5" i="42"/>
  <c r="D5" i="42"/>
  <c r="N5" i="42" s="1"/>
  <c r="O5" i="42" s="1"/>
  <c r="N64" i="41"/>
  <c r="O64" i="41" s="1"/>
  <c r="N63" i="41"/>
  <c r="O63" i="41"/>
  <c r="N62" i="41"/>
  <c r="O62" i="41"/>
  <c r="N61" i="41"/>
  <c r="O61" i="41"/>
  <c r="N60" i="41"/>
  <c r="O60" i="41"/>
  <c r="N59" i="41"/>
  <c r="O59" i="41"/>
  <c r="N58" i="41"/>
  <c r="O58" i="41" s="1"/>
  <c r="N57" i="41"/>
  <c r="O57" i="41"/>
  <c r="N56" i="41"/>
  <c r="O56" i="41" s="1"/>
  <c r="N55" i="41"/>
  <c r="O55" i="41"/>
  <c r="N54" i="41"/>
  <c r="O54" i="41"/>
  <c r="N53" i="41"/>
  <c r="O53" i="41" s="1"/>
  <c r="N52" i="41"/>
  <c r="O52" i="41" s="1"/>
  <c r="N51" i="41"/>
  <c r="O51" i="41"/>
  <c r="N50" i="41"/>
  <c r="O50" i="41"/>
  <c r="N49" i="41"/>
  <c r="O49" i="41"/>
  <c r="N48" i="41"/>
  <c r="O48" i="41"/>
  <c r="N47" i="41"/>
  <c r="O47" i="41"/>
  <c r="N46" i="41"/>
  <c r="O46" i="41" s="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4" i="41" s="1"/>
  <c r="O44" i="41" s="1"/>
  <c r="N43" i="41"/>
  <c r="O43" i="41" s="1"/>
  <c r="M42" i="41"/>
  <c r="L42" i="41"/>
  <c r="K42" i="41"/>
  <c r="J42" i="41"/>
  <c r="I42" i="41"/>
  <c r="H42" i="41"/>
  <c r="G42" i="41"/>
  <c r="F42" i="41"/>
  <c r="N42" i="41" s="1"/>
  <c r="O42" i="41" s="1"/>
  <c r="E42" i="41"/>
  <c r="D42" i="41"/>
  <c r="N41" i="41"/>
  <c r="O41" i="41" s="1"/>
  <c r="N40" i="41"/>
  <c r="O40" i="41"/>
  <c r="N39" i="41"/>
  <c r="O39" i="41"/>
  <c r="N38" i="41"/>
  <c r="O38" i="4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/>
  <c r="M32" i="41"/>
  <c r="L32" i="41"/>
  <c r="K32" i="41"/>
  <c r="J32" i="41"/>
  <c r="I32" i="41"/>
  <c r="H32" i="41"/>
  <c r="H65" i="41" s="1"/>
  <c r="G32" i="41"/>
  <c r="F32" i="41"/>
  <c r="E32" i="41"/>
  <c r="D32" i="41"/>
  <c r="N31" i="41"/>
  <c r="O31" i="41"/>
  <c r="N30" i="41"/>
  <c r="O30" i="41"/>
  <c r="N29" i="41"/>
  <c r="O29" i="41" s="1"/>
  <c r="N28" i="41"/>
  <c r="O28" i="41"/>
  <c r="M27" i="41"/>
  <c r="L27" i="41"/>
  <c r="K27" i="41"/>
  <c r="J27" i="41"/>
  <c r="J65" i="41" s="1"/>
  <c r="I27" i="41"/>
  <c r="I65" i="41" s="1"/>
  <c r="H27" i="41"/>
  <c r="G27" i="41"/>
  <c r="G65" i="41" s="1"/>
  <c r="F27" i="41"/>
  <c r="N27" i="41" s="1"/>
  <c r="O27" i="41" s="1"/>
  <c r="E27" i="41"/>
  <c r="D27" i="41"/>
  <c r="N26" i="41"/>
  <c r="O26" i="41"/>
  <c r="N25" i="41"/>
  <c r="O25" i="41" s="1"/>
  <c r="M24" i="41"/>
  <c r="L24" i="41"/>
  <c r="K24" i="41"/>
  <c r="J24" i="41"/>
  <c r="I24" i="41"/>
  <c r="H24" i="41"/>
  <c r="G24" i="41"/>
  <c r="F24" i="41"/>
  <c r="F65" i="41" s="1"/>
  <c r="E24" i="41"/>
  <c r="E65" i="41" s="1"/>
  <c r="D24" i="41"/>
  <c r="N24" i="41" s="1"/>
  <c r="O24" i="41" s="1"/>
  <c r="N23" i="41"/>
  <c r="O23" i="41" s="1"/>
  <c r="N22" i="41"/>
  <c r="O22" i="41" s="1"/>
  <c r="N21" i="41"/>
  <c r="O21" i="41" s="1"/>
  <c r="M20" i="41"/>
  <c r="L20" i="41"/>
  <c r="N20" i="41" s="1"/>
  <c r="O20" i="41" s="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/>
  <c r="N16" i="41"/>
  <c r="O16" i="41"/>
  <c r="N15" i="41"/>
  <c r="O15" i="41" s="1"/>
  <c r="N14" i="41"/>
  <c r="O14" i="41" s="1"/>
  <c r="M13" i="41"/>
  <c r="L13" i="41"/>
  <c r="K13" i="41"/>
  <c r="N13" i="41" s="1"/>
  <c r="O13" i="41" s="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M65" i="41" s="1"/>
  <c r="L5" i="41"/>
  <c r="K5" i="41"/>
  <c r="K65" i="41" s="1"/>
  <c r="J5" i="41"/>
  <c r="I5" i="41"/>
  <c r="H5" i="41"/>
  <c r="G5" i="41"/>
  <c r="F5" i="41"/>
  <c r="E5" i="41"/>
  <c r="D5" i="41"/>
  <c r="N66" i="40"/>
  <c r="O66" i="40" s="1"/>
  <c r="N65" i="40"/>
  <c r="O65" i="40" s="1"/>
  <c r="N64" i="40"/>
  <c r="O64" i="40" s="1"/>
  <c r="N63" i="40"/>
  <c r="O63" i="40" s="1"/>
  <c r="N62" i="40"/>
  <c r="O62" i="40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N41" i="40" s="1"/>
  <c r="O41" i="40" s="1"/>
  <c r="D41" i="40"/>
  <c r="N40" i="40"/>
  <c r="O40" i="40" s="1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6" i="40" s="1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/>
  <c r="N24" i="40"/>
  <c r="O24" i="40" s="1"/>
  <c r="N23" i="40"/>
  <c r="O23" i="40" s="1"/>
  <c r="M22" i="40"/>
  <c r="L22" i="40"/>
  <c r="K22" i="40"/>
  <c r="N22" i="40" s="1"/>
  <c r="O22" i="40" s="1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67" i="40" s="1"/>
  <c r="L5" i="40"/>
  <c r="L67" i="40" s="1"/>
  <c r="K5" i="40"/>
  <c r="J5" i="40"/>
  <c r="J67" i="40" s="1"/>
  <c r="I5" i="40"/>
  <c r="H5" i="40"/>
  <c r="G5" i="40"/>
  <c r="G67" i="40" s="1"/>
  <c r="F5" i="40"/>
  <c r="F67" i="40" s="1"/>
  <c r="E5" i="40"/>
  <c r="D5" i="40"/>
  <c r="N66" i="39"/>
  <c r="O66" i="39" s="1"/>
  <c r="N65" i="39"/>
  <c r="O65" i="39" s="1"/>
  <c r="N64" i="39"/>
  <c r="O64" i="39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3" i="39" s="1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9" i="39" s="1"/>
  <c r="O19" i="39" s="1"/>
  <c r="N18" i="39"/>
  <c r="O18" i="39"/>
  <c r="N17" i="39"/>
  <c r="O17" i="39"/>
  <c r="N16" i="39"/>
  <c r="O16" i="39"/>
  <c r="N15" i="39"/>
  <c r="O15" i="39" s="1"/>
  <c r="N14" i="39"/>
  <c r="O14" i="39"/>
  <c r="N13" i="39"/>
  <c r="O13" i="39"/>
  <c r="M12" i="39"/>
  <c r="L12" i="39"/>
  <c r="K12" i="39"/>
  <c r="J12" i="39"/>
  <c r="I12" i="39"/>
  <c r="H12" i="39"/>
  <c r="G12" i="39"/>
  <c r="F12" i="39"/>
  <c r="E12" i="39"/>
  <c r="N12" i="39" s="1"/>
  <c r="O12" i="39" s="1"/>
  <c r="D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G67" i="39" s="1"/>
  <c r="F5" i="39"/>
  <c r="E5" i="39"/>
  <c r="D5" i="39"/>
  <c r="N68" i="38"/>
  <c r="O68" i="38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/>
  <c r="N61" i="38"/>
  <c r="O61" i="38" s="1"/>
  <c r="N60" i="38"/>
  <c r="O60" i="38" s="1"/>
  <c r="N59" i="38"/>
  <c r="O59" i="38" s="1"/>
  <c r="N58" i="38"/>
  <c r="O58" i="38"/>
  <c r="N57" i="38"/>
  <c r="O57" i="38"/>
  <c r="N56" i="38"/>
  <c r="O56" i="38"/>
  <c r="N55" i="38"/>
  <c r="O55" i="38" s="1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 s="1"/>
  <c r="N40" i="38"/>
  <c r="O40" i="38" s="1"/>
  <c r="N39" i="38"/>
  <c r="O39" i="38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E69" i="38" s="1"/>
  <c r="D28" i="38"/>
  <c r="D69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/>
  <c r="N22" i="38"/>
  <c r="O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69" i="38" s="1"/>
  <c r="F5" i="38"/>
  <c r="E5" i="38"/>
  <c r="D5" i="38"/>
  <c r="N77" i="37"/>
  <c r="O77" i="37" s="1"/>
  <c r="N76" i="37"/>
  <c r="O76" i="37"/>
  <c r="N75" i="37"/>
  <c r="O75" i="37"/>
  <c r="N74" i="37"/>
  <c r="O74" i="37" s="1"/>
  <c r="N73" i="37"/>
  <c r="O73" i="37" s="1"/>
  <c r="N72" i="37"/>
  <c r="O72" i="37" s="1"/>
  <c r="N71" i="37"/>
  <c r="O71" i="37" s="1"/>
  <c r="N70" i="37"/>
  <c r="O70" i="37"/>
  <c r="N69" i="37"/>
  <c r="O69" i="37" s="1"/>
  <c r="N68" i="37"/>
  <c r="O68" i="37"/>
  <c r="N67" i="37"/>
  <c r="O67" i="37" s="1"/>
  <c r="N66" i="37"/>
  <c r="O66" i="37" s="1"/>
  <c r="N65" i="37"/>
  <c r="O65" i="37" s="1"/>
  <c r="N64" i="37"/>
  <c r="O64" i="37"/>
  <c r="N63" i="37"/>
  <c r="O63" i="37"/>
  <c r="N62" i="37"/>
  <c r="O62" i="37"/>
  <c r="N61" i="37"/>
  <c r="O61" i="37" s="1"/>
  <c r="N60" i="37"/>
  <c r="O60" i="37" s="1"/>
  <c r="N59" i="37"/>
  <c r="O59" i="37" s="1"/>
  <c r="N58" i="37"/>
  <c r="O58" i="37"/>
  <c r="N57" i="37"/>
  <c r="O57" i="37"/>
  <c r="N56" i="37"/>
  <c r="O56" i="37" s="1"/>
  <c r="N55" i="37"/>
  <c r="O55" i="37" s="1"/>
  <c r="N54" i="37"/>
  <c r="O54" i="37" s="1"/>
  <c r="N53" i="37"/>
  <c r="O53" i="37" s="1"/>
  <c r="N52" i="37"/>
  <c r="O52" i="37"/>
  <c r="N51" i="37"/>
  <c r="O51" i="37"/>
  <c r="M50" i="37"/>
  <c r="L50" i="37"/>
  <c r="K50" i="37"/>
  <c r="J50" i="37"/>
  <c r="I50" i="37"/>
  <c r="H50" i="37"/>
  <c r="G50" i="37"/>
  <c r="F50" i="37"/>
  <c r="E50" i="37"/>
  <c r="D50" i="37"/>
  <c r="N49" i="37"/>
  <c r="O49" i="37" s="1"/>
  <c r="N48" i="37"/>
  <c r="O48" i="37" s="1"/>
  <c r="N47" i="37"/>
  <c r="O47" i="37" s="1"/>
  <c r="N46" i="37"/>
  <c r="O46" i="37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 s="1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40" i="37" s="1"/>
  <c r="O40" i="37" s="1"/>
  <c r="N39" i="37"/>
  <c r="O39" i="37" s="1"/>
  <c r="N38" i="37"/>
  <c r="O38" i="37" s="1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E78" i="37" s="1"/>
  <c r="D35" i="37"/>
  <c r="N34" i="37"/>
  <c r="O34" i="37" s="1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N24" i="37"/>
  <c r="O24" i="37"/>
  <c r="N23" i="37"/>
  <c r="O23" i="37"/>
  <c r="M22" i="37"/>
  <c r="L22" i="37"/>
  <c r="K22" i="37"/>
  <c r="J22" i="37"/>
  <c r="I22" i="37"/>
  <c r="I78" i="37" s="1"/>
  <c r="H22" i="37"/>
  <c r="G22" i="37"/>
  <c r="F22" i="37"/>
  <c r="E22" i="37"/>
  <c r="D22" i="37"/>
  <c r="N21" i="37"/>
  <c r="O21" i="37" s="1"/>
  <c r="N20" i="37"/>
  <c r="O20" i="37" s="1"/>
  <c r="N19" i="37"/>
  <c r="O19" i="37"/>
  <c r="N18" i="37"/>
  <c r="O18" i="37"/>
  <c r="N17" i="37"/>
  <c r="O17" i="37"/>
  <c r="N16" i="37"/>
  <c r="O16" i="37"/>
  <c r="N15" i="37"/>
  <c r="O15" i="37" s="1"/>
  <c r="N14" i="37"/>
  <c r="O14" i="37"/>
  <c r="M13" i="37"/>
  <c r="L13" i="37"/>
  <c r="N13" i="37" s="1"/>
  <c r="O13" i="37" s="1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/>
  <c r="M5" i="37"/>
  <c r="M78" i="37" s="1"/>
  <c r="L5" i="37"/>
  <c r="K5" i="37"/>
  <c r="J5" i="37"/>
  <c r="I5" i="37"/>
  <c r="H5" i="37"/>
  <c r="G5" i="37"/>
  <c r="F5" i="37"/>
  <c r="E5" i="37"/>
  <c r="D5" i="37"/>
  <c r="N75" i="36"/>
  <c r="O75" i="36"/>
  <c r="N74" i="36"/>
  <c r="O74" i="36" s="1"/>
  <c r="N73" i="36"/>
  <c r="O73" i="36" s="1"/>
  <c r="N72" i="36"/>
  <c r="O72" i="36" s="1"/>
  <c r="N71" i="36"/>
  <c r="O71" i="36"/>
  <c r="N70" i="36"/>
  <c r="O70" i="36"/>
  <c r="N69" i="36"/>
  <c r="O69" i="36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/>
  <c r="N58" i="36"/>
  <c r="O58" i="36"/>
  <c r="N57" i="36"/>
  <c r="O57" i="36"/>
  <c r="N56" i="36"/>
  <c r="O56" i="36" s="1"/>
  <c r="N55" i="36"/>
  <c r="O55" i="36" s="1"/>
  <c r="N54" i="36"/>
  <c r="O54" i="36" s="1"/>
  <c r="N53" i="36"/>
  <c r="O53" i="36"/>
  <c r="N52" i="36"/>
  <c r="O52" i="36" s="1"/>
  <c r="N51" i="36"/>
  <c r="O51" i="36" s="1"/>
  <c r="M50" i="36"/>
  <c r="L50" i="36"/>
  <c r="K50" i="36"/>
  <c r="J50" i="36"/>
  <c r="I50" i="36"/>
  <c r="H50" i="36"/>
  <c r="G50" i="36"/>
  <c r="F50" i="36"/>
  <c r="E50" i="36"/>
  <c r="D50" i="36"/>
  <c r="N49" i="36"/>
  <c r="O49" i="36"/>
  <c r="N48" i="36"/>
  <c r="O48" i="36" s="1"/>
  <c r="M47" i="36"/>
  <c r="L47" i="36"/>
  <c r="K47" i="36"/>
  <c r="J47" i="36"/>
  <c r="I47" i="36"/>
  <c r="H47" i="36"/>
  <c r="G47" i="36"/>
  <c r="F47" i="36"/>
  <c r="E47" i="36"/>
  <c r="N47" i="36" s="1"/>
  <c r="O47" i="36" s="1"/>
  <c r="D47" i="36"/>
  <c r="N46" i="36"/>
  <c r="O46" i="36" s="1"/>
  <c r="N45" i="36"/>
  <c r="O45" i="36" s="1"/>
  <c r="N44" i="36"/>
  <c r="O44" i="36" s="1"/>
  <c r="N43" i="36"/>
  <c r="O43" i="36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N36" i="36" s="1"/>
  <c r="O36" i="36" s="1"/>
  <c r="E36" i="36"/>
  <c r="D36" i="36"/>
  <c r="N35" i="36"/>
  <c r="O35" i="36"/>
  <c r="N34" i="36"/>
  <c r="O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N27" i="36" s="1"/>
  <c r="O27" i="36" s="1"/>
  <c r="E27" i="36"/>
  <c r="D27" i="36"/>
  <c r="N26" i="36"/>
  <c r="O26" i="36" s="1"/>
  <c r="N25" i="36"/>
  <c r="O25" i="36" s="1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/>
  <c r="N20" i="36"/>
  <c r="O20" i="36" s="1"/>
  <c r="N19" i="36"/>
  <c r="O19" i="36" s="1"/>
  <c r="N18" i="36"/>
  <c r="O18" i="36" s="1"/>
  <c r="N17" i="36"/>
  <c r="O17" i="36" s="1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M76" i="36" s="1"/>
  <c r="L5" i="36"/>
  <c r="L76" i="36" s="1"/>
  <c r="K5" i="36"/>
  <c r="J5" i="36"/>
  <c r="I5" i="36"/>
  <c r="H5" i="36"/>
  <c r="G5" i="36"/>
  <c r="F5" i="36"/>
  <c r="E5" i="36"/>
  <c r="E76" i="36" s="1"/>
  <c r="D5" i="36"/>
  <c r="D76" i="36" s="1"/>
  <c r="N58" i="35"/>
  <c r="O58" i="35" s="1"/>
  <c r="N57" i="35"/>
  <c r="O57" i="35" s="1"/>
  <c r="N56" i="35"/>
  <c r="O56" i="35"/>
  <c r="N55" i="35"/>
  <c r="O55" i="35"/>
  <c r="N54" i="35"/>
  <c r="O54" i="35" s="1"/>
  <c r="N53" i="35"/>
  <c r="O53" i="35"/>
  <c r="N52" i="35"/>
  <c r="O52" i="35" s="1"/>
  <c r="N51" i="35"/>
  <c r="O51" i="35" s="1"/>
  <c r="N50" i="35"/>
  <c r="O50" i="35"/>
  <c r="N49" i="35"/>
  <c r="O49" i="35" s="1"/>
  <c r="N48" i="35"/>
  <c r="O48" i="35" s="1"/>
  <c r="N47" i="35"/>
  <c r="O47" i="35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/>
  <c r="N41" i="35"/>
  <c r="O41" i="35"/>
  <c r="N40" i="35"/>
  <c r="O40" i="35" s="1"/>
  <c r="N39" i="35"/>
  <c r="O39" i="35"/>
  <c r="M38" i="35"/>
  <c r="N38" i="35" s="1"/>
  <c r="O38" i="35" s="1"/>
  <c r="L38" i="35"/>
  <c r="K38" i="35"/>
  <c r="J38" i="35"/>
  <c r="I38" i="35"/>
  <c r="H38" i="35"/>
  <c r="G38" i="35"/>
  <c r="F38" i="35"/>
  <c r="E38" i="35"/>
  <c r="D38" i="35"/>
  <c r="N37" i="35"/>
  <c r="O37" i="35"/>
  <c r="N36" i="35"/>
  <c r="O36" i="35"/>
  <c r="N35" i="35"/>
  <c r="O35" i="35"/>
  <c r="N34" i="35"/>
  <c r="O34" i="35" s="1"/>
  <c r="M33" i="35"/>
  <c r="L33" i="35"/>
  <c r="K33" i="35"/>
  <c r="K59" i="35" s="1"/>
  <c r="J33" i="35"/>
  <c r="I33" i="35"/>
  <c r="H33" i="35"/>
  <c r="G33" i="35"/>
  <c r="F33" i="35"/>
  <c r="E33" i="35"/>
  <c r="D33" i="35"/>
  <c r="N32" i="35"/>
  <c r="O32" i="35" s="1"/>
  <c r="N31" i="35"/>
  <c r="O31" i="35" s="1"/>
  <c r="N30" i="35"/>
  <c r="O30" i="35"/>
  <c r="N29" i="35"/>
  <c r="O29" i="35"/>
  <c r="M28" i="35"/>
  <c r="L28" i="35"/>
  <c r="K28" i="35"/>
  <c r="J28" i="35"/>
  <c r="J59" i="35" s="1"/>
  <c r="I28" i="35"/>
  <c r="H28" i="35"/>
  <c r="G28" i="35"/>
  <c r="N28" i="35" s="1"/>
  <c r="O28" i="35" s="1"/>
  <c r="F28" i="35"/>
  <c r="E28" i="35"/>
  <c r="D28" i="35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/>
  <c r="N18" i="35"/>
  <c r="O18" i="35"/>
  <c r="N17" i="35"/>
  <c r="O17" i="35" s="1"/>
  <c r="N16" i="35"/>
  <c r="O16" i="35" s="1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5" i="35" s="1"/>
  <c r="O5" i="35" s="1"/>
  <c r="N68" i="34"/>
  <c r="O68" i="34" s="1"/>
  <c r="N67" i="34"/>
  <c r="O67" i="34"/>
  <c r="N66" i="34"/>
  <c r="O66" i="34" s="1"/>
  <c r="N65" i="34"/>
  <c r="O65" i="34"/>
  <c r="N64" i="34"/>
  <c r="O64" i="34" s="1"/>
  <c r="N63" i="34"/>
  <c r="O63" i="34" s="1"/>
  <c r="N62" i="34"/>
  <c r="O62" i="34" s="1"/>
  <c r="N61" i="34"/>
  <c r="O61" i="34"/>
  <c r="N60" i="34"/>
  <c r="O60" i="34"/>
  <c r="N59" i="34"/>
  <c r="O59" i="34"/>
  <c r="N58" i="34"/>
  <c r="O58" i="34" s="1"/>
  <c r="N57" i="34"/>
  <c r="O57" i="34" s="1"/>
  <c r="N56" i="34"/>
  <c r="O56" i="34" s="1"/>
  <c r="N55" i="34"/>
  <c r="O55" i="34"/>
  <c r="N54" i="34"/>
  <c r="O54" i="34"/>
  <c r="N53" i="34"/>
  <c r="O53" i="34" s="1"/>
  <c r="N52" i="34"/>
  <c r="O52" i="34" s="1"/>
  <c r="N51" i="34"/>
  <c r="O51" i="34" s="1"/>
  <c r="N50" i="34"/>
  <c r="O50" i="34" s="1"/>
  <c r="N49" i="34"/>
  <c r="O49" i="34"/>
  <c r="N48" i="34"/>
  <c r="O48" i="34"/>
  <c r="N47" i="34"/>
  <c r="O47" i="34"/>
  <c r="N46" i="34"/>
  <c r="O46" i="34" s="1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3" i="34"/>
  <c r="O43" i="34" s="1"/>
  <c r="N42" i="34"/>
  <c r="O42" i="34"/>
  <c r="M41" i="34"/>
  <c r="L41" i="34"/>
  <c r="K41" i="34"/>
  <c r="J41" i="34"/>
  <c r="I41" i="34"/>
  <c r="H41" i="34"/>
  <c r="G41" i="34"/>
  <c r="F41" i="34"/>
  <c r="E41" i="34"/>
  <c r="D41" i="34"/>
  <c r="N40" i="34"/>
  <c r="O40" i="34"/>
  <c r="N39" i="34"/>
  <c r="O39" i="34"/>
  <c r="N38" i="34"/>
  <c r="O38" i="34" s="1"/>
  <c r="M37" i="34"/>
  <c r="L37" i="34"/>
  <c r="K37" i="34"/>
  <c r="K69" i="34" s="1"/>
  <c r="J37" i="34"/>
  <c r="I37" i="34"/>
  <c r="H37" i="34"/>
  <c r="G37" i="34"/>
  <c r="F37" i="34"/>
  <c r="E37" i="34"/>
  <c r="D37" i="34"/>
  <c r="N36" i="34"/>
  <c r="O36" i="34"/>
  <c r="N35" i="34"/>
  <c r="O35" i="34"/>
  <c r="N34" i="34"/>
  <c r="O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/>
  <c r="N29" i="34"/>
  <c r="O29" i="34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N20" i="34" s="1"/>
  <c r="O20" i="34" s="1"/>
  <c r="D20" i="34"/>
  <c r="N19" i="34"/>
  <c r="O19" i="34"/>
  <c r="N18" i="34"/>
  <c r="O18" i="34"/>
  <c r="N17" i="34"/>
  <c r="O17" i="34" s="1"/>
  <c r="N16" i="34"/>
  <c r="O16" i="34" s="1"/>
  <c r="N15" i="34"/>
  <c r="O15" i="34" s="1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/>
  <c r="N9" i="34"/>
  <c r="O9" i="34" s="1"/>
  <c r="N8" i="34"/>
  <c r="O8" i="34" s="1"/>
  <c r="N7" i="34"/>
  <c r="O7" i="34" s="1"/>
  <c r="N6" i="34"/>
  <c r="O6" i="34" s="1"/>
  <c r="M5" i="34"/>
  <c r="M69" i="34" s="1"/>
  <c r="L5" i="34"/>
  <c r="K5" i="34"/>
  <c r="J5" i="34"/>
  <c r="I5" i="34"/>
  <c r="H5" i="34"/>
  <c r="G5" i="34"/>
  <c r="F5" i="34"/>
  <c r="E5" i="34"/>
  <c r="D5" i="34"/>
  <c r="E47" i="33"/>
  <c r="F47" i="33"/>
  <c r="G47" i="33"/>
  <c r="H47" i="33"/>
  <c r="I47" i="33"/>
  <c r="J47" i="33"/>
  <c r="K47" i="33"/>
  <c r="L47" i="33"/>
  <c r="M47" i="33"/>
  <c r="D47" i="33"/>
  <c r="N63" i="33"/>
  <c r="O63" i="33"/>
  <c r="E44" i="33"/>
  <c r="F44" i="33"/>
  <c r="G44" i="33"/>
  <c r="H44" i="33"/>
  <c r="I44" i="33"/>
  <c r="J44" i="33"/>
  <c r="K44" i="33"/>
  <c r="L44" i="33"/>
  <c r="M44" i="33"/>
  <c r="D44" i="33"/>
  <c r="N44" i="33" s="1"/>
  <c r="O44" i="33" s="1"/>
  <c r="N58" i="33"/>
  <c r="O58" i="33"/>
  <c r="N59" i="33"/>
  <c r="O59" i="33"/>
  <c r="N60" i="33"/>
  <c r="O60" i="33"/>
  <c r="N61" i="33"/>
  <c r="O61" i="33" s="1"/>
  <c r="N62" i="33"/>
  <c r="O62" i="33" s="1"/>
  <c r="N51" i="33"/>
  <c r="O51" i="33"/>
  <c r="N52" i="33"/>
  <c r="O52" i="33"/>
  <c r="N53" i="33"/>
  <c r="O53" i="33"/>
  <c r="N54" i="33"/>
  <c r="O54" i="33" s="1"/>
  <c r="N55" i="33"/>
  <c r="O55" i="33" s="1"/>
  <c r="N56" i="33"/>
  <c r="O56" i="33" s="1"/>
  <c r="N57" i="33"/>
  <c r="O57" i="33"/>
  <c r="E40" i="33"/>
  <c r="F40" i="33"/>
  <c r="G40" i="33"/>
  <c r="H40" i="33"/>
  <c r="I40" i="33"/>
  <c r="J40" i="33"/>
  <c r="K40" i="33"/>
  <c r="L40" i="33"/>
  <c r="M40" i="33"/>
  <c r="E35" i="33"/>
  <c r="F35" i="33"/>
  <c r="G35" i="33"/>
  <c r="H35" i="33"/>
  <c r="I35" i="33"/>
  <c r="J35" i="33"/>
  <c r="K35" i="33"/>
  <c r="L35" i="33"/>
  <c r="M35" i="33"/>
  <c r="E31" i="33"/>
  <c r="F31" i="33"/>
  <c r="G31" i="33"/>
  <c r="H31" i="33"/>
  <c r="I31" i="33"/>
  <c r="J31" i="33"/>
  <c r="K31" i="33"/>
  <c r="L31" i="33"/>
  <c r="M31" i="33"/>
  <c r="E27" i="33"/>
  <c r="F27" i="33"/>
  <c r="G27" i="33"/>
  <c r="H27" i="33"/>
  <c r="I27" i="33"/>
  <c r="J27" i="33"/>
  <c r="K27" i="33"/>
  <c r="L27" i="33"/>
  <c r="M27" i="33"/>
  <c r="E22" i="33"/>
  <c r="F22" i="33"/>
  <c r="F64" i="33" s="1"/>
  <c r="G22" i="33"/>
  <c r="H22" i="33"/>
  <c r="I22" i="33"/>
  <c r="J22" i="33"/>
  <c r="K22" i="33"/>
  <c r="L22" i="33"/>
  <c r="M22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G64" i="33" s="1"/>
  <c r="H5" i="33"/>
  <c r="I5" i="33"/>
  <c r="J5" i="33"/>
  <c r="K5" i="33"/>
  <c r="L5" i="33"/>
  <c r="M5" i="33"/>
  <c r="D40" i="33"/>
  <c r="D35" i="33"/>
  <c r="D27" i="33"/>
  <c r="D22" i="33"/>
  <c r="D14" i="33"/>
  <c r="D5" i="33"/>
  <c r="N50" i="33"/>
  <c r="O50" i="33"/>
  <c r="N46" i="33"/>
  <c r="O46" i="33"/>
  <c r="N48" i="33"/>
  <c r="O48" i="33" s="1"/>
  <c r="N49" i="33"/>
  <c r="O49" i="33" s="1"/>
  <c r="N45" i="33"/>
  <c r="O45" i="33"/>
  <c r="N36" i="33"/>
  <c r="N37" i="33"/>
  <c r="N38" i="33"/>
  <c r="O38" i="33" s="1"/>
  <c r="N39" i="33"/>
  <c r="O39" i="33"/>
  <c r="N41" i="33"/>
  <c r="O41" i="33" s="1"/>
  <c r="N42" i="33"/>
  <c r="O42" i="33" s="1"/>
  <c r="N43" i="33"/>
  <c r="O43" i="33" s="1"/>
  <c r="D31" i="33"/>
  <c r="N32" i="33"/>
  <c r="O32" i="33" s="1"/>
  <c r="N33" i="33"/>
  <c r="O33" i="33"/>
  <c r="N34" i="33"/>
  <c r="O34" i="33"/>
  <c r="N29" i="33"/>
  <c r="O29" i="33"/>
  <c r="N30" i="33"/>
  <c r="N28" i="33"/>
  <c r="O30" i="33"/>
  <c r="O28" i="33"/>
  <c r="O37" i="33"/>
  <c r="O36" i="33"/>
  <c r="N16" i="33"/>
  <c r="O16" i="33"/>
  <c r="N17" i="33"/>
  <c r="O17" i="33" s="1"/>
  <c r="N18" i="33"/>
  <c r="O18" i="33" s="1"/>
  <c r="N19" i="33"/>
  <c r="O19" i="33" s="1"/>
  <c r="N20" i="33"/>
  <c r="O20" i="33" s="1"/>
  <c r="N21" i="33"/>
  <c r="O21" i="33" s="1"/>
  <c r="N7" i="33"/>
  <c r="O7" i="33"/>
  <c r="N8" i="33"/>
  <c r="O8" i="33" s="1"/>
  <c r="N9" i="33"/>
  <c r="O9" i="33"/>
  <c r="N10" i="33"/>
  <c r="O10" i="33" s="1"/>
  <c r="N11" i="33"/>
  <c r="O11" i="33" s="1"/>
  <c r="N12" i="33"/>
  <c r="O12" i="33" s="1"/>
  <c r="N13" i="33"/>
  <c r="O13" i="33" s="1"/>
  <c r="N6" i="33"/>
  <c r="O6" i="33"/>
  <c r="N23" i="33"/>
  <c r="O23" i="33" s="1"/>
  <c r="N24" i="33"/>
  <c r="O24" i="33" s="1"/>
  <c r="N25" i="33"/>
  <c r="O25" i="33" s="1"/>
  <c r="N26" i="33"/>
  <c r="O26" i="33" s="1"/>
  <c r="N15" i="33"/>
  <c r="O15" i="33"/>
  <c r="N46" i="40"/>
  <c r="O46" i="40" s="1"/>
  <c r="L67" i="39"/>
  <c r="N27" i="39"/>
  <c r="O27" i="39"/>
  <c r="L80" i="42"/>
  <c r="N46" i="42"/>
  <c r="O46" i="42" s="1"/>
  <c r="N35" i="42"/>
  <c r="O35" i="42" s="1"/>
  <c r="I80" i="42"/>
  <c r="N27" i="43"/>
  <c r="O27" i="43"/>
  <c r="F65" i="43"/>
  <c r="E80" i="42"/>
  <c r="N24" i="44"/>
  <c r="O24" i="44" s="1"/>
  <c r="N20" i="44"/>
  <c r="O20" i="44" s="1"/>
  <c r="N5" i="44"/>
  <c r="O5" i="44" s="1"/>
  <c r="N41" i="45"/>
  <c r="O41" i="45"/>
  <c r="N43" i="45"/>
  <c r="O43" i="45" s="1"/>
  <c r="N36" i="45"/>
  <c r="O36" i="45" s="1"/>
  <c r="N36" i="46"/>
  <c r="O36" i="46" s="1"/>
  <c r="N32" i="46"/>
  <c r="O32" i="46"/>
  <c r="M67" i="46"/>
  <c r="N5" i="46"/>
  <c r="O5" i="46"/>
  <c r="I67" i="46"/>
  <c r="L66" i="48"/>
  <c r="G66" i="48"/>
  <c r="O44" i="50"/>
  <c r="P44" i="50"/>
  <c r="G70" i="50"/>
  <c r="O21" i="50"/>
  <c r="P21" i="50" s="1"/>
  <c r="N70" i="50"/>
  <c r="F70" i="50"/>
  <c r="O5" i="50"/>
  <c r="P5" i="50"/>
  <c r="O70" i="50" l="1"/>
  <c r="P70" i="50" s="1"/>
  <c r="N64" i="47"/>
  <c r="O64" i="47" s="1"/>
  <c r="N66" i="48"/>
  <c r="O66" i="48" s="1"/>
  <c r="L64" i="33"/>
  <c r="M59" i="35"/>
  <c r="I69" i="38"/>
  <c r="D67" i="39"/>
  <c r="H67" i="40"/>
  <c r="D67" i="40"/>
  <c r="N49" i="40"/>
  <c r="O49" i="40" s="1"/>
  <c r="N5" i="39"/>
  <c r="O5" i="39" s="1"/>
  <c r="K64" i="33"/>
  <c r="N50" i="36"/>
  <c r="O50" i="36" s="1"/>
  <c r="N32" i="39"/>
  <c r="O32" i="39" s="1"/>
  <c r="N20" i="43"/>
  <c r="O20" i="43" s="1"/>
  <c r="N32" i="43"/>
  <c r="O32" i="43" s="1"/>
  <c r="M64" i="33"/>
  <c r="N5" i="45"/>
  <c r="O5" i="45" s="1"/>
  <c r="J64" i="33"/>
  <c r="N45" i="38"/>
  <c r="O45" i="38" s="1"/>
  <c r="N13" i="40"/>
  <c r="O13" i="40" s="1"/>
  <c r="H67" i="39"/>
  <c r="H65" i="44"/>
  <c r="K67" i="46"/>
  <c r="O34" i="50"/>
  <c r="P34" i="50" s="1"/>
  <c r="J67" i="39"/>
  <c r="G80" i="42"/>
  <c r="N22" i="33"/>
  <c r="O22" i="33" s="1"/>
  <c r="F69" i="34"/>
  <c r="N41" i="34"/>
  <c r="O41" i="34" s="1"/>
  <c r="N20" i="35"/>
  <c r="O20" i="35" s="1"/>
  <c r="K67" i="39"/>
  <c r="N30" i="40"/>
  <c r="O30" i="40" s="1"/>
  <c r="H80" i="42"/>
  <c r="N5" i="38"/>
  <c r="O5" i="38" s="1"/>
  <c r="N5" i="34"/>
  <c r="O5" i="34" s="1"/>
  <c r="F59" i="35"/>
  <c r="E59" i="35"/>
  <c r="N25" i="35"/>
  <c r="O25" i="35" s="1"/>
  <c r="N30" i="37"/>
  <c r="O30" i="37" s="1"/>
  <c r="N25" i="38"/>
  <c r="O25" i="38" s="1"/>
  <c r="E65" i="43"/>
  <c r="D69" i="34"/>
  <c r="G69" i="34"/>
  <c r="G59" i="35"/>
  <c r="N5" i="37"/>
  <c r="O5" i="37" s="1"/>
  <c r="F67" i="39"/>
  <c r="H64" i="33"/>
  <c r="N47" i="33"/>
  <c r="O47" i="33" s="1"/>
  <c r="N37" i="41"/>
  <c r="O37" i="41" s="1"/>
  <c r="L65" i="44"/>
  <c r="N12" i="46"/>
  <c r="O12" i="46" s="1"/>
  <c r="I67" i="40"/>
  <c r="I65" i="43"/>
  <c r="L69" i="38"/>
  <c r="I67" i="39"/>
  <c r="D80" i="42"/>
  <c r="N80" i="42" s="1"/>
  <c r="O80" i="42" s="1"/>
  <c r="N35" i="37"/>
  <c r="O35" i="37" s="1"/>
  <c r="H69" i="34"/>
  <c r="I59" i="35"/>
  <c r="H59" i="35"/>
  <c r="F76" i="36"/>
  <c r="H76" i="36"/>
  <c r="F78" i="37"/>
  <c r="N48" i="42"/>
  <c r="O48" i="42" s="1"/>
  <c r="N40" i="33"/>
  <c r="O40" i="33" s="1"/>
  <c r="N44" i="44"/>
  <c r="O44" i="44" s="1"/>
  <c r="D65" i="45"/>
  <c r="N65" i="45" s="1"/>
  <c r="O65" i="45" s="1"/>
  <c r="N5" i="40"/>
  <c r="O5" i="40" s="1"/>
  <c r="N13" i="36"/>
  <c r="O13" i="36" s="1"/>
  <c r="N26" i="47"/>
  <c r="O26" i="47" s="1"/>
  <c r="I69" i="34"/>
  <c r="G76" i="36"/>
  <c r="N45" i="37"/>
  <c r="O45" i="37" s="1"/>
  <c r="N50" i="37"/>
  <c r="O50" i="37" s="1"/>
  <c r="D65" i="43"/>
  <c r="I64" i="33"/>
  <c r="N13" i="45"/>
  <c r="O13" i="45" s="1"/>
  <c r="N5" i="48"/>
  <c r="O5" i="48" s="1"/>
  <c r="N5" i="33"/>
  <c r="O5" i="33" s="1"/>
  <c r="J69" i="34"/>
  <c r="N33" i="35"/>
  <c r="O33" i="35" s="1"/>
  <c r="H78" i="37"/>
  <c r="I76" i="36"/>
  <c r="K76" i="36"/>
  <c r="N22" i="37"/>
  <c r="O22" i="37" s="1"/>
  <c r="N43" i="38"/>
  <c r="O43" i="38" s="1"/>
  <c r="N44" i="43"/>
  <c r="O44" i="43" s="1"/>
  <c r="N13" i="44"/>
  <c r="O13" i="44" s="1"/>
  <c r="N42" i="43"/>
  <c r="O42" i="43" s="1"/>
  <c r="L69" i="34"/>
  <c r="N37" i="34"/>
  <c r="O37" i="34" s="1"/>
  <c r="L59" i="35"/>
  <c r="J76" i="36"/>
  <c r="N33" i="38"/>
  <c r="O33" i="38" s="1"/>
  <c r="N27" i="33"/>
  <c r="O27" i="33" s="1"/>
  <c r="N32" i="34"/>
  <c r="O32" i="34" s="1"/>
  <c r="K69" i="38"/>
  <c r="N5" i="47"/>
  <c r="O5" i="47" s="1"/>
  <c r="N45" i="35"/>
  <c r="O45" i="35" s="1"/>
  <c r="H69" i="38"/>
  <c r="L65" i="41"/>
  <c r="K65" i="43"/>
  <c r="N35" i="33"/>
  <c r="O35" i="33" s="1"/>
  <c r="N14" i="33"/>
  <c r="O14" i="33" s="1"/>
  <c r="N31" i="33"/>
  <c r="O31" i="33" s="1"/>
  <c r="F69" i="38"/>
  <c r="N12" i="38"/>
  <c r="O12" i="38" s="1"/>
  <c r="N36" i="43"/>
  <c r="O36" i="43" s="1"/>
  <c r="N76" i="36"/>
  <c r="O76" i="36" s="1"/>
  <c r="N41" i="39"/>
  <c r="O41" i="39" s="1"/>
  <c r="J65" i="43"/>
  <c r="N5" i="36"/>
  <c r="O5" i="36" s="1"/>
  <c r="N42" i="44"/>
  <c r="O42" i="44" s="1"/>
  <c r="D78" i="37"/>
  <c r="D64" i="33"/>
  <c r="N12" i="34"/>
  <c r="O12" i="34" s="1"/>
  <c r="D59" i="35"/>
  <c r="N59" i="35" s="1"/>
  <c r="O59" i="35" s="1"/>
  <c r="J69" i="38"/>
  <c r="M69" i="38"/>
  <c r="N27" i="40"/>
  <c r="O27" i="40" s="1"/>
  <c r="E67" i="40"/>
  <c r="N24" i="39"/>
  <c r="O24" i="39" s="1"/>
  <c r="J65" i="44"/>
  <c r="G78" i="37"/>
  <c r="N27" i="37"/>
  <c r="O27" i="37" s="1"/>
  <c r="N28" i="38"/>
  <c r="O28" i="38" s="1"/>
  <c r="E64" i="33"/>
  <c r="L65" i="43"/>
  <c r="L67" i="46"/>
  <c r="N67" i="46" s="1"/>
  <c r="O67" i="46" s="1"/>
  <c r="N41" i="36"/>
  <c r="O41" i="36" s="1"/>
  <c r="K67" i="40"/>
  <c r="H65" i="43"/>
  <c r="E69" i="34"/>
  <c r="N32" i="41"/>
  <c r="O32" i="41" s="1"/>
  <c r="K78" i="37"/>
  <c r="J78" i="37"/>
  <c r="M67" i="39"/>
  <c r="N43" i="35"/>
  <c r="O43" i="35" s="1"/>
  <c r="L78" i="37"/>
  <c r="N20" i="38"/>
  <c r="O20" i="38" s="1"/>
  <c r="N37" i="39"/>
  <c r="O37" i="39" s="1"/>
  <c r="D65" i="41"/>
  <c r="N65" i="41" s="1"/>
  <c r="O65" i="41" s="1"/>
  <c r="N38" i="38"/>
  <c r="O38" i="38" s="1"/>
  <c r="E67" i="39"/>
  <c r="N5" i="41"/>
  <c r="O5" i="41" s="1"/>
  <c r="N69" i="34" l="1"/>
  <c r="O69" i="34" s="1"/>
  <c r="N67" i="39"/>
  <c r="O67" i="39" s="1"/>
  <c r="N78" i="37"/>
  <c r="O78" i="37" s="1"/>
  <c r="N65" i="43"/>
  <c r="O65" i="43" s="1"/>
  <c r="N65" i="44"/>
  <c r="O65" i="44" s="1"/>
  <c r="N67" i="40"/>
  <c r="O67" i="40" s="1"/>
  <c r="N69" i="38"/>
  <c r="O69" i="38" s="1"/>
  <c r="N64" i="33"/>
  <c r="O64" i="33" s="1"/>
</calcChain>
</file>

<file path=xl/sharedStrings.xml><?xml version="1.0" encoding="utf-8"?>
<sst xmlns="http://schemas.openxmlformats.org/spreadsheetml/2006/main" count="1589" uniqueCount="184">
  <si>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</si>
  <si>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</si>
  <si>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</si>
  <si>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</si>
  <si>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</si>
  <si>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</si>
  <si>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</si>
  <si>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</si>
  <si>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</si>
  <si>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</si>
  <si>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</si>
  <si>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</si>
  <si>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</si>
  <si>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</si>
  <si>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</si>
  <si>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</si>
  <si>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</si>
  <si>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</si>
  <si>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</si>
  <si>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</si>
  <si>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</si>
  <si>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</si>
  <si>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</si>
  <si>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</si>
  <si>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</si>
  <si>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</si>
  <si>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</si>
  <si>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</si>
  <si>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</si>
  <si>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</si>
  <si>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</si>
  <si>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</si>
  <si>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</si>
  <si>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</si>
  <si>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Medical Examiners</t>
  </si>
  <si>
    <t>Other Public Safety</t>
  </si>
  <si>
    <t>Physical Environment</t>
  </si>
  <si>
    <t>Garbage / Solid Waste Control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</si>
  <si>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</si>
  <si>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</si>
  <si>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</si>
  <si>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</si>
  <si>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</si>
  <si>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</si>
  <si>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</si>
  <si>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</si>
  <si>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</si>
  <si>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</si>
  <si>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</si>
  <si>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</si>
  <si>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</si>
  <si>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</si>
  <si>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</si>
  <si>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</si>
  <si>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</si>
  <si>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</si>
  <si>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</si>
  <si>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</si>
  <si>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</si>
  <si>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Intragovernmental Transfers Out from Constitutional Fee Officers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</si>
  <si>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</si>
  <si>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</si>
  <si>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</si>
  <si>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</si>
  <si>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Circuit Court - Criminal - Court Administration</t>
  </si>
  <si>
    <t>Circuit Court - Criminal - Drug Court</t>
  </si>
  <si>
    <t>Circuit Court - Criminal - Pre-Trial Release</t>
  </si>
  <si>
    <t>Circuit Court - Civil - Alternative Dispute Resolution</t>
  </si>
  <si>
    <t>Circuit Court - Family (Excluding Juvenile) - Court-Based Victim Services</t>
  </si>
  <si>
    <t>Circuit Court - Family (Excluding Juvenile) - Other Costs</t>
  </si>
  <si>
    <t>Circuit Court - Juvenile -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</si>
  <si>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</si>
  <si>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</si>
  <si>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</si>
  <si>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</si>
  <si>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County Court - Criminal - Misdemeanor Probation</t>
  </si>
  <si>
    <t>Other Uses and Non-Operating</t>
  </si>
  <si>
    <t>County Court - Traffic - Other Costs</t>
  </si>
  <si>
    <t>Osceola County Government Expenditures Reported by Account Code and Fund Type</t>
  </si>
  <si>
    <t>Local Fiscal Year Ended September 30, 2010</t>
  </si>
  <si>
    <t>General Administration - Clerk of Court Administration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</si>
  <si>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</si>
  <si>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</si>
  <si>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</si>
  <si>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</si>
  <si>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</si>
  <si>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Probate - Clerk of Court Administration</t>
  </si>
  <si>
    <t>County Court - Criminal - Clerk of Court Administration</t>
  </si>
  <si>
    <t>County Court - Civil - Clerk of Court Administration</t>
  </si>
  <si>
    <t>County Court - Traffic - Clerk of Court Administration</t>
  </si>
  <si>
    <t>2010 Countywide Census Population:</t>
  </si>
  <si>
    <t>Local Fiscal Year Ended September 30, 2011</t>
  </si>
  <si>
    <t>Other Economic Environment</t>
  </si>
  <si>
    <t>Cultural Services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</si>
  <si>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</si>
  <si>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</si>
  <si>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</si>
  <si>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Ambulance and Rescue Services</t>
  </si>
  <si>
    <t>Employment Opportunity and Development</t>
  </si>
  <si>
    <t>Other Culture / Recreation</t>
  </si>
  <si>
    <t>General Administration - Pre-Filing Alternative Dispute Resolutions Programs</t>
  </si>
  <si>
    <t>2008 Countywide Population:</t>
  </si>
  <si>
    <t>Local Fiscal Year Ended September 30, 2007</t>
  </si>
  <si>
    <t>Payment to Refunded Bond Escrow Agent</t>
  </si>
  <si>
    <t>Proprietary - Other Non-Operating Disbursements</t>
  </si>
  <si>
    <t>Circuit Court - Criminal - Public Defender Conflicts</t>
  </si>
  <si>
    <t>2007 Countywide Population:</t>
  </si>
  <si>
    <t>Local Fiscal Year Ended September 30, 2012</t>
  </si>
  <si>
    <t>Sewer / Wastewater Services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</si>
  <si>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</si>
  <si>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</si>
  <si>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</si>
  <si>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</si>
  <si>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Circuit Court - Family - Court-Based Victim Services</t>
  </si>
  <si>
    <t>Circuit Court - Family - Other Programs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</si>
  <si>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</si>
  <si>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</si>
  <si>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</si>
  <si>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</si>
  <si>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</si>
  <si>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</si>
  <si>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</si>
  <si>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</si>
  <si>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</si>
  <si>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</si>
  <si>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</si>
  <si>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</si>
  <si>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Flood Control / Stormwater Control</t>
  </si>
  <si>
    <t>Road / Street Facilities</t>
  </si>
  <si>
    <t>Mass Transit</t>
  </si>
  <si>
    <t>Veterans Services</t>
  </si>
  <si>
    <t>Health</t>
  </si>
  <si>
    <t>Mental Health</t>
  </si>
  <si>
    <t>Public Assistance</t>
  </si>
  <si>
    <t>Parks / Recreation</t>
  </si>
  <si>
    <t>Special Events</t>
  </si>
  <si>
    <t>Special Facilities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</si>
  <si>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</si>
  <si>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</si>
  <si>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</si>
  <si>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</si>
  <si>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</si>
  <si>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Jury Management</t>
  </si>
  <si>
    <t>Circuit Court - Criminal - Clerk of Court</t>
  </si>
  <si>
    <t>Circuit Court - Criminal - Clinical Evaluations</t>
  </si>
  <si>
    <t>Circuit Court - Criminal - Expert Witness Fees</t>
  </si>
  <si>
    <t>Circuit Court - Civil - Alternative Dispute Resolutions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</si>
  <si>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</si>
  <si>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</si>
  <si>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</si>
  <si>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</si>
  <si>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Criminal - Clinical Evaluations</t>
  </si>
  <si>
    <t>County Court - Civil - Clerk of Court</t>
  </si>
  <si>
    <t>County Court - Traffic - Clerk of Court</t>
  </si>
  <si>
    <t>County Court - Traffic - Hearing Officer</t>
  </si>
  <si>
    <t>2014 Countywide Population:</t>
  </si>
  <si>
    <t>Local Fiscal Year Ended September 30, 2005</t>
  </si>
  <si>
    <t>2005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</si>
  <si>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</si>
  <si>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</si>
  <si>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</si>
  <si>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</si>
  <si>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</si>
  <si>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</si>
  <si>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</si>
  <si>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Other Transportation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</si>
  <si>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</si>
  <si>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</si>
  <si>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</si>
  <si>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</si>
  <si>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</si>
  <si>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</si>
  <si>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Circuit Court - Civil - Other Costs</t>
  </si>
  <si>
    <t>County Court - Criminal - Other Costs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</si>
  <si>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</si>
  <si>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</si>
  <si>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</si>
  <si>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</si>
  <si>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</si>
  <si>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</si>
  <si>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Proprietary - Non-Operating Interest Expense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</si>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</sst>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182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175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176</v>
      </c>
      <c r="N4" s="34" t="s">
        <v>5</v>
      </c>
      <c r="O4" s="34" t="s">
        <v>177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91642418</v>
      </c>
      <c r="E5" s="26">
        <f t="shared" si="0"/>
        <v>29878092</v>
      </c>
      <c r="F5" s="26">
        <f t="shared" si="0"/>
        <v>37757688</v>
      </c>
      <c r="G5" s="26">
        <f t="shared" si="0"/>
        <v>5362560</v>
      </c>
      <c r="H5" s="26">
        <f t="shared" si="0"/>
        <v>0</v>
      </c>
      <c r="I5" s="26">
        <f t="shared" si="0"/>
        <v>6449434</v>
      </c>
      <c r="J5" s="26">
        <f t="shared" si="0"/>
        <v>39945168</v>
      </c>
      <c r="K5" s="26">
        <f t="shared" si="0"/>
        <v>0</v>
      </c>
      <c r="L5" s="26">
        <f t="shared" si="0"/>
        <v>0</v>
      </c>
      <c r="M5" s="26">
        <f t="shared" si="0"/>
        <v>581128272</v>
      </c>
      <c r="N5" s="26">
        <f t="shared" si="0"/>
        <v>12113</v>
      </c>
      <c r="O5" s="27">
        <f>SUM(D5:N5)</f>
        <v>792175745</v>
      </c>
      <c r="P5" s="32">
        <f t="shared" ref="P5:P36" si="1">(O5/P$63)</f>
        <v>1803.5761739427401</v>
      </c>
      <c r="Q5" s="6"/>
    </row>
    <row r="6" spans="1:134">
      <c r="A6" s="12"/>
      <c r="B6" s="44">
        <v>512</v>
      </c>
      <c r="C6" s="20" t="s">
        <v>21</v>
      </c>
      <c r="D6" s="46">
        <v>3810636</v>
      </c>
      <c r="E6" s="46">
        <v>32242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1" si="2">SUM(D6:N6)</f>
        <v>3842878</v>
      </c>
      <c r="P6" s="47">
        <f t="shared" si="1"/>
        <v>8.7492242017189366</v>
      </c>
      <c r="Q6" s="9"/>
    </row>
    <row r="7" spans="1:134">
      <c r="A7" s="12"/>
      <c r="B7" s="44">
        <v>513</v>
      </c>
      <c r="C7" s="20" t="s">
        <v>22</v>
      </c>
      <c r="D7" s="46">
        <v>21112318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39943831</v>
      </c>
      <c r="K7" s="46">
        <v>0</v>
      </c>
      <c r="L7" s="46">
        <v>0</v>
      </c>
      <c r="M7" s="46">
        <v>424619971</v>
      </c>
      <c r="N7" s="46">
        <v>0</v>
      </c>
      <c r="O7" s="46">
        <f t="shared" si="2"/>
        <v>485676120</v>
      </c>
      <c r="P7" s="47">
        <f t="shared" si="1"/>
        <v>1105.7570038135352</v>
      </c>
      <c r="Q7" s="9"/>
    </row>
    <row r="8" spans="1:134">
      <c r="A8" s="12"/>
      <c r="B8" s="44">
        <v>514</v>
      </c>
      <c r="C8" s="20" t="s">
        <v>23</v>
      </c>
      <c r="D8" s="46">
        <v>1616325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1616325</v>
      </c>
      <c r="P8" s="47">
        <f t="shared" si="1"/>
        <v>3.6799476350389893</v>
      </c>
      <c r="Q8" s="9"/>
    </row>
    <row r="9" spans="1:134">
      <c r="A9" s="12"/>
      <c r="B9" s="44">
        <v>515</v>
      </c>
      <c r="C9" s="20" t="s">
        <v>24</v>
      </c>
      <c r="D9" s="46">
        <v>4876433</v>
      </c>
      <c r="E9" s="46">
        <v>341321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5217754</v>
      </c>
      <c r="P9" s="47">
        <f t="shared" si="1"/>
        <v>11.879455859752975</v>
      </c>
      <c r="Q9" s="9"/>
    </row>
    <row r="10" spans="1:134">
      <c r="A10" s="12"/>
      <c r="B10" s="44">
        <v>517</v>
      </c>
      <c r="C10" s="20" t="s">
        <v>26</v>
      </c>
      <c r="D10" s="46">
        <v>5396226</v>
      </c>
      <c r="E10" s="46">
        <v>3597112</v>
      </c>
      <c r="F10" s="46">
        <v>37757688</v>
      </c>
      <c r="G10" s="46">
        <v>2054926</v>
      </c>
      <c r="H10" s="46">
        <v>0</v>
      </c>
      <c r="I10" s="46">
        <v>6449434</v>
      </c>
      <c r="J10" s="46">
        <v>1337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55256723</v>
      </c>
      <c r="P10" s="47">
        <f t="shared" si="1"/>
        <v>125.80504980363139</v>
      </c>
      <c r="Q10" s="9"/>
    </row>
    <row r="11" spans="1:134">
      <c r="A11" s="12"/>
      <c r="B11" s="44">
        <v>519</v>
      </c>
      <c r="C11" s="20" t="s">
        <v>27</v>
      </c>
      <c r="D11" s="46">
        <v>54830480</v>
      </c>
      <c r="E11" s="46">
        <v>25907417</v>
      </c>
      <c r="F11" s="46">
        <v>0</v>
      </c>
      <c r="G11" s="46">
        <v>3307634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156508301</v>
      </c>
      <c r="N11" s="46">
        <v>12113</v>
      </c>
      <c r="O11" s="46">
        <f t="shared" si="2"/>
        <v>240565945</v>
      </c>
      <c r="P11" s="47">
        <f t="shared" si="1"/>
        <v>547.70549262906252</v>
      </c>
      <c r="Q11" s="9"/>
    </row>
    <row r="12" spans="1:134" ht="15.75">
      <c r="A12" s="28" t="s">
        <v>28</v>
      </c>
      <c r="B12" s="29"/>
      <c r="C12" s="30"/>
      <c r="D12" s="31">
        <f t="shared" ref="D12:N12" si="3">SUM(D13:D20)</f>
        <v>161078987</v>
      </c>
      <c r="E12" s="31">
        <f t="shared" si="3"/>
        <v>107802029</v>
      </c>
      <c r="F12" s="31">
        <f t="shared" si="3"/>
        <v>0</v>
      </c>
      <c r="G12" s="31">
        <f t="shared" si="3"/>
        <v>17187613</v>
      </c>
      <c r="H12" s="31">
        <f t="shared" si="3"/>
        <v>0</v>
      </c>
      <c r="I12" s="31">
        <f t="shared" si="3"/>
        <v>0</v>
      </c>
      <c r="J12" s="31">
        <f t="shared" si="3"/>
        <v>16055109</v>
      </c>
      <c r="K12" s="31">
        <f t="shared" si="3"/>
        <v>0</v>
      </c>
      <c r="L12" s="31">
        <f t="shared" si="3"/>
        <v>0</v>
      </c>
      <c r="M12" s="31">
        <f t="shared" si="3"/>
        <v>2351425</v>
      </c>
      <c r="N12" s="31">
        <f t="shared" si="3"/>
        <v>0</v>
      </c>
      <c r="O12" s="42">
        <f>SUM(D12:N12)</f>
        <v>304475163</v>
      </c>
      <c r="P12" s="43">
        <f t="shared" si="1"/>
        <v>693.21000170755303</v>
      </c>
      <c r="Q12" s="10"/>
    </row>
    <row r="13" spans="1:134">
      <c r="A13" s="12"/>
      <c r="B13" s="44">
        <v>521</v>
      </c>
      <c r="C13" s="20" t="s">
        <v>29</v>
      </c>
      <c r="D13" s="46">
        <v>105888662</v>
      </c>
      <c r="E13" s="46">
        <v>441350</v>
      </c>
      <c r="F13" s="46">
        <v>0</v>
      </c>
      <c r="G13" s="46">
        <v>3127471</v>
      </c>
      <c r="H13" s="46">
        <v>0</v>
      </c>
      <c r="I13" s="46">
        <v>0</v>
      </c>
      <c r="J13" s="46">
        <v>16055109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125512592</v>
      </c>
      <c r="P13" s="47">
        <f t="shared" si="1"/>
        <v>285.75921680232227</v>
      </c>
      <c r="Q13" s="9"/>
    </row>
    <row r="14" spans="1:134">
      <c r="A14" s="12"/>
      <c r="B14" s="44">
        <v>522</v>
      </c>
      <c r="C14" s="20" t="s">
        <v>30</v>
      </c>
      <c r="D14" s="46">
        <v>0</v>
      </c>
      <c r="E14" s="46">
        <v>77662556</v>
      </c>
      <c r="F14" s="46">
        <v>0</v>
      </c>
      <c r="G14" s="46">
        <v>9258712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86921268</v>
      </c>
      <c r="P14" s="47">
        <f t="shared" si="1"/>
        <v>197.89690477545676</v>
      </c>
      <c r="Q14" s="9"/>
    </row>
    <row r="15" spans="1:134">
      <c r="A15" s="12"/>
      <c r="B15" s="44">
        <v>523</v>
      </c>
      <c r="C15" s="20" t="s">
        <v>31</v>
      </c>
      <c r="D15" s="46">
        <v>51224215</v>
      </c>
      <c r="E15" s="46">
        <v>714080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2351425</v>
      </c>
      <c r="N15" s="46">
        <v>0</v>
      </c>
      <c r="O15" s="46">
        <f t="shared" si="4"/>
        <v>54289720</v>
      </c>
      <c r="P15" s="47">
        <f t="shared" si="1"/>
        <v>123.60343787352724</v>
      </c>
      <c r="Q15" s="9"/>
    </row>
    <row r="16" spans="1:134">
      <c r="A16" s="12"/>
      <c r="B16" s="44">
        <v>524</v>
      </c>
      <c r="C16" s="20" t="s">
        <v>32</v>
      </c>
      <c r="D16" s="46">
        <v>14853</v>
      </c>
      <c r="E16" s="46">
        <v>9534155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9549008</v>
      </c>
      <c r="P16" s="47">
        <f t="shared" si="1"/>
        <v>21.740583983152142</v>
      </c>
      <c r="Q16" s="9"/>
    </row>
    <row r="17" spans="1:17">
      <c r="A17" s="12"/>
      <c r="B17" s="44">
        <v>525</v>
      </c>
      <c r="C17" s="20" t="s">
        <v>33</v>
      </c>
      <c r="D17" s="46">
        <v>2365871</v>
      </c>
      <c r="E17" s="46">
        <v>5455775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7821646</v>
      </c>
      <c r="P17" s="47">
        <f t="shared" si="1"/>
        <v>17.807834253514713</v>
      </c>
      <c r="Q17" s="9"/>
    </row>
    <row r="18" spans="1:17">
      <c r="A18" s="12"/>
      <c r="B18" s="44">
        <v>526</v>
      </c>
      <c r="C18" s="20" t="s">
        <v>97</v>
      </c>
      <c r="D18" s="46">
        <v>0</v>
      </c>
      <c r="E18" s="46">
        <v>13984698</v>
      </c>
      <c r="F18" s="46">
        <v>0</v>
      </c>
      <c r="G18" s="46">
        <v>2219724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16204422</v>
      </c>
      <c r="P18" s="47">
        <f t="shared" si="1"/>
        <v>36.893214184074225</v>
      </c>
      <c r="Q18" s="9"/>
    </row>
    <row r="19" spans="1:17">
      <c r="A19" s="12"/>
      <c r="B19" s="44">
        <v>527</v>
      </c>
      <c r="C19" s="20" t="s">
        <v>34</v>
      </c>
      <c r="D19" s="46">
        <v>1585386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1585386</v>
      </c>
      <c r="P19" s="47">
        <f t="shared" si="1"/>
        <v>3.6095076555296259</v>
      </c>
      <c r="Q19" s="9"/>
    </row>
    <row r="20" spans="1:17">
      <c r="A20" s="12"/>
      <c r="B20" s="44">
        <v>529</v>
      </c>
      <c r="C20" s="20" t="s">
        <v>35</v>
      </c>
      <c r="D20" s="46">
        <v>0</v>
      </c>
      <c r="E20" s="46">
        <v>9415</v>
      </c>
      <c r="F20" s="46">
        <v>0</v>
      </c>
      <c r="G20" s="46">
        <v>2581706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2591121</v>
      </c>
      <c r="P20" s="47">
        <f t="shared" si="1"/>
        <v>5.8993021799760941</v>
      </c>
      <c r="Q20" s="9"/>
    </row>
    <row r="21" spans="1:17" ht="15.75">
      <c r="A21" s="28" t="s">
        <v>36</v>
      </c>
      <c r="B21" s="29"/>
      <c r="C21" s="30"/>
      <c r="D21" s="31">
        <f t="shared" ref="D21:N21" si="5">SUM(D22:D25)</f>
        <v>1764503</v>
      </c>
      <c r="E21" s="31">
        <f t="shared" si="5"/>
        <v>1932608</v>
      </c>
      <c r="F21" s="31">
        <f t="shared" si="5"/>
        <v>0</v>
      </c>
      <c r="G21" s="31">
        <f t="shared" si="5"/>
        <v>936036</v>
      </c>
      <c r="H21" s="31">
        <f t="shared" si="5"/>
        <v>0</v>
      </c>
      <c r="I21" s="31">
        <f t="shared" si="5"/>
        <v>30116931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34750078</v>
      </c>
      <c r="P21" s="43">
        <f t="shared" si="1"/>
        <v>79.116803460640895</v>
      </c>
      <c r="Q21" s="10"/>
    </row>
    <row r="22" spans="1:17">
      <c r="A22" s="12"/>
      <c r="B22" s="44">
        <v>534</v>
      </c>
      <c r="C22" s="20" t="s">
        <v>37</v>
      </c>
      <c r="D22" s="46">
        <v>0</v>
      </c>
      <c r="E22" s="46">
        <v>4475</v>
      </c>
      <c r="F22" s="46">
        <v>0</v>
      </c>
      <c r="G22" s="46">
        <v>0</v>
      </c>
      <c r="H22" s="46">
        <v>0</v>
      </c>
      <c r="I22" s="46">
        <v>30115557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1" si="6">SUM(D22:N22)</f>
        <v>30120032</v>
      </c>
      <c r="P22" s="47">
        <f t="shared" si="1"/>
        <v>68.575404405486935</v>
      </c>
      <c r="Q22" s="9"/>
    </row>
    <row r="23" spans="1:17">
      <c r="A23" s="12"/>
      <c r="B23" s="44">
        <v>535</v>
      </c>
      <c r="C23" s="20" t="s">
        <v>108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1374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1374</v>
      </c>
      <c r="P23" s="47">
        <f t="shared" si="1"/>
        <v>3.1282372360407536E-3</v>
      </c>
      <c r="Q23" s="9"/>
    </row>
    <row r="24" spans="1:17">
      <c r="A24" s="12"/>
      <c r="B24" s="44">
        <v>537</v>
      </c>
      <c r="C24" s="20" t="s">
        <v>38</v>
      </c>
      <c r="D24" s="46">
        <v>1764503</v>
      </c>
      <c r="E24" s="46">
        <v>813196</v>
      </c>
      <c r="F24" s="46">
        <v>0</v>
      </c>
      <c r="G24" s="46">
        <v>28023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2605722</v>
      </c>
      <c r="P24" s="47">
        <f t="shared" si="1"/>
        <v>5.9325448232682563</v>
      </c>
      <c r="Q24" s="9"/>
    </row>
    <row r="25" spans="1:17">
      <c r="A25" s="12"/>
      <c r="B25" s="44">
        <v>538</v>
      </c>
      <c r="C25" s="20" t="s">
        <v>39</v>
      </c>
      <c r="D25" s="46">
        <v>0</v>
      </c>
      <c r="E25" s="46">
        <v>1114937</v>
      </c>
      <c r="F25" s="46">
        <v>0</v>
      </c>
      <c r="G25" s="46">
        <v>908013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2022950</v>
      </c>
      <c r="P25" s="47">
        <f t="shared" si="1"/>
        <v>4.6057259946496671</v>
      </c>
      <c r="Q25" s="9"/>
    </row>
    <row r="26" spans="1:17" ht="15.75">
      <c r="A26" s="28" t="s">
        <v>41</v>
      </c>
      <c r="B26" s="29"/>
      <c r="C26" s="30"/>
      <c r="D26" s="31">
        <f t="shared" ref="D26:N26" si="7">SUM(D27:D28)</f>
        <v>6856821</v>
      </c>
      <c r="E26" s="31">
        <f t="shared" si="7"/>
        <v>90099443</v>
      </c>
      <c r="F26" s="31">
        <f t="shared" si="7"/>
        <v>0</v>
      </c>
      <c r="G26" s="31">
        <f t="shared" si="7"/>
        <v>41583873</v>
      </c>
      <c r="H26" s="31">
        <f t="shared" si="7"/>
        <v>0</v>
      </c>
      <c r="I26" s="31">
        <f t="shared" si="7"/>
        <v>4530156</v>
      </c>
      <c r="J26" s="31">
        <f t="shared" si="7"/>
        <v>4827092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147897385</v>
      </c>
      <c r="P26" s="43">
        <f t="shared" si="1"/>
        <v>336.72351300586257</v>
      </c>
      <c r="Q26" s="10"/>
    </row>
    <row r="27" spans="1:17">
      <c r="A27" s="12"/>
      <c r="B27" s="44">
        <v>541</v>
      </c>
      <c r="C27" s="20" t="s">
        <v>42</v>
      </c>
      <c r="D27" s="46">
        <v>6856821</v>
      </c>
      <c r="E27" s="46">
        <v>74768062</v>
      </c>
      <c r="F27" s="46">
        <v>0</v>
      </c>
      <c r="G27" s="46">
        <v>41583873</v>
      </c>
      <c r="H27" s="46">
        <v>0</v>
      </c>
      <c r="I27" s="46">
        <v>4530156</v>
      </c>
      <c r="J27" s="46">
        <v>4827092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132566004</v>
      </c>
      <c r="P27" s="47">
        <f t="shared" si="1"/>
        <v>301.81798394900107</v>
      </c>
      <c r="Q27" s="9"/>
    </row>
    <row r="28" spans="1:17">
      <c r="A28" s="12"/>
      <c r="B28" s="44">
        <v>544</v>
      </c>
      <c r="C28" s="20" t="s">
        <v>43</v>
      </c>
      <c r="D28" s="46">
        <v>0</v>
      </c>
      <c r="E28" s="46">
        <v>15331381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15331381</v>
      </c>
      <c r="P28" s="47">
        <f t="shared" si="1"/>
        <v>34.905529056861518</v>
      </c>
      <c r="Q28" s="9"/>
    </row>
    <row r="29" spans="1:17" ht="15.75">
      <c r="A29" s="28" t="s">
        <v>45</v>
      </c>
      <c r="B29" s="29"/>
      <c r="C29" s="30"/>
      <c r="D29" s="31">
        <f t="shared" ref="D29:N29" si="8">SUM(D30:D32)</f>
        <v>8179835</v>
      </c>
      <c r="E29" s="31">
        <f t="shared" si="8"/>
        <v>59867430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68047265</v>
      </c>
      <c r="P29" s="43">
        <f t="shared" si="1"/>
        <v>154.92575559223633</v>
      </c>
      <c r="Q29" s="10"/>
    </row>
    <row r="30" spans="1:17">
      <c r="A30" s="13"/>
      <c r="B30" s="45">
        <v>552</v>
      </c>
      <c r="C30" s="21" t="s">
        <v>46</v>
      </c>
      <c r="D30" s="46">
        <v>7984352</v>
      </c>
      <c r="E30" s="46">
        <v>37097583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45081935</v>
      </c>
      <c r="P30" s="47">
        <f t="shared" si="1"/>
        <v>102.6397290682452</v>
      </c>
      <c r="Q30" s="9"/>
    </row>
    <row r="31" spans="1:17">
      <c r="A31" s="13"/>
      <c r="B31" s="45">
        <v>553</v>
      </c>
      <c r="C31" s="21" t="s">
        <v>47</v>
      </c>
      <c r="D31" s="46">
        <v>195483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195483</v>
      </c>
      <c r="P31" s="47">
        <f t="shared" si="1"/>
        <v>0.44506346405600772</v>
      </c>
      <c r="Q31" s="9"/>
    </row>
    <row r="32" spans="1:17">
      <c r="A32" s="13"/>
      <c r="B32" s="45">
        <v>554</v>
      </c>
      <c r="C32" s="21" t="s">
        <v>48</v>
      </c>
      <c r="D32" s="46">
        <v>0</v>
      </c>
      <c r="E32" s="46">
        <v>22769847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22769847</v>
      </c>
      <c r="P32" s="47">
        <f t="shared" si="1"/>
        <v>51.840963059935113</v>
      </c>
      <c r="Q32" s="9"/>
    </row>
    <row r="33" spans="1:17" ht="15.75">
      <c r="A33" s="28" t="s">
        <v>49</v>
      </c>
      <c r="B33" s="29"/>
      <c r="C33" s="30"/>
      <c r="D33" s="31">
        <f t="shared" ref="D33:N33" si="9">SUM(D34:D36)</f>
        <v>18617753</v>
      </c>
      <c r="E33" s="31">
        <f t="shared" si="9"/>
        <v>1172718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6"/>
        <v>19790471</v>
      </c>
      <c r="P33" s="43">
        <f t="shared" si="1"/>
        <v>45.057706187033979</v>
      </c>
      <c r="Q33" s="10"/>
    </row>
    <row r="34" spans="1:17">
      <c r="A34" s="12"/>
      <c r="B34" s="44">
        <v>562</v>
      </c>
      <c r="C34" s="20" t="s">
        <v>50</v>
      </c>
      <c r="D34" s="46">
        <v>6240644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6240644</v>
      </c>
      <c r="P34" s="47">
        <f t="shared" si="1"/>
        <v>14.208307814901247</v>
      </c>
      <c r="Q34" s="9"/>
    </row>
    <row r="35" spans="1:17">
      <c r="A35" s="12"/>
      <c r="B35" s="44">
        <v>564</v>
      </c>
      <c r="C35" s="20" t="s">
        <v>52</v>
      </c>
      <c r="D35" s="46">
        <v>9197544</v>
      </c>
      <c r="E35" s="46">
        <v>1172718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10370262</v>
      </c>
      <c r="P35" s="47">
        <f t="shared" si="1"/>
        <v>23.610363708805281</v>
      </c>
      <c r="Q35" s="9"/>
    </row>
    <row r="36" spans="1:17">
      <c r="A36" s="12"/>
      <c r="B36" s="44">
        <v>569</v>
      </c>
      <c r="C36" s="20" t="s">
        <v>53</v>
      </c>
      <c r="D36" s="46">
        <v>3179565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3179565</v>
      </c>
      <c r="P36" s="47">
        <f t="shared" si="1"/>
        <v>7.2390346633274518</v>
      </c>
      <c r="Q36" s="9"/>
    </row>
    <row r="37" spans="1:17" ht="15.75">
      <c r="A37" s="28" t="s">
        <v>54</v>
      </c>
      <c r="B37" s="29"/>
      <c r="C37" s="30"/>
      <c r="D37" s="31">
        <f t="shared" ref="D37:N37" si="10">SUM(D38:D41)</f>
        <v>3783869</v>
      </c>
      <c r="E37" s="31">
        <f t="shared" si="10"/>
        <v>37221661</v>
      </c>
      <c r="F37" s="31">
        <f t="shared" si="10"/>
        <v>0</v>
      </c>
      <c r="G37" s="31">
        <f t="shared" si="10"/>
        <v>16272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1572054</v>
      </c>
      <c r="N37" s="31">
        <f t="shared" si="10"/>
        <v>0</v>
      </c>
      <c r="O37" s="31">
        <f>SUM(D37:N37)</f>
        <v>42593856</v>
      </c>
      <c r="P37" s="43">
        <f t="shared" ref="P37:P61" si="11">(O37/P$63)</f>
        <v>96.975026467072681</v>
      </c>
      <c r="Q37" s="9"/>
    </row>
    <row r="38" spans="1:17">
      <c r="A38" s="12"/>
      <c r="B38" s="44">
        <v>571</v>
      </c>
      <c r="C38" s="20" t="s">
        <v>55</v>
      </c>
      <c r="D38" s="46">
        <v>154050</v>
      </c>
      <c r="E38" s="46">
        <v>7052349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7206399</v>
      </c>
      <c r="P38" s="47">
        <f t="shared" si="11"/>
        <v>16.407078376686208</v>
      </c>
      <c r="Q38" s="9"/>
    </row>
    <row r="39" spans="1:17">
      <c r="A39" s="12"/>
      <c r="B39" s="44">
        <v>572</v>
      </c>
      <c r="C39" s="20" t="s">
        <v>56</v>
      </c>
      <c r="D39" s="46">
        <v>3445119</v>
      </c>
      <c r="E39" s="46">
        <v>13696577</v>
      </c>
      <c r="F39" s="46">
        <v>0</v>
      </c>
      <c r="G39" s="46">
        <v>16272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17157968</v>
      </c>
      <c r="P39" s="47">
        <f t="shared" si="11"/>
        <v>39.064188058512151</v>
      </c>
      <c r="Q39" s="9"/>
    </row>
    <row r="40" spans="1:17">
      <c r="A40" s="12"/>
      <c r="B40" s="44">
        <v>575</v>
      </c>
      <c r="C40" s="20" t="s">
        <v>57</v>
      </c>
      <c r="D40" s="46">
        <v>184700</v>
      </c>
      <c r="E40" s="46">
        <v>16472735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16657435</v>
      </c>
      <c r="P40" s="47">
        <f t="shared" si="11"/>
        <v>37.924605839831521</v>
      </c>
      <c r="Q40" s="9"/>
    </row>
    <row r="41" spans="1:17">
      <c r="A41" s="12"/>
      <c r="B41" s="44">
        <v>579</v>
      </c>
      <c r="C41" s="20" t="s">
        <v>99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1572054</v>
      </c>
      <c r="N41" s="46">
        <v>0</v>
      </c>
      <c r="O41" s="46">
        <f t="shared" si="6"/>
        <v>1572054</v>
      </c>
      <c r="P41" s="47">
        <f t="shared" si="11"/>
        <v>3.5791541920428025</v>
      </c>
      <c r="Q41" s="9"/>
    </row>
    <row r="42" spans="1:17" ht="15.75">
      <c r="A42" s="28" t="s">
        <v>76</v>
      </c>
      <c r="B42" s="29"/>
      <c r="C42" s="30"/>
      <c r="D42" s="31">
        <f t="shared" ref="D42:N42" si="12">SUM(D43:D43)</f>
        <v>66297085</v>
      </c>
      <c r="E42" s="31">
        <f t="shared" si="12"/>
        <v>57909300</v>
      </c>
      <c r="F42" s="31">
        <f t="shared" si="12"/>
        <v>731698</v>
      </c>
      <c r="G42" s="31">
        <f t="shared" si="12"/>
        <v>15894170</v>
      </c>
      <c r="H42" s="31">
        <f t="shared" si="12"/>
        <v>0</v>
      </c>
      <c r="I42" s="31">
        <f t="shared" si="12"/>
        <v>11767302</v>
      </c>
      <c r="J42" s="31">
        <f t="shared" si="12"/>
        <v>1082523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2"/>
        <v>0</v>
      </c>
      <c r="O42" s="31">
        <f>SUM(D42:N42)</f>
        <v>153682078</v>
      </c>
      <c r="P42" s="43">
        <f t="shared" si="11"/>
        <v>349.89374011042179</v>
      </c>
      <c r="Q42" s="9"/>
    </row>
    <row r="43" spans="1:17">
      <c r="A43" s="12"/>
      <c r="B43" s="44">
        <v>581</v>
      </c>
      <c r="C43" s="20" t="s">
        <v>178</v>
      </c>
      <c r="D43" s="46">
        <v>66297085</v>
      </c>
      <c r="E43" s="46">
        <v>57909300</v>
      </c>
      <c r="F43" s="46">
        <v>731698</v>
      </c>
      <c r="G43" s="46">
        <v>15894170</v>
      </c>
      <c r="H43" s="46">
        <v>0</v>
      </c>
      <c r="I43" s="46">
        <v>11767302</v>
      </c>
      <c r="J43" s="46">
        <v>1082523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153682078</v>
      </c>
      <c r="P43" s="47">
        <f t="shared" si="11"/>
        <v>349.89374011042179</v>
      </c>
      <c r="Q43" s="9"/>
    </row>
    <row r="44" spans="1:17" ht="15.75">
      <c r="A44" s="28" t="s">
        <v>60</v>
      </c>
      <c r="B44" s="29"/>
      <c r="C44" s="30"/>
      <c r="D44" s="31">
        <f t="shared" ref="D44:N44" si="13">SUM(D45:D60)</f>
        <v>25123207</v>
      </c>
      <c r="E44" s="31">
        <f t="shared" si="13"/>
        <v>3831675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68317996</v>
      </c>
      <c r="N44" s="31">
        <f t="shared" si="13"/>
        <v>0</v>
      </c>
      <c r="O44" s="31">
        <f>SUM(D44:N44)</f>
        <v>97272878</v>
      </c>
      <c r="P44" s="43">
        <f t="shared" si="11"/>
        <v>221.46480277761967</v>
      </c>
      <c r="Q44" s="9"/>
    </row>
    <row r="45" spans="1:17">
      <c r="A45" s="12"/>
      <c r="B45" s="44">
        <v>601</v>
      </c>
      <c r="C45" s="20" t="s">
        <v>61</v>
      </c>
      <c r="D45" s="46">
        <v>17630262</v>
      </c>
      <c r="E45" s="46">
        <v>40226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48" si="14">SUM(D45:N45)</f>
        <v>17670488</v>
      </c>
      <c r="P45" s="47">
        <f t="shared" si="11"/>
        <v>40.231061528829187</v>
      </c>
      <c r="Q45" s="9"/>
    </row>
    <row r="46" spans="1:17">
      <c r="A46" s="12"/>
      <c r="B46" s="44">
        <v>602</v>
      </c>
      <c r="C46" s="20" t="s">
        <v>62</v>
      </c>
      <c r="D46" s="46">
        <v>203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203</v>
      </c>
      <c r="P46" s="47">
        <f t="shared" si="11"/>
        <v>4.6217769935682167E-4</v>
      </c>
      <c r="Q46" s="9"/>
    </row>
    <row r="47" spans="1:17">
      <c r="A47" s="12"/>
      <c r="B47" s="44">
        <v>603</v>
      </c>
      <c r="C47" s="20" t="s">
        <v>63</v>
      </c>
      <c r="D47" s="46">
        <v>5050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5050</v>
      </c>
      <c r="P47" s="47">
        <f t="shared" si="11"/>
        <v>1.149752404803916E-2</v>
      </c>
      <c r="Q47" s="9"/>
    </row>
    <row r="48" spans="1:17">
      <c r="A48" s="12"/>
      <c r="B48" s="44">
        <v>608</v>
      </c>
      <c r="C48" s="20" t="s">
        <v>81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172796</v>
      </c>
      <c r="N48" s="46">
        <v>0</v>
      </c>
      <c r="O48" s="46">
        <f t="shared" si="14"/>
        <v>172796</v>
      </c>
      <c r="P48" s="47">
        <f t="shared" si="11"/>
        <v>0.3934111218623712</v>
      </c>
      <c r="Q48" s="9"/>
    </row>
    <row r="49" spans="1:120">
      <c r="A49" s="12"/>
      <c r="B49" s="44">
        <v>622</v>
      </c>
      <c r="C49" s="20" t="s">
        <v>65</v>
      </c>
      <c r="D49" s="46">
        <v>339495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6" si="15">SUM(D49:N49)</f>
        <v>339495</v>
      </c>
      <c r="P49" s="47">
        <f t="shared" si="11"/>
        <v>0.77294097558199104</v>
      </c>
      <c r="Q49" s="9"/>
    </row>
    <row r="50" spans="1:120">
      <c r="A50" s="12"/>
      <c r="B50" s="44">
        <v>649</v>
      </c>
      <c r="C50" s="20" t="s">
        <v>172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66908416</v>
      </c>
      <c r="N50" s="46">
        <v>0</v>
      </c>
      <c r="O50" s="46">
        <f t="shared" si="15"/>
        <v>66908416</v>
      </c>
      <c r="P50" s="47">
        <f t="shared" si="11"/>
        <v>152.33289544083328</v>
      </c>
      <c r="Q50" s="9"/>
    </row>
    <row r="51" spans="1:120">
      <c r="A51" s="12"/>
      <c r="B51" s="44">
        <v>669</v>
      </c>
      <c r="C51" s="20" t="s">
        <v>114</v>
      </c>
      <c r="D51" s="46">
        <v>177736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177736</v>
      </c>
      <c r="P51" s="47">
        <f t="shared" si="11"/>
        <v>0.40465820479253228</v>
      </c>
      <c r="Q51" s="9"/>
    </row>
    <row r="52" spans="1:120">
      <c r="A52" s="12"/>
      <c r="B52" s="44">
        <v>671</v>
      </c>
      <c r="C52" s="20" t="s">
        <v>70</v>
      </c>
      <c r="D52" s="46">
        <v>108537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108537</v>
      </c>
      <c r="P52" s="47">
        <f t="shared" si="11"/>
        <v>0.24711025101030223</v>
      </c>
      <c r="Q52" s="9"/>
    </row>
    <row r="53" spans="1:120">
      <c r="A53" s="12"/>
      <c r="B53" s="44">
        <v>711</v>
      </c>
      <c r="C53" s="20" t="s">
        <v>71</v>
      </c>
      <c r="D53" s="46">
        <v>1802419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1802419</v>
      </c>
      <c r="P53" s="47">
        <f t="shared" si="11"/>
        <v>4.1036348113153851</v>
      </c>
      <c r="Q53" s="9"/>
    </row>
    <row r="54" spans="1:120">
      <c r="A54" s="12"/>
      <c r="B54" s="44">
        <v>712</v>
      </c>
      <c r="C54" s="20" t="s">
        <v>72</v>
      </c>
      <c r="D54" s="46">
        <v>3979349</v>
      </c>
      <c r="E54" s="46">
        <v>2440704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6420053</v>
      </c>
      <c r="P54" s="47">
        <f t="shared" si="11"/>
        <v>14.61677500142296</v>
      </c>
      <c r="Q54" s="9"/>
    </row>
    <row r="55" spans="1:120">
      <c r="A55" s="12"/>
      <c r="B55" s="44">
        <v>713</v>
      </c>
      <c r="C55" s="20" t="s">
        <v>73</v>
      </c>
      <c r="D55" s="46">
        <v>0</v>
      </c>
      <c r="E55" s="46">
        <v>1202708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1202708</v>
      </c>
      <c r="P55" s="47">
        <f t="shared" si="11"/>
        <v>2.7382503272810061</v>
      </c>
      <c r="Q55" s="9"/>
    </row>
    <row r="56" spans="1:120">
      <c r="A56" s="12"/>
      <c r="B56" s="44">
        <v>714</v>
      </c>
      <c r="C56" s="20" t="s">
        <v>74</v>
      </c>
      <c r="D56" s="46">
        <v>0</v>
      </c>
      <c r="E56" s="46">
        <v>147859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147859</v>
      </c>
      <c r="P56" s="47">
        <f t="shared" si="11"/>
        <v>0.33663612043941032</v>
      </c>
      <c r="Q56" s="9"/>
    </row>
    <row r="57" spans="1:120">
      <c r="A57" s="12"/>
      <c r="B57" s="44">
        <v>733</v>
      </c>
      <c r="C57" s="20" t="s">
        <v>75</v>
      </c>
      <c r="D57" s="46">
        <v>911775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0" si="16">SUM(D57:N57)</f>
        <v>911775</v>
      </c>
      <c r="P57" s="47">
        <f t="shared" si="11"/>
        <v>2.0758722750298824</v>
      </c>
      <c r="Q57" s="9"/>
    </row>
    <row r="58" spans="1:120">
      <c r="A58" s="12"/>
      <c r="B58" s="44">
        <v>739</v>
      </c>
      <c r="C58" s="20" t="s">
        <v>173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1236784</v>
      </c>
      <c r="N58" s="46">
        <v>0</v>
      </c>
      <c r="O58" s="46">
        <f t="shared" si="16"/>
        <v>1236784</v>
      </c>
      <c r="P58" s="47">
        <f t="shared" si="11"/>
        <v>2.8158324321247652</v>
      </c>
      <c r="Q58" s="9"/>
    </row>
    <row r="59" spans="1:120">
      <c r="A59" s="12"/>
      <c r="B59" s="44">
        <v>765</v>
      </c>
      <c r="C59" s="20" t="s">
        <v>154</v>
      </c>
      <c r="D59" s="46">
        <v>0</v>
      </c>
      <c r="E59" s="46">
        <v>178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178</v>
      </c>
      <c r="P59" s="47">
        <f t="shared" si="11"/>
        <v>4.052592634754397E-4</v>
      </c>
      <c r="Q59" s="9"/>
    </row>
    <row r="60" spans="1:120" ht="15.75" thickBot="1">
      <c r="A60" s="12"/>
      <c r="B60" s="44">
        <v>769</v>
      </c>
      <c r="C60" s="20" t="s">
        <v>77</v>
      </c>
      <c r="D60" s="46">
        <v>168381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168381</v>
      </c>
      <c r="P60" s="47">
        <f t="shared" si="11"/>
        <v>0.38335932608571915</v>
      </c>
      <c r="Q60" s="9"/>
    </row>
    <row r="61" spans="1:120" ht="16.5" thickBot="1">
      <c r="A61" s="14" t="s">
        <v>10</v>
      </c>
      <c r="B61" s="23"/>
      <c r="C61" s="22"/>
      <c r="D61" s="15">
        <f t="shared" ref="D61:N61" si="17">SUM(D5,D12,D21,D26,D29,D33,D37,D42,D44)</f>
        <v>383344478</v>
      </c>
      <c r="E61" s="15">
        <f t="shared" si="17"/>
        <v>389714956</v>
      </c>
      <c r="F61" s="15">
        <f t="shared" si="17"/>
        <v>38489386</v>
      </c>
      <c r="G61" s="15">
        <f t="shared" si="17"/>
        <v>80980524</v>
      </c>
      <c r="H61" s="15">
        <f t="shared" si="17"/>
        <v>0</v>
      </c>
      <c r="I61" s="15">
        <f t="shared" si="17"/>
        <v>52863823</v>
      </c>
      <c r="J61" s="15">
        <f t="shared" si="17"/>
        <v>61909892</v>
      </c>
      <c r="K61" s="15">
        <f t="shared" si="17"/>
        <v>0</v>
      </c>
      <c r="L61" s="15">
        <f t="shared" si="17"/>
        <v>0</v>
      </c>
      <c r="M61" s="15">
        <f t="shared" si="17"/>
        <v>653369747</v>
      </c>
      <c r="N61" s="15">
        <f t="shared" si="17"/>
        <v>12113</v>
      </c>
      <c r="O61" s="15">
        <f>SUM(D61:N61)</f>
        <v>1660684919</v>
      </c>
      <c r="P61" s="37">
        <f t="shared" si="11"/>
        <v>3780.943523251181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94" t="s">
        <v>183</v>
      </c>
      <c r="N63" s="94"/>
      <c r="O63" s="94"/>
      <c r="P63" s="41">
        <v>439225</v>
      </c>
    </row>
    <row r="64" spans="1:120">
      <c r="A64" s="95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</row>
    <row r="65" spans="1:16" ht="15.75" customHeight="1" thickBot="1">
      <c r="A65" s="98" t="s">
        <v>95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43395857</v>
      </c>
      <c r="E5" s="26">
        <f t="shared" si="0"/>
        <v>6689989</v>
      </c>
      <c r="F5" s="26">
        <f t="shared" si="0"/>
        <v>37335103</v>
      </c>
      <c r="G5" s="26">
        <f t="shared" si="0"/>
        <v>3082586</v>
      </c>
      <c r="H5" s="26">
        <f t="shared" si="0"/>
        <v>0</v>
      </c>
      <c r="I5" s="26">
        <f t="shared" si="0"/>
        <v>5731631</v>
      </c>
      <c r="J5" s="26">
        <f t="shared" si="0"/>
        <v>29674080</v>
      </c>
      <c r="K5" s="26">
        <f t="shared" si="0"/>
        <v>0</v>
      </c>
      <c r="L5" s="26">
        <f t="shared" si="0"/>
        <v>0</v>
      </c>
      <c r="M5" s="26">
        <f t="shared" si="0"/>
        <v>12082</v>
      </c>
      <c r="N5" s="27">
        <f>SUM(D5:M5)</f>
        <v>125921328</v>
      </c>
      <c r="O5" s="32">
        <f t="shared" ref="O5:O36" si="1">(N5/O$67)</f>
        <v>426.05328993446182</v>
      </c>
      <c r="P5" s="6"/>
    </row>
    <row r="6" spans="1:133">
      <c r="A6" s="12"/>
      <c r="B6" s="44">
        <v>511</v>
      </c>
      <c r="C6" s="20" t="s">
        <v>20</v>
      </c>
      <c r="D6" s="46">
        <v>2246770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2246770</v>
      </c>
      <c r="O6" s="47">
        <f t="shared" si="1"/>
        <v>7.601919114338207</v>
      </c>
      <c r="P6" s="9"/>
    </row>
    <row r="7" spans="1:133">
      <c r="A7" s="12"/>
      <c r="B7" s="44">
        <v>513</v>
      </c>
      <c r="C7" s="20" t="s">
        <v>22</v>
      </c>
      <c r="D7" s="46">
        <v>20378924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29674080</v>
      </c>
      <c r="K7" s="46">
        <v>0</v>
      </c>
      <c r="L7" s="46">
        <v>0</v>
      </c>
      <c r="M7" s="46">
        <v>0</v>
      </c>
      <c r="N7" s="46">
        <f t="shared" ref="N7:N12" si="2">SUM(D7:M7)</f>
        <v>50053004</v>
      </c>
      <c r="O7" s="47">
        <f t="shared" si="1"/>
        <v>169.35373350972583</v>
      </c>
      <c r="P7" s="9"/>
    </row>
    <row r="8" spans="1:133">
      <c r="A8" s="12"/>
      <c r="B8" s="44">
        <v>514</v>
      </c>
      <c r="C8" s="20" t="s">
        <v>23</v>
      </c>
      <c r="D8" s="46">
        <v>1029973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1029973</v>
      </c>
      <c r="O8" s="47">
        <f t="shared" si="1"/>
        <v>3.4849011852358123</v>
      </c>
      <c r="P8" s="9"/>
    </row>
    <row r="9" spans="1:133">
      <c r="A9" s="12"/>
      <c r="B9" s="44">
        <v>515</v>
      </c>
      <c r="C9" s="20" t="s">
        <v>24</v>
      </c>
      <c r="D9" s="46">
        <v>5615239</v>
      </c>
      <c r="E9" s="46">
        <v>0</v>
      </c>
      <c r="F9" s="46">
        <v>0</v>
      </c>
      <c r="G9" s="46">
        <v>24259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5639498</v>
      </c>
      <c r="O9" s="47">
        <f t="shared" si="1"/>
        <v>19.081173258265014</v>
      </c>
      <c r="P9" s="9"/>
    </row>
    <row r="10" spans="1:133">
      <c r="A10" s="12"/>
      <c r="B10" s="44">
        <v>516</v>
      </c>
      <c r="C10" s="20" t="s">
        <v>25</v>
      </c>
      <c r="D10" s="46">
        <v>0</v>
      </c>
      <c r="E10" s="46">
        <v>2875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2875</v>
      </c>
      <c r="O10" s="47">
        <f t="shared" si="1"/>
        <v>9.7275277192246396E-3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37335103</v>
      </c>
      <c r="G11" s="46">
        <v>1836236</v>
      </c>
      <c r="H11" s="46">
        <v>0</v>
      </c>
      <c r="I11" s="46">
        <v>5731631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44902970</v>
      </c>
      <c r="O11" s="47">
        <f t="shared" si="1"/>
        <v>151.92865577409128</v>
      </c>
      <c r="P11" s="9"/>
    </row>
    <row r="12" spans="1:133">
      <c r="A12" s="12"/>
      <c r="B12" s="44">
        <v>519</v>
      </c>
      <c r="C12" s="20" t="s">
        <v>123</v>
      </c>
      <c r="D12" s="46">
        <v>14124951</v>
      </c>
      <c r="E12" s="46">
        <v>6687114</v>
      </c>
      <c r="F12" s="46">
        <v>0</v>
      </c>
      <c r="G12" s="46">
        <v>1222091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12082</v>
      </c>
      <c r="N12" s="46">
        <f t="shared" si="2"/>
        <v>22046238</v>
      </c>
      <c r="O12" s="47">
        <f t="shared" si="1"/>
        <v>74.593179565086459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SUM(D14:D19)</f>
        <v>97612611</v>
      </c>
      <c r="E13" s="31">
        <f t="shared" si="3"/>
        <v>45818730</v>
      </c>
      <c r="F13" s="31">
        <f t="shared" si="3"/>
        <v>0</v>
      </c>
      <c r="G13" s="31">
        <f t="shared" si="3"/>
        <v>1305930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144737271</v>
      </c>
      <c r="O13" s="43">
        <f t="shared" si="1"/>
        <v>489.71680544606215</v>
      </c>
      <c r="P13" s="10"/>
    </row>
    <row r="14" spans="1:133">
      <c r="A14" s="12"/>
      <c r="B14" s="44">
        <v>521</v>
      </c>
      <c r="C14" s="20" t="s">
        <v>29</v>
      </c>
      <c r="D14" s="46">
        <v>61436166</v>
      </c>
      <c r="E14" s="46">
        <v>480312</v>
      </c>
      <c r="F14" s="46">
        <v>0</v>
      </c>
      <c r="G14" s="46">
        <v>1261531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63178009</v>
      </c>
      <c r="O14" s="47">
        <f t="shared" si="1"/>
        <v>213.76202914536478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42491084</v>
      </c>
      <c r="F15" s="46">
        <v>0</v>
      </c>
      <c r="G15" s="46">
        <v>44399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42535483</v>
      </c>
      <c r="O15" s="47">
        <f t="shared" si="1"/>
        <v>143.91829215064641</v>
      </c>
      <c r="P15" s="9"/>
    </row>
    <row r="16" spans="1:133">
      <c r="A16" s="12"/>
      <c r="B16" s="44">
        <v>523</v>
      </c>
      <c r="C16" s="20" t="s">
        <v>124</v>
      </c>
      <c r="D16" s="46">
        <v>34611255</v>
      </c>
      <c r="E16" s="46">
        <v>295424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34906679</v>
      </c>
      <c r="O16" s="47">
        <f t="shared" si="1"/>
        <v>118.106326107331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2405379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2405379</v>
      </c>
      <c r="O17" s="47">
        <f t="shared" si="1"/>
        <v>8.1385707470402942</v>
      </c>
      <c r="P17" s="9"/>
    </row>
    <row r="18" spans="1:16">
      <c r="A18" s="12"/>
      <c r="B18" s="44">
        <v>525</v>
      </c>
      <c r="C18" s="20" t="s">
        <v>33</v>
      </c>
      <c r="D18" s="46">
        <v>909148</v>
      </c>
      <c r="E18" s="46">
        <v>146531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1055679</v>
      </c>
      <c r="O18" s="47">
        <f t="shared" si="1"/>
        <v>3.5718771252533386</v>
      </c>
      <c r="P18" s="9"/>
    </row>
    <row r="19" spans="1:16">
      <c r="A19" s="12"/>
      <c r="B19" s="44">
        <v>527</v>
      </c>
      <c r="C19" s="20" t="s">
        <v>34</v>
      </c>
      <c r="D19" s="46">
        <v>656042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656042</v>
      </c>
      <c r="O19" s="47">
        <f t="shared" si="1"/>
        <v>2.2197101704262856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SUM(D21:D23)</f>
        <v>1141570</v>
      </c>
      <c r="E20" s="31">
        <f t="shared" si="5"/>
        <v>6069765</v>
      </c>
      <c r="F20" s="31">
        <f t="shared" si="5"/>
        <v>0</v>
      </c>
      <c r="G20" s="31">
        <f t="shared" si="5"/>
        <v>1762692</v>
      </c>
      <c r="H20" s="31">
        <f t="shared" si="5"/>
        <v>0</v>
      </c>
      <c r="I20" s="31">
        <f t="shared" si="5"/>
        <v>12790652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21764679</v>
      </c>
      <c r="O20" s="43">
        <f t="shared" si="1"/>
        <v>73.64052809479179</v>
      </c>
      <c r="P20" s="10"/>
    </row>
    <row r="21" spans="1:16">
      <c r="A21" s="12"/>
      <c r="B21" s="44">
        <v>534</v>
      </c>
      <c r="C21" s="20" t="s">
        <v>125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12790652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12790652</v>
      </c>
      <c r="O21" s="47">
        <f t="shared" si="1"/>
        <v>43.277016305028198</v>
      </c>
      <c r="P21" s="9"/>
    </row>
    <row r="22" spans="1:16">
      <c r="A22" s="12"/>
      <c r="B22" s="44">
        <v>537</v>
      </c>
      <c r="C22" s="20" t="s">
        <v>126</v>
      </c>
      <c r="D22" s="46">
        <v>1141570</v>
      </c>
      <c r="E22" s="46">
        <v>5788828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6930398</v>
      </c>
      <c r="O22" s="47">
        <f t="shared" si="1"/>
        <v>23.448917791394436</v>
      </c>
      <c r="P22" s="9"/>
    </row>
    <row r="23" spans="1:16">
      <c r="A23" s="12"/>
      <c r="B23" s="44">
        <v>538</v>
      </c>
      <c r="C23" s="20" t="s">
        <v>127</v>
      </c>
      <c r="D23" s="46">
        <v>0</v>
      </c>
      <c r="E23" s="46">
        <v>280937</v>
      </c>
      <c r="F23" s="46">
        <v>0</v>
      </c>
      <c r="G23" s="46">
        <v>1762692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2043629</v>
      </c>
      <c r="O23" s="47">
        <f t="shared" si="1"/>
        <v>6.9145939983691589</v>
      </c>
      <c r="P23" s="9"/>
    </row>
    <row r="24" spans="1:16" ht="15.75">
      <c r="A24" s="28" t="s">
        <v>41</v>
      </c>
      <c r="B24" s="29"/>
      <c r="C24" s="30"/>
      <c r="D24" s="31">
        <f t="shared" ref="D24:M24" si="6">SUM(D25:D26)</f>
        <v>8346091</v>
      </c>
      <c r="E24" s="31">
        <f t="shared" si="6"/>
        <v>16004606</v>
      </c>
      <c r="F24" s="31">
        <f t="shared" si="6"/>
        <v>0</v>
      </c>
      <c r="G24" s="31">
        <f t="shared" si="6"/>
        <v>19038161</v>
      </c>
      <c r="H24" s="31">
        <f t="shared" si="6"/>
        <v>0</v>
      </c>
      <c r="I24" s="31">
        <f t="shared" si="6"/>
        <v>18587106</v>
      </c>
      <c r="J24" s="31">
        <f t="shared" si="6"/>
        <v>3224220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65200184</v>
      </c>
      <c r="O24" s="43">
        <f t="shared" si="1"/>
        <v>220.60403379427717</v>
      </c>
      <c r="P24" s="10"/>
    </row>
    <row r="25" spans="1:16">
      <c r="A25" s="12"/>
      <c r="B25" s="44">
        <v>541</v>
      </c>
      <c r="C25" s="20" t="s">
        <v>128</v>
      </c>
      <c r="D25" s="46">
        <v>2926559</v>
      </c>
      <c r="E25" s="46">
        <v>16004606</v>
      </c>
      <c r="F25" s="46">
        <v>0</v>
      </c>
      <c r="G25" s="46">
        <v>19014799</v>
      </c>
      <c r="H25" s="46">
        <v>0</v>
      </c>
      <c r="I25" s="46">
        <v>18587106</v>
      </c>
      <c r="J25" s="46">
        <v>3224220</v>
      </c>
      <c r="K25" s="46">
        <v>0</v>
      </c>
      <c r="L25" s="46">
        <v>0</v>
      </c>
      <c r="M25" s="46">
        <v>0</v>
      </c>
      <c r="N25" s="46">
        <f t="shared" si="7"/>
        <v>59757290</v>
      </c>
      <c r="O25" s="47">
        <f t="shared" si="1"/>
        <v>202.18806779156361</v>
      </c>
      <c r="P25" s="9"/>
    </row>
    <row r="26" spans="1:16">
      <c r="A26" s="12"/>
      <c r="B26" s="44">
        <v>544</v>
      </c>
      <c r="C26" s="20" t="s">
        <v>129</v>
      </c>
      <c r="D26" s="46">
        <v>5419532</v>
      </c>
      <c r="E26" s="46">
        <v>0</v>
      </c>
      <c r="F26" s="46">
        <v>0</v>
      </c>
      <c r="G26" s="46">
        <v>23362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5442894</v>
      </c>
      <c r="O26" s="47">
        <f t="shared" si="1"/>
        <v>18.415966002713557</v>
      </c>
      <c r="P26" s="9"/>
    </row>
    <row r="27" spans="1:16" ht="15.75">
      <c r="A27" s="28" t="s">
        <v>45</v>
      </c>
      <c r="B27" s="29"/>
      <c r="C27" s="30"/>
      <c r="D27" s="31">
        <f t="shared" ref="D27:M27" si="8">SUM(D28:D31)</f>
        <v>2643426</v>
      </c>
      <c r="E27" s="31">
        <f t="shared" si="8"/>
        <v>29973836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32617262</v>
      </c>
      <c r="O27" s="43">
        <f t="shared" si="1"/>
        <v>110.36011138442174</v>
      </c>
      <c r="P27" s="10"/>
    </row>
    <row r="28" spans="1:16">
      <c r="A28" s="13"/>
      <c r="B28" s="45">
        <v>552</v>
      </c>
      <c r="C28" s="21" t="s">
        <v>46</v>
      </c>
      <c r="D28" s="46">
        <v>2492459</v>
      </c>
      <c r="E28" s="46">
        <v>18271397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20763856</v>
      </c>
      <c r="O28" s="47">
        <f t="shared" si="1"/>
        <v>70.254255581909163</v>
      </c>
      <c r="P28" s="9"/>
    </row>
    <row r="29" spans="1:16">
      <c r="A29" s="13"/>
      <c r="B29" s="45">
        <v>553</v>
      </c>
      <c r="C29" s="21" t="s">
        <v>130</v>
      </c>
      <c r="D29" s="46">
        <v>150967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150967</v>
      </c>
      <c r="O29" s="47">
        <f t="shared" si="1"/>
        <v>0.51079501815241257</v>
      </c>
      <c r="P29" s="9"/>
    </row>
    <row r="30" spans="1:16">
      <c r="A30" s="13"/>
      <c r="B30" s="45">
        <v>554</v>
      </c>
      <c r="C30" s="21" t="s">
        <v>48</v>
      </c>
      <c r="D30" s="46">
        <v>0</v>
      </c>
      <c r="E30" s="46">
        <v>11631016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11631016</v>
      </c>
      <c r="O30" s="47">
        <f t="shared" si="1"/>
        <v>39.353401927911406</v>
      </c>
      <c r="P30" s="9"/>
    </row>
    <row r="31" spans="1:16">
      <c r="A31" s="13"/>
      <c r="B31" s="45">
        <v>559</v>
      </c>
      <c r="C31" s="21" t="s">
        <v>92</v>
      </c>
      <c r="D31" s="46">
        <v>0</v>
      </c>
      <c r="E31" s="46">
        <v>71423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71423</v>
      </c>
      <c r="O31" s="47">
        <f t="shared" si="1"/>
        <v>0.24165885644875876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SUM(D33:D36)</f>
        <v>9795613</v>
      </c>
      <c r="E32" s="31">
        <f t="shared" si="9"/>
        <v>6346447</v>
      </c>
      <c r="F32" s="31">
        <f t="shared" si="9"/>
        <v>0</v>
      </c>
      <c r="G32" s="31">
        <f t="shared" si="9"/>
        <v>23738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16165798</v>
      </c>
      <c r="O32" s="43">
        <f t="shared" si="1"/>
        <v>54.696781964656083</v>
      </c>
      <c r="P32" s="10"/>
    </row>
    <row r="33" spans="1:16">
      <c r="A33" s="12"/>
      <c r="B33" s="44">
        <v>562</v>
      </c>
      <c r="C33" s="20" t="s">
        <v>131</v>
      </c>
      <c r="D33" s="46">
        <v>3164365</v>
      </c>
      <c r="E33" s="46">
        <v>5221862</v>
      </c>
      <c r="F33" s="46">
        <v>0</v>
      </c>
      <c r="G33" s="46">
        <v>23738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8409965</v>
      </c>
      <c r="O33" s="47">
        <f t="shared" si="1"/>
        <v>28.455014836594451</v>
      </c>
      <c r="P33" s="9"/>
    </row>
    <row r="34" spans="1:16">
      <c r="A34" s="12"/>
      <c r="B34" s="44">
        <v>563</v>
      </c>
      <c r="C34" s="20" t="s">
        <v>132</v>
      </c>
      <c r="D34" s="46">
        <v>83661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83661</v>
      </c>
      <c r="O34" s="47">
        <f t="shared" si="1"/>
        <v>0.28306598139758349</v>
      </c>
      <c r="P34" s="9"/>
    </row>
    <row r="35" spans="1:16">
      <c r="A35" s="12"/>
      <c r="B35" s="44">
        <v>564</v>
      </c>
      <c r="C35" s="20" t="s">
        <v>133</v>
      </c>
      <c r="D35" s="46">
        <v>4715211</v>
      </c>
      <c r="E35" s="46">
        <v>1124585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5839796</v>
      </c>
      <c r="O35" s="47">
        <f t="shared" si="1"/>
        <v>19.758879118127712</v>
      </c>
      <c r="P35" s="9"/>
    </row>
    <row r="36" spans="1:16">
      <c r="A36" s="12"/>
      <c r="B36" s="44">
        <v>569</v>
      </c>
      <c r="C36" s="20" t="s">
        <v>53</v>
      </c>
      <c r="D36" s="46">
        <v>1832376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1832376</v>
      </c>
      <c r="O36" s="47">
        <f t="shared" si="1"/>
        <v>6.199822028536337</v>
      </c>
      <c r="P36" s="9"/>
    </row>
    <row r="37" spans="1:16" ht="15.75">
      <c r="A37" s="28" t="s">
        <v>54</v>
      </c>
      <c r="B37" s="29"/>
      <c r="C37" s="30"/>
      <c r="D37" s="31">
        <f t="shared" ref="D37:M37" si="11">SUM(D38:D41)</f>
        <v>2566853</v>
      </c>
      <c r="E37" s="31">
        <f t="shared" si="11"/>
        <v>18511772</v>
      </c>
      <c r="F37" s="31">
        <f t="shared" si="11"/>
        <v>0</v>
      </c>
      <c r="G37" s="31">
        <f t="shared" si="11"/>
        <v>779116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21857741</v>
      </c>
      <c r="O37" s="43">
        <f t="shared" ref="O37:O65" si="12">(N37/O$67)</f>
        <v>73.955402245959263</v>
      </c>
      <c r="P37" s="9"/>
    </row>
    <row r="38" spans="1:16">
      <c r="A38" s="12"/>
      <c r="B38" s="44">
        <v>571</v>
      </c>
      <c r="C38" s="20" t="s">
        <v>55</v>
      </c>
      <c r="D38" s="46">
        <v>24717</v>
      </c>
      <c r="E38" s="46">
        <v>5964834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5989551</v>
      </c>
      <c r="O38" s="47">
        <f t="shared" si="12"/>
        <v>20.265573348942493</v>
      </c>
      <c r="P38" s="9"/>
    </row>
    <row r="39" spans="1:16">
      <c r="A39" s="12"/>
      <c r="B39" s="44">
        <v>572</v>
      </c>
      <c r="C39" s="20" t="s">
        <v>134</v>
      </c>
      <c r="D39" s="46">
        <v>2357856</v>
      </c>
      <c r="E39" s="46">
        <v>2284473</v>
      </c>
      <c r="F39" s="46">
        <v>0</v>
      </c>
      <c r="G39" s="46">
        <v>723386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5365715</v>
      </c>
      <c r="O39" s="47">
        <f t="shared" si="12"/>
        <v>18.154831789898935</v>
      </c>
      <c r="P39" s="9"/>
    </row>
    <row r="40" spans="1:16">
      <c r="A40" s="12"/>
      <c r="B40" s="44">
        <v>573</v>
      </c>
      <c r="C40" s="20" t="s">
        <v>93</v>
      </c>
      <c r="D40" s="46">
        <v>0</v>
      </c>
      <c r="E40" s="46">
        <v>837586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837586</v>
      </c>
      <c r="O40" s="47">
        <f t="shared" si="12"/>
        <v>2.8339620981685179</v>
      </c>
      <c r="P40" s="9"/>
    </row>
    <row r="41" spans="1:16">
      <c r="A41" s="12"/>
      <c r="B41" s="44">
        <v>575</v>
      </c>
      <c r="C41" s="20" t="s">
        <v>136</v>
      </c>
      <c r="D41" s="46">
        <v>184280</v>
      </c>
      <c r="E41" s="46">
        <v>9424879</v>
      </c>
      <c r="F41" s="46">
        <v>0</v>
      </c>
      <c r="G41" s="46">
        <v>55730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9664889</v>
      </c>
      <c r="O41" s="47">
        <f t="shared" si="12"/>
        <v>32.701035008949326</v>
      </c>
      <c r="P41" s="9"/>
    </row>
    <row r="42" spans="1:16" ht="15.75">
      <c r="A42" s="28" t="s">
        <v>137</v>
      </c>
      <c r="B42" s="29"/>
      <c r="C42" s="30"/>
      <c r="D42" s="31">
        <f t="shared" ref="D42:M42" si="13">SUM(D43:D43)</f>
        <v>18427938</v>
      </c>
      <c r="E42" s="31">
        <f t="shared" si="13"/>
        <v>21174433</v>
      </c>
      <c r="F42" s="31">
        <f t="shared" si="13"/>
        <v>0</v>
      </c>
      <c r="G42" s="31">
        <f t="shared" si="13"/>
        <v>29264870</v>
      </c>
      <c r="H42" s="31">
        <f t="shared" si="13"/>
        <v>0</v>
      </c>
      <c r="I42" s="31">
        <f t="shared" si="13"/>
        <v>509544</v>
      </c>
      <c r="J42" s="31">
        <f t="shared" si="13"/>
        <v>238496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8" si="14">SUM(D42:M42)</f>
        <v>69615281</v>
      </c>
      <c r="O42" s="43">
        <f t="shared" si="12"/>
        <v>235.54246108143042</v>
      </c>
      <c r="P42" s="9"/>
    </row>
    <row r="43" spans="1:16">
      <c r="A43" s="12"/>
      <c r="B43" s="44">
        <v>581</v>
      </c>
      <c r="C43" s="20" t="s">
        <v>138</v>
      </c>
      <c r="D43" s="46">
        <v>18427938</v>
      </c>
      <c r="E43" s="46">
        <v>21174433</v>
      </c>
      <c r="F43" s="46">
        <v>0</v>
      </c>
      <c r="G43" s="46">
        <v>29264870</v>
      </c>
      <c r="H43" s="46">
        <v>0</v>
      </c>
      <c r="I43" s="46">
        <v>509544</v>
      </c>
      <c r="J43" s="46">
        <v>238496</v>
      </c>
      <c r="K43" s="46">
        <v>0</v>
      </c>
      <c r="L43" s="46">
        <v>0</v>
      </c>
      <c r="M43" s="46">
        <v>0</v>
      </c>
      <c r="N43" s="46">
        <f t="shared" si="14"/>
        <v>69615281</v>
      </c>
      <c r="O43" s="47">
        <f t="shared" si="12"/>
        <v>235.54246108143042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SUM(D45:D64)</f>
        <v>17502051</v>
      </c>
      <c r="E44" s="31">
        <f t="shared" si="15"/>
        <v>2290756</v>
      </c>
      <c r="F44" s="31">
        <f t="shared" si="15"/>
        <v>0</v>
      </c>
      <c r="G44" s="31">
        <f t="shared" si="15"/>
        <v>29274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19822081</v>
      </c>
      <c r="O44" s="43">
        <f t="shared" si="12"/>
        <v>67.067771262683848</v>
      </c>
      <c r="P44" s="9"/>
    </row>
    <row r="45" spans="1:16">
      <c r="A45" s="12"/>
      <c r="B45" s="44">
        <v>601</v>
      </c>
      <c r="C45" s="20" t="s">
        <v>139</v>
      </c>
      <c r="D45" s="46">
        <v>6540958</v>
      </c>
      <c r="E45" s="46">
        <v>351116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6892074</v>
      </c>
      <c r="O45" s="47">
        <f t="shared" si="12"/>
        <v>23.319249001025195</v>
      </c>
      <c r="P45" s="9"/>
    </row>
    <row r="46" spans="1:16">
      <c r="A46" s="12"/>
      <c r="B46" s="44">
        <v>602</v>
      </c>
      <c r="C46" s="20" t="s">
        <v>140</v>
      </c>
      <c r="D46" s="46">
        <v>8141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8141</v>
      </c>
      <c r="O46" s="47">
        <f t="shared" si="12"/>
        <v>2.7544975012941841E-2</v>
      </c>
      <c r="P46" s="9"/>
    </row>
    <row r="47" spans="1:16">
      <c r="A47" s="12"/>
      <c r="B47" s="44">
        <v>603</v>
      </c>
      <c r="C47" s="20" t="s">
        <v>141</v>
      </c>
      <c r="D47" s="46">
        <v>7087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7087</v>
      </c>
      <c r="O47" s="47">
        <f t="shared" si="12"/>
        <v>2.3978778763876531E-2</v>
      </c>
      <c r="P47" s="9"/>
    </row>
    <row r="48" spans="1:16">
      <c r="A48" s="12"/>
      <c r="B48" s="44">
        <v>608</v>
      </c>
      <c r="C48" s="20" t="s">
        <v>142</v>
      </c>
      <c r="D48" s="46">
        <v>287325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287325</v>
      </c>
      <c r="O48" s="47">
        <f t="shared" si="12"/>
        <v>0.97216066153955472</v>
      </c>
      <c r="P48" s="9"/>
    </row>
    <row r="49" spans="1:16">
      <c r="A49" s="12"/>
      <c r="B49" s="44">
        <v>614</v>
      </c>
      <c r="C49" s="20" t="s">
        <v>143</v>
      </c>
      <c r="D49" s="46">
        <v>2912785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0" si="16">SUM(D49:M49)</f>
        <v>2912785</v>
      </c>
      <c r="O49" s="47">
        <f t="shared" si="12"/>
        <v>9.8553728096145186</v>
      </c>
      <c r="P49" s="9"/>
    </row>
    <row r="50" spans="1:16">
      <c r="A50" s="12"/>
      <c r="B50" s="44">
        <v>622</v>
      </c>
      <c r="C50" s="20" t="s">
        <v>65</v>
      </c>
      <c r="D50" s="46">
        <v>582519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582519</v>
      </c>
      <c r="O50" s="47">
        <f t="shared" si="12"/>
        <v>1.9709459893826149</v>
      </c>
      <c r="P50" s="9"/>
    </row>
    <row r="51" spans="1:16">
      <c r="A51" s="12"/>
      <c r="B51" s="44">
        <v>642</v>
      </c>
      <c r="C51" s="20" t="s">
        <v>146</v>
      </c>
      <c r="D51" s="46">
        <v>881</v>
      </c>
      <c r="E51" s="46">
        <v>164783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165664</v>
      </c>
      <c r="O51" s="47">
        <f t="shared" si="12"/>
        <v>0.56052213985308896</v>
      </c>
      <c r="P51" s="9"/>
    </row>
    <row r="52" spans="1:16">
      <c r="A52" s="12"/>
      <c r="B52" s="44">
        <v>667</v>
      </c>
      <c r="C52" s="20" t="s">
        <v>113</v>
      </c>
      <c r="D52" s="46">
        <v>0</v>
      </c>
      <c r="E52" s="46">
        <v>53500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53500</v>
      </c>
      <c r="O52" s="47">
        <f t="shared" si="12"/>
        <v>0.18101660277513679</v>
      </c>
      <c r="P52" s="9"/>
    </row>
    <row r="53" spans="1:16">
      <c r="A53" s="12"/>
      <c r="B53" s="44">
        <v>669</v>
      </c>
      <c r="C53" s="20" t="s">
        <v>114</v>
      </c>
      <c r="D53" s="46">
        <v>110417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110417</v>
      </c>
      <c r="O53" s="47">
        <f t="shared" si="12"/>
        <v>0.37359458371256593</v>
      </c>
      <c r="P53" s="9"/>
    </row>
    <row r="54" spans="1:16">
      <c r="A54" s="12"/>
      <c r="B54" s="44">
        <v>671</v>
      </c>
      <c r="C54" s="20" t="s">
        <v>70</v>
      </c>
      <c r="D54" s="46">
        <v>132300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132300</v>
      </c>
      <c r="O54" s="47">
        <f t="shared" si="12"/>
        <v>0.44763544947945039</v>
      </c>
      <c r="P54" s="9"/>
    </row>
    <row r="55" spans="1:16">
      <c r="A55" s="12"/>
      <c r="B55" s="44">
        <v>674</v>
      </c>
      <c r="C55" s="20" t="s">
        <v>147</v>
      </c>
      <c r="D55" s="46">
        <v>508929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508929</v>
      </c>
      <c r="O55" s="47">
        <f t="shared" si="12"/>
        <v>1.7219551146494876</v>
      </c>
      <c r="P55" s="9"/>
    </row>
    <row r="56" spans="1:16">
      <c r="A56" s="12"/>
      <c r="B56" s="44">
        <v>694</v>
      </c>
      <c r="C56" s="20" t="s">
        <v>148</v>
      </c>
      <c r="D56" s="46">
        <v>157569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157569</v>
      </c>
      <c r="O56" s="47">
        <f t="shared" si="12"/>
        <v>0.5331328052836547</v>
      </c>
      <c r="P56" s="9"/>
    </row>
    <row r="57" spans="1:16">
      <c r="A57" s="12"/>
      <c r="B57" s="44">
        <v>711</v>
      </c>
      <c r="C57" s="20" t="s">
        <v>115</v>
      </c>
      <c r="D57" s="46">
        <v>519946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519946</v>
      </c>
      <c r="O57" s="47">
        <f t="shared" si="12"/>
        <v>1.7592310008695564</v>
      </c>
      <c r="P57" s="9"/>
    </row>
    <row r="58" spans="1:16">
      <c r="A58" s="12"/>
      <c r="B58" s="44">
        <v>712</v>
      </c>
      <c r="C58" s="20" t="s">
        <v>116</v>
      </c>
      <c r="D58" s="46">
        <v>2230063</v>
      </c>
      <c r="E58" s="46">
        <v>0</v>
      </c>
      <c r="F58" s="46">
        <v>0</v>
      </c>
      <c r="G58" s="46">
        <v>29274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2259337</v>
      </c>
      <c r="O58" s="47">
        <f t="shared" si="12"/>
        <v>7.6444394068069013</v>
      </c>
      <c r="P58" s="9"/>
    </row>
    <row r="59" spans="1:16">
      <c r="A59" s="12"/>
      <c r="B59" s="44">
        <v>713</v>
      </c>
      <c r="C59" s="20" t="s">
        <v>149</v>
      </c>
      <c r="D59" s="46">
        <v>1117510</v>
      </c>
      <c r="E59" s="46">
        <v>1601997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2719507</v>
      </c>
      <c r="O59" s="47">
        <f t="shared" si="12"/>
        <v>9.201419034826241</v>
      </c>
      <c r="P59" s="9"/>
    </row>
    <row r="60" spans="1:16">
      <c r="A60" s="12"/>
      <c r="B60" s="44">
        <v>714</v>
      </c>
      <c r="C60" s="20" t="s">
        <v>118</v>
      </c>
      <c r="D60" s="46">
        <v>0</v>
      </c>
      <c r="E60" s="46">
        <v>119360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119360</v>
      </c>
      <c r="O60" s="47">
        <f t="shared" si="12"/>
        <v>0.40385311602318363</v>
      </c>
      <c r="P60" s="9"/>
    </row>
    <row r="61" spans="1:16">
      <c r="A61" s="12"/>
      <c r="B61" s="44">
        <v>724</v>
      </c>
      <c r="C61" s="20" t="s">
        <v>150</v>
      </c>
      <c r="D61" s="46">
        <v>632874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632874</v>
      </c>
      <c r="O61" s="47">
        <f t="shared" si="12"/>
        <v>2.1413215227048954</v>
      </c>
      <c r="P61" s="9"/>
    </row>
    <row r="62" spans="1:16">
      <c r="A62" s="12"/>
      <c r="B62" s="44">
        <v>744</v>
      </c>
      <c r="C62" s="20" t="s">
        <v>152</v>
      </c>
      <c r="D62" s="46">
        <v>292260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292260</v>
      </c>
      <c r="O62" s="47">
        <f t="shared" si="12"/>
        <v>0.98885817433759771</v>
      </c>
      <c r="P62" s="9"/>
    </row>
    <row r="63" spans="1:16">
      <c r="A63" s="12"/>
      <c r="B63" s="44">
        <v>764</v>
      </c>
      <c r="C63" s="20" t="s">
        <v>153</v>
      </c>
      <c r="D63" s="46">
        <v>1360733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1360733</v>
      </c>
      <c r="O63" s="47">
        <f t="shared" si="12"/>
        <v>4.6040236438134619</v>
      </c>
      <c r="P63" s="9"/>
    </row>
    <row r="64" spans="1:16" ht="15.75" thickBot="1">
      <c r="A64" s="12"/>
      <c r="B64" s="44">
        <v>769</v>
      </c>
      <c r="C64" s="20" t="s">
        <v>77</v>
      </c>
      <c r="D64" s="46">
        <v>99754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99754</v>
      </c>
      <c r="O64" s="47">
        <f t="shared" si="12"/>
        <v>0.3375164522099251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7">SUM(D5,D13,D20,D24,D27,D32,D37,D42,D44)</f>
        <v>201432010</v>
      </c>
      <c r="E65" s="15">
        <f t="shared" si="17"/>
        <v>152880334</v>
      </c>
      <c r="F65" s="15">
        <f t="shared" si="17"/>
        <v>37335103</v>
      </c>
      <c r="G65" s="15">
        <f t="shared" si="17"/>
        <v>55286367</v>
      </c>
      <c r="H65" s="15">
        <f t="shared" si="17"/>
        <v>0</v>
      </c>
      <c r="I65" s="15">
        <f t="shared" si="17"/>
        <v>37618933</v>
      </c>
      <c r="J65" s="15">
        <f t="shared" si="17"/>
        <v>33136796</v>
      </c>
      <c r="K65" s="15">
        <f t="shared" si="17"/>
        <v>0</v>
      </c>
      <c r="L65" s="15">
        <f t="shared" si="17"/>
        <v>0</v>
      </c>
      <c r="M65" s="15">
        <f t="shared" si="17"/>
        <v>12082</v>
      </c>
      <c r="N65" s="15">
        <f>SUM(D65:M65)</f>
        <v>517701625</v>
      </c>
      <c r="O65" s="37">
        <f t="shared" si="12"/>
        <v>1751.6371852087443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94" t="s">
        <v>155</v>
      </c>
      <c r="M67" s="94"/>
      <c r="N67" s="94"/>
      <c r="O67" s="41">
        <v>295553</v>
      </c>
    </row>
    <row r="68" spans="1:119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98" t="s">
        <v>95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40000457</v>
      </c>
      <c r="E5" s="26">
        <f t="shared" si="0"/>
        <v>7501584</v>
      </c>
      <c r="F5" s="26">
        <f t="shared" si="0"/>
        <v>38478514</v>
      </c>
      <c r="G5" s="26">
        <f t="shared" si="0"/>
        <v>4443052</v>
      </c>
      <c r="H5" s="26">
        <f t="shared" si="0"/>
        <v>0</v>
      </c>
      <c r="I5" s="26">
        <f t="shared" si="0"/>
        <v>4145196</v>
      </c>
      <c r="J5" s="26">
        <f t="shared" si="0"/>
        <v>19638693</v>
      </c>
      <c r="K5" s="26">
        <f t="shared" si="0"/>
        <v>0</v>
      </c>
      <c r="L5" s="26">
        <f t="shared" si="0"/>
        <v>0</v>
      </c>
      <c r="M5" s="26">
        <f t="shared" si="0"/>
        <v>14529</v>
      </c>
      <c r="N5" s="27">
        <f>SUM(D5:M5)</f>
        <v>114222025</v>
      </c>
      <c r="O5" s="32">
        <f t="shared" ref="O5:O36" si="1">(N5/O$69)</f>
        <v>396.10774341883956</v>
      </c>
      <c r="P5" s="6"/>
    </row>
    <row r="6" spans="1:133">
      <c r="A6" s="12"/>
      <c r="B6" s="44">
        <v>512</v>
      </c>
      <c r="C6" s="20" t="s">
        <v>21</v>
      </c>
      <c r="D6" s="46">
        <v>1946175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1946175</v>
      </c>
      <c r="O6" s="47">
        <f t="shared" si="1"/>
        <v>6.7490922836305884</v>
      </c>
      <c r="P6" s="9"/>
    </row>
    <row r="7" spans="1:133">
      <c r="A7" s="12"/>
      <c r="B7" s="44">
        <v>513</v>
      </c>
      <c r="C7" s="20" t="s">
        <v>22</v>
      </c>
      <c r="D7" s="46">
        <v>11058645</v>
      </c>
      <c r="E7" s="46">
        <v>44197</v>
      </c>
      <c r="F7" s="46">
        <v>0</v>
      </c>
      <c r="G7" s="46">
        <v>0</v>
      </c>
      <c r="H7" s="46">
        <v>0</v>
      </c>
      <c r="I7" s="46">
        <v>0</v>
      </c>
      <c r="J7" s="46">
        <v>19638693</v>
      </c>
      <c r="K7" s="46">
        <v>0</v>
      </c>
      <c r="L7" s="46">
        <v>0</v>
      </c>
      <c r="M7" s="46">
        <v>0</v>
      </c>
      <c r="N7" s="46">
        <f t="shared" si="2"/>
        <v>30741535</v>
      </c>
      <c r="O7" s="47">
        <f t="shared" si="1"/>
        <v>106.60781104240864</v>
      </c>
      <c r="P7" s="9"/>
    </row>
    <row r="8" spans="1:133">
      <c r="A8" s="12"/>
      <c r="B8" s="44">
        <v>514</v>
      </c>
      <c r="C8" s="20" t="s">
        <v>23</v>
      </c>
      <c r="D8" s="46">
        <v>954596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954596</v>
      </c>
      <c r="O8" s="47">
        <f t="shared" si="1"/>
        <v>3.3104199250245352</v>
      </c>
      <c r="P8" s="9"/>
    </row>
    <row r="9" spans="1:133">
      <c r="A9" s="12"/>
      <c r="B9" s="44">
        <v>515</v>
      </c>
      <c r="C9" s="20" t="s">
        <v>24</v>
      </c>
      <c r="D9" s="46">
        <v>5611618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5611618</v>
      </c>
      <c r="O9" s="47">
        <f t="shared" si="1"/>
        <v>19.460391661840539</v>
      </c>
      <c r="P9" s="9"/>
    </row>
    <row r="10" spans="1:133">
      <c r="A10" s="12"/>
      <c r="B10" s="44">
        <v>517</v>
      </c>
      <c r="C10" s="20" t="s">
        <v>26</v>
      </c>
      <c r="D10" s="46">
        <v>0</v>
      </c>
      <c r="E10" s="46">
        <v>0</v>
      </c>
      <c r="F10" s="46">
        <v>38478514</v>
      </c>
      <c r="G10" s="46">
        <v>1836773</v>
      </c>
      <c r="H10" s="46">
        <v>0</v>
      </c>
      <c r="I10" s="46">
        <v>4145196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44460483</v>
      </c>
      <c r="O10" s="47">
        <f t="shared" si="1"/>
        <v>154.18341245868893</v>
      </c>
      <c r="P10" s="9"/>
    </row>
    <row r="11" spans="1:133">
      <c r="A11" s="12"/>
      <c r="B11" s="44">
        <v>519</v>
      </c>
      <c r="C11" s="20" t="s">
        <v>27</v>
      </c>
      <c r="D11" s="46">
        <v>20429423</v>
      </c>
      <c r="E11" s="46">
        <v>7457387</v>
      </c>
      <c r="F11" s="46">
        <v>0</v>
      </c>
      <c r="G11" s="46">
        <v>2606279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14529</v>
      </c>
      <c r="N11" s="46">
        <f t="shared" si="2"/>
        <v>30507618</v>
      </c>
      <c r="O11" s="47">
        <f t="shared" si="1"/>
        <v>105.79661604724633</v>
      </c>
      <c r="P11" s="9"/>
    </row>
    <row r="12" spans="1:133" ht="15.75">
      <c r="A12" s="28" t="s">
        <v>28</v>
      </c>
      <c r="B12" s="29"/>
      <c r="C12" s="30"/>
      <c r="D12" s="31">
        <f t="shared" ref="D12:M12" si="3">SUM(D13:D18)</f>
        <v>93721043</v>
      </c>
      <c r="E12" s="31">
        <f t="shared" si="3"/>
        <v>42321584</v>
      </c>
      <c r="F12" s="31">
        <f t="shared" si="3"/>
        <v>0</v>
      </c>
      <c r="G12" s="31">
        <f t="shared" si="3"/>
        <v>682766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3" si="4">SUM(D12:M12)</f>
        <v>136725393</v>
      </c>
      <c r="O12" s="43">
        <f t="shared" si="1"/>
        <v>474.14661830136532</v>
      </c>
      <c r="P12" s="10"/>
    </row>
    <row r="13" spans="1:133">
      <c r="A13" s="12"/>
      <c r="B13" s="44">
        <v>521</v>
      </c>
      <c r="C13" s="20" t="s">
        <v>29</v>
      </c>
      <c r="D13" s="46">
        <v>58875074</v>
      </c>
      <c r="E13" s="46">
        <v>667625</v>
      </c>
      <c r="F13" s="46">
        <v>0</v>
      </c>
      <c r="G13" s="46">
        <v>466650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60009349</v>
      </c>
      <c r="O13" s="47">
        <f t="shared" si="1"/>
        <v>208.10494137556742</v>
      </c>
      <c r="P13" s="9"/>
    </row>
    <row r="14" spans="1:133">
      <c r="A14" s="12"/>
      <c r="B14" s="44">
        <v>522</v>
      </c>
      <c r="C14" s="20" t="s">
        <v>30</v>
      </c>
      <c r="D14" s="46">
        <v>0</v>
      </c>
      <c r="E14" s="46">
        <v>38678585</v>
      </c>
      <c r="F14" s="46">
        <v>0</v>
      </c>
      <c r="G14" s="46">
        <v>15160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38693745</v>
      </c>
      <c r="O14" s="47">
        <f t="shared" si="1"/>
        <v>134.18508397460127</v>
      </c>
      <c r="P14" s="9"/>
    </row>
    <row r="15" spans="1:133">
      <c r="A15" s="12"/>
      <c r="B15" s="44">
        <v>523</v>
      </c>
      <c r="C15" s="20" t="s">
        <v>111</v>
      </c>
      <c r="D15" s="46">
        <v>33228643</v>
      </c>
      <c r="E15" s="46">
        <v>366887</v>
      </c>
      <c r="F15" s="46">
        <v>0</v>
      </c>
      <c r="G15" s="46">
        <v>200956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33796486</v>
      </c>
      <c r="O15" s="47">
        <f t="shared" si="1"/>
        <v>117.20200027049428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2599681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2599681</v>
      </c>
      <c r="O16" s="47">
        <f t="shared" si="1"/>
        <v>9.0153696234927754</v>
      </c>
      <c r="P16" s="9"/>
    </row>
    <row r="17" spans="1:16">
      <c r="A17" s="12"/>
      <c r="B17" s="44">
        <v>525</v>
      </c>
      <c r="C17" s="20" t="s">
        <v>33</v>
      </c>
      <c r="D17" s="46">
        <v>976145</v>
      </c>
      <c r="E17" s="46">
        <v>8806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984951</v>
      </c>
      <c r="O17" s="47">
        <f t="shared" si="1"/>
        <v>3.4156872808736272</v>
      </c>
      <c r="P17" s="9"/>
    </row>
    <row r="18" spans="1:16">
      <c r="A18" s="12"/>
      <c r="B18" s="44">
        <v>527</v>
      </c>
      <c r="C18" s="20" t="s">
        <v>34</v>
      </c>
      <c r="D18" s="46">
        <v>641181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641181</v>
      </c>
      <c r="O18" s="47">
        <f t="shared" si="1"/>
        <v>2.2235357763359125</v>
      </c>
      <c r="P18" s="9"/>
    </row>
    <row r="19" spans="1:16" ht="15.75">
      <c r="A19" s="28" t="s">
        <v>36</v>
      </c>
      <c r="B19" s="29"/>
      <c r="C19" s="30"/>
      <c r="D19" s="31">
        <f t="shared" ref="D19:M19" si="5">SUM(D20:D23)</f>
        <v>1204627</v>
      </c>
      <c r="E19" s="31">
        <f t="shared" si="5"/>
        <v>1838041</v>
      </c>
      <c r="F19" s="31">
        <f t="shared" si="5"/>
        <v>0</v>
      </c>
      <c r="G19" s="31">
        <f t="shared" si="5"/>
        <v>688392</v>
      </c>
      <c r="H19" s="31">
        <f t="shared" si="5"/>
        <v>0</v>
      </c>
      <c r="I19" s="31">
        <f t="shared" si="5"/>
        <v>2826389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6557449</v>
      </c>
      <c r="O19" s="43">
        <f t="shared" si="1"/>
        <v>22.74041565953787</v>
      </c>
      <c r="P19" s="10"/>
    </row>
    <row r="20" spans="1:16">
      <c r="A20" s="12"/>
      <c r="B20" s="44">
        <v>534</v>
      </c>
      <c r="C20" s="20" t="s">
        <v>37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2826389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2826389</v>
      </c>
      <c r="O20" s="47">
        <f t="shared" si="1"/>
        <v>9.8015647053519714</v>
      </c>
      <c r="P20" s="9"/>
    </row>
    <row r="21" spans="1:16">
      <c r="A21" s="12"/>
      <c r="B21" s="44">
        <v>535</v>
      </c>
      <c r="C21" s="20" t="s">
        <v>108</v>
      </c>
      <c r="D21" s="46">
        <v>36405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36405</v>
      </c>
      <c r="O21" s="47">
        <f t="shared" si="1"/>
        <v>0.12624800163683716</v>
      </c>
      <c r="P21" s="9"/>
    </row>
    <row r="22" spans="1:16">
      <c r="A22" s="12"/>
      <c r="B22" s="44">
        <v>537</v>
      </c>
      <c r="C22" s="20" t="s">
        <v>38</v>
      </c>
      <c r="D22" s="46">
        <v>1168222</v>
      </c>
      <c r="E22" s="46">
        <v>1619313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2787535</v>
      </c>
      <c r="O22" s="47">
        <f t="shared" si="1"/>
        <v>9.6668238770152684</v>
      </c>
      <c r="P22" s="9"/>
    </row>
    <row r="23" spans="1:16">
      <c r="A23" s="12"/>
      <c r="B23" s="44">
        <v>538</v>
      </c>
      <c r="C23" s="20" t="s">
        <v>39</v>
      </c>
      <c r="D23" s="46">
        <v>0</v>
      </c>
      <c r="E23" s="46">
        <v>218728</v>
      </c>
      <c r="F23" s="46">
        <v>0</v>
      </c>
      <c r="G23" s="46">
        <v>688392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907120</v>
      </c>
      <c r="O23" s="47">
        <f t="shared" si="1"/>
        <v>3.1457790755337927</v>
      </c>
      <c r="P23" s="9"/>
    </row>
    <row r="24" spans="1:16" ht="15.75">
      <c r="A24" s="28" t="s">
        <v>41</v>
      </c>
      <c r="B24" s="29"/>
      <c r="C24" s="30"/>
      <c r="D24" s="31">
        <f t="shared" ref="D24:M24" si="6">SUM(D25:D26)</f>
        <v>7193518</v>
      </c>
      <c r="E24" s="31">
        <f t="shared" si="6"/>
        <v>19000484</v>
      </c>
      <c r="F24" s="31">
        <f t="shared" si="6"/>
        <v>0</v>
      </c>
      <c r="G24" s="31">
        <f t="shared" si="6"/>
        <v>19559059</v>
      </c>
      <c r="H24" s="31">
        <f t="shared" si="6"/>
        <v>0</v>
      </c>
      <c r="I24" s="31">
        <f t="shared" si="6"/>
        <v>5656763</v>
      </c>
      <c r="J24" s="31">
        <f t="shared" si="6"/>
        <v>3155285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54565109</v>
      </c>
      <c r="O24" s="43">
        <f t="shared" si="1"/>
        <v>189.2249957518527</v>
      </c>
      <c r="P24" s="10"/>
    </row>
    <row r="25" spans="1:16">
      <c r="A25" s="12"/>
      <c r="B25" s="44">
        <v>541</v>
      </c>
      <c r="C25" s="20" t="s">
        <v>42</v>
      </c>
      <c r="D25" s="46">
        <v>2638694</v>
      </c>
      <c r="E25" s="46">
        <v>19000484</v>
      </c>
      <c r="F25" s="46">
        <v>0</v>
      </c>
      <c r="G25" s="46">
        <v>19474303</v>
      </c>
      <c r="H25" s="46">
        <v>0</v>
      </c>
      <c r="I25" s="46">
        <v>5656763</v>
      </c>
      <c r="J25" s="46">
        <v>3155285</v>
      </c>
      <c r="K25" s="46">
        <v>0</v>
      </c>
      <c r="L25" s="46">
        <v>0</v>
      </c>
      <c r="M25" s="46">
        <v>0</v>
      </c>
      <c r="N25" s="46">
        <f t="shared" si="7"/>
        <v>49925529</v>
      </c>
      <c r="O25" s="47">
        <f t="shared" si="1"/>
        <v>173.13551069666147</v>
      </c>
      <c r="P25" s="9"/>
    </row>
    <row r="26" spans="1:16">
      <c r="A26" s="12"/>
      <c r="B26" s="44">
        <v>544</v>
      </c>
      <c r="C26" s="20" t="s">
        <v>43</v>
      </c>
      <c r="D26" s="46">
        <v>4554824</v>
      </c>
      <c r="E26" s="46">
        <v>0</v>
      </c>
      <c r="F26" s="46">
        <v>0</v>
      </c>
      <c r="G26" s="46">
        <v>84756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4639580</v>
      </c>
      <c r="O26" s="47">
        <f t="shared" si="1"/>
        <v>16.089485055191236</v>
      </c>
      <c r="P26" s="9"/>
    </row>
    <row r="27" spans="1:16" ht="15.75">
      <c r="A27" s="28" t="s">
        <v>45</v>
      </c>
      <c r="B27" s="29"/>
      <c r="C27" s="30"/>
      <c r="D27" s="31">
        <f t="shared" ref="D27:M27" si="8">SUM(D28:D31)</f>
        <v>1881799</v>
      </c>
      <c r="E27" s="31">
        <f t="shared" si="8"/>
        <v>29620899</v>
      </c>
      <c r="F27" s="31">
        <f t="shared" si="8"/>
        <v>0</v>
      </c>
      <c r="G27" s="31">
        <f t="shared" si="8"/>
        <v>12527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31515225</v>
      </c>
      <c r="O27" s="43">
        <f t="shared" si="1"/>
        <v>109.29087151175089</v>
      </c>
      <c r="P27" s="10"/>
    </row>
    <row r="28" spans="1:16">
      <c r="A28" s="13"/>
      <c r="B28" s="45">
        <v>552</v>
      </c>
      <c r="C28" s="21" t="s">
        <v>46</v>
      </c>
      <c r="D28" s="46">
        <v>1271069</v>
      </c>
      <c r="E28" s="46">
        <v>19798456</v>
      </c>
      <c r="F28" s="46">
        <v>0</v>
      </c>
      <c r="G28" s="46">
        <v>12527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21082052</v>
      </c>
      <c r="O28" s="47">
        <f t="shared" si="1"/>
        <v>73.109928180301779</v>
      </c>
      <c r="P28" s="9"/>
    </row>
    <row r="29" spans="1:16">
      <c r="A29" s="13"/>
      <c r="B29" s="45">
        <v>553</v>
      </c>
      <c r="C29" s="21" t="s">
        <v>47</v>
      </c>
      <c r="D29" s="46">
        <v>170870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170870</v>
      </c>
      <c r="O29" s="47">
        <f t="shared" si="1"/>
        <v>0.5925558588019878</v>
      </c>
      <c r="P29" s="9"/>
    </row>
    <row r="30" spans="1:16">
      <c r="A30" s="13"/>
      <c r="B30" s="45">
        <v>554</v>
      </c>
      <c r="C30" s="21" t="s">
        <v>48</v>
      </c>
      <c r="D30" s="46">
        <v>0</v>
      </c>
      <c r="E30" s="46">
        <v>9822443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9822443</v>
      </c>
      <c r="O30" s="47">
        <f t="shared" si="1"/>
        <v>34.063007826994635</v>
      </c>
      <c r="P30" s="9"/>
    </row>
    <row r="31" spans="1:16">
      <c r="A31" s="13"/>
      <c r="B31" s="45">
        <v>559</v>
      </c>
      <c r="C31" s="21" t="s">
        <v>92</v>
      </c>
      <c r="D31" s="46">
        <v>439860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439860</v>
      </c>
      <c r="O31" s="47">
        <f t="shared" si="1"/>
        <v>1.5253796456524982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SUM(D33:D36)</f>
        <v>9096949</v>
      </c>
      <c r="E32" s="31">
        <f t="shared" si="9"/>
        <v>6354638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15451587</v>
      </c>
      <c r="O32" s="43">
        <f t="shared" si="1"/>
        <v>53.584177471988234</v>
      </c>
      <c r="P32" s="10"/>
    </row>
    <row r="33" spans="1:16">
      <c r="A33" s="12"/>
      <c r="B33" s="44">
        <v>562</v>
      </c>
      <c r="C33" s="20" t="s">
        <v>50</v>
      </c>
      <c r="D33" s="46">
        <v>2969014</v>
      </c>
      <c r="E33" s="46">
        <v>1872553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4841567</v>
      </c>
      <c r="O33" s="47">
        <f t="shared" si="1"/>
        <v>16.78995079084897</v>
      </c>
      <c r="P33" s="9"/>
    </row>
    <row r="34" spans="1:16">
      <c r="A34" s="12"/>
      <c r="B34" s="44">
        <v>563</v>
      </c>
      <c r="C34" s="20" t="s">
        <v>51</v>
      </c>
      <c r="D34" s="46">
        <v>144106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144106</v>
      </c>
      <c r="O34" s="47">
        <f t="shared" si="1"/>
        <v>0.49974164328740711</v>
      </c>
      <c r="P34" s="9"/>
    </row>
    <row r="35" spans="1:16">
      <c r="A35" s="12"/>
      <c r="B35" s="44">
        <v>564</v>
      </c>
      <c r="C35" s="20" t="s">
        <v>52</v>
      </c>
      <c r="D35" s="46">
        <v>4360730</v>
      </c>
      <c r="E35" s="46">
        <v>4482085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8842815</v>
      </c>
      <c r="O35" s="47">
        <f t="shared" si="1"/>
        <v>30.665780046538888</v>
      </c>
      <c r="P35" s="9"/>
    </row>
    <row r="36" spans="1:16">
      <c r="A36" s="12"/>
      <c r="B36" s="44">
        <v>569</v>
      </c>
      <c r="C36" s="20" t="s">
        <v>53</v>
      </c>
      <c r="D36" s="46">
        <v>1623099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1623099</v>
      </c>
      <c r="O36" s="47">
        <f t="shared" si="1"/>
        <v>5.6287049913129721</v>
      </c>
      <c r="P36" s="9"/>
    </row>
    <row r="37" spans="1:16" ht="15.75">
      <c r="A37" s="28" t="s">
        <v>54</v>
      </c>
      <c r="B37" s="29"/>
      <c r="C37" s="30"/>
      <c r="D37" s="31">
        <f t="shared" ref="D37:M37" si="11">SUM(D38:D40)</f>
        <v>2294003</v>
      </c>
      <c r="E37" s="31">
        <f t="shared" si="11"/>
        <v>19437866</v>
      </c>
      <c r="F37" s="31">
        <f t="shared" si="11"/>
        <v>0</v>
      </c>
      <c r="G37" s="31">
        <f t="shared" si="11"/>
        <v>1308435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23040304</v>
      </c>
      <c r="O37" s="43">
        <f t="shared" ref="O37:O67" si="12">(N37/O$69)</f>
        <v>79.900901994375104</v>
      </c>
      <c r="P37" s="9"/>
    </row>
    <row r="38" spans="1:16">
      <c r="A38" s="12"/>
      <c r="B38" s="44">
        <v>571</v>
      </c>
      <c r="C38" s="20" t="s">
        <v>55</v>
      </c>
      <c r="D38" s="46">
        <v>28755</v>
      </c>
      <c r="E38" s="46">
        <v>7284420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7313175</v>
      </c>
      <c r="O38" s="47">
        <f t="shared" si="12"/>
        <v>25.361179216329532</v>
      </c>
      <c r="P38" s="9"/>
    </row>
    <row r="39" spans="1:16">
      <c r="A39" s="12"/>
      <c r="B39" s="44">
        <v>572</v>
      </c>
      <c r="C39" s="20" t="s">
        <v>56</v>
      </c>
      <c r="D39" s="46">
        <v>2083206</v>
      </c>
      <c r="E39" s="46">
        <v>2266178</v>
      </c>
      <c r="F39" s="46">
        <v>0</v>
      </c>
      <c r="G39" s="46">
        <v>432428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4781812</v>
      </c>
      <c r="O39" s="47">
        <f t="shared" si="12"/>
        <v>16.582727900097446</v>
      </c>
      <c r="P39" s="9"/>
    </row>
    <row r="40" spans="1:16">
      <c r="A40" s="12"/>
      <c r="B40" s="44">
        <v>575</v>
      </c>
      <c r="C40" s="20" t="s">
        <v>57</v>
      </c>
      <c r="D40" s="46">
        <v>182042</v>
      </c>
      <c r="E40" s="46">
        <v>9887268</v>
      </c>
      <c r="F40" s="46">
        <v>0</v>
      </c>
      <c r="G40" s="46">
        <v>876007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10945317</v>
      </c>
      <c r="O40" s="47">
        <f t="shared" si="12"/>
        <v>37.956994877948127</v>
      </c>
      <c r="P40" s="9"/>
    </row>
    <row r="41" spans="1:16" ht="15.75">
      <c r="A41" s="28" t="s">
        <v>76</v>
      </c>
      <c r="B41" s="29"/>
      <c r="C41" s="30"/>
      <c r="D41" s="31">
        <f t="shared" ref="D41:M41" si="13">SUM(D42:D42)</f>
        <v>26785997</v>
      </c>
      <c r="E41" s="31">
        <f t="shared" si="13"/>
        <v>67619805</v>
      </c>
      <c r="F41" s="31">
        <f t="shared" si="13"/>
        <v>62765</v>
      </c>
      <c r="G41" s="31">
        <f t="shared" si="13"/>
        <v>18672865</v>
      </c>
      <c r="H41" s="31">
        <f t="shared" si="13"/>
        <v>0</v>
      </c>
      <c r="I41" s="31">
        <f t="shared" si="13"/>
        <v>9969973</v>
      </c>
      <c r="J41" s="31">
        <f t="shared" si="13"/>
        <v>1498027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8" si="14">SUM(D41:M41)</f>
        <v>124609432</v>
      </c>
      <c r="O41" s="43">
        <f t="shared" si="12"/>
        <v>432.12997596762392</v>
      </c>
      <c r="P41" s="9"/>
    </row>
    <row r="42" spans="1:16">
      <c r="A42" s="12"/>
      <c r="B42" s="44">
        <v>581</v>
      </c>
      <c r="C42" s="20" t="s">
        <v>58</v>
      </c>
      <c r="D42" s="46">
        <v>26785997</v>
      </c>
      <c r="E42" s="46">
        <v>67619805</v>
      </c>
      <c r="F42" s="46">
        <v>62765</v>
      </c>
      <c r="G42" s="46">
        <v>18672865</v>
      </c>
      <c r="H42" s="46">
        <v>0</v>
      </c>
      <c r="I42" s="46">
        <v>9969973</v>
      </c>
      <c r="J42" s="46">
        <v>1498027</v>
      </c>
      <c r="K42" s="46">
        <v>0</v>
      </c>
      <c r="L42" s="46">
        <v>0</v>
      </c>
      <c r="M42" s="46">
        <v>0</v>
      </c>
      <c r="N42" s="46">
        <f t="shared" si="14"/>
        <v>124609432</v>
      </c>
      <c r="O42" s="47">
        <f t="shared" si="12"/>
        <v>432.12997596762392</v>
      </c>
      <c r="P42" s="9"/>
    </row>
    <row r="43" spans="1:16" ht="15.75">
      <c r="A43" s="28" t="s">
        <v>60</v>
      </c>
      <c r="B43" s="29"/>
      <c r="C43" s="30"/>
      <c r="D43" s="31">
        <f t="shared" ref="D43:M43" si="15">SUM(D44:D66)</f>
        <v>16742694</v>
      </c>
      <c r="E43" s="31">
        <f t="shared" si="15"/>
        <v>2731644</v>
      </c>
      <c r="F43" s="31">
        <f t="shared" si="15"/>
        <v>0</v>
      </c>
      <c r="G43" s="31">
        <f t="shared" si="15"/>
        <v>112806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19587144</v>
      </c>
      <c r="O43" s="43">
        <f t="shared" si="12"/>
        <v>67.925773596290767</v>
      </c>
      <c r="P43" s="9"/>
    </row>
    <row r="44" spans="1:16">
      <c r="A44" s="12"/>
      <c r="B44" s="44">
        <v>601</v>
      </c>
      <c r="C44" s="20" t="s">
        <v>61</v>
      </c>
      <c r="D44" s="46">
        <v>5618070</v>
      </c>
      <c r="E44" s="46">
        <v>801786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6419856</v>
      </c>
      <c r="O44" s="47">
        <f t="shared" si="12"/>
        <v>22.263260288319156</v>
      </c>
      <c r="P44" s="9"/>
    </row>
    <row r="45" spans="1:16">
      <c r="A45" s="12"/>
      <c r="B45" s="44">
        <v>602</v>
      </c>
      <c r="C45" s="20" t="s">
        <v>62</v>
      </c>
      <c r="D45" s="46">
        <v>2031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2031</v>
      </c>
      <c r="O45" s="47">
        <f t="shared" si="12"/>
        <v>7.0432548090761235E-3</v>
      </c>
      <c r="P45" s="9"/>
    </row>
    <row r="46" spans="1:16">
      <c r="A46" s="12"/>
      <c r="B46" s="44">
        <v>603</v>
      </c>
      <c r="C46" s="20" t="s">
        <v>63</v>
      </c>
      <c r="D46" s="46">
        <v>6995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6995</v>
      </c>
      <c r="O46" s="47">
        <f t="shared" si="12"/>
        <v>2.4257787981037657E-2</v>
      </c>
      <c r="P46" s="9"/>
    </row>
    <row r="47" spans="1:16">
      <c r="A47" s="12"/>
      <c r="B47" s="44">
        <v>604</v>
      </c>
      <c r="C47" s="20" t="s">
        <v>80</v>
      </c>
      <c r="D47" s="46">
        <v>4172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4172</v>
      </c>
      <c r="O47" s="47">
        <f t="shared" si="12"/>
        <v>1.4467975905202159E-2</v>
      </c>
      <c r="P47" s="9"/>
    </row>
    <row r="48" spans="1:16">
      <c r="A48" s="12"/>
      <c r="B48" s="44">
        <v>608</v>
      </c>
      <c r="C48" s="20" t="s">
        <v>81</v>
      </c>
      <c r="D48" s="46">
        <v>306870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306870</v>
      </c>
      <c r="O48" s="47">
        <f t="shared" si="12"/>
        <v>1.0641869046091532</v>
      </c>
      <c r="P48" s="9"/>
    </row>
    <row r="49" spans="1:16">
      <c r="A49" s="12"/>
      <c r="B49" s="44">
        <v>614</v>
      </c>
      <c r="C49" s="20" t="s">
        <v>82</v>
      </c>
      <c r="D49" s="46">
        <v>2596562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2" si="16">SUM(D49:M49)</f>
        <v>2596562</v>
      </c>
      <c r="O49" s="47">
        <f t="shared" si="12"/>
        <v>9.0045533203172408</v>
      </c>
      <c r="P49" s="9"/>
    </row>
    <row r="50" spans="1:16">
      <c r="A50" s="12"/>
      <c r="B50" s="44">
        <v>622</v>
      </c>
      <c r="C50" s="20" t="s">
        <v>65</v>
      </c>
      <c r="D50" s="46">
        <v>579060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579060</v>
      </c>
      <c r="O50" s="47">
        <f t="shared" si="12"/>
        <v>2.0081078925374789</v>
      </c>
      <c r="P50" s="9"/>
    </row>
    <row r="51" spans="1:16">
      <c r="A51" s="12"/>
      <c r="B51" s="44">
        <v>634</v>
      </c>
      <c r="C51" s="20" t="s">
        <v>83</v>
      </c>
      <c r="D51" s="46">
        <v>25948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25948</v>
      </c>
      <c r="O51" s="47">
        <f t="shared" si="12"/>
        <v>8.9984429239737693E-2</v>
      </c>
      <c r="P51" s="9"/>
    </row>
    <row r="52" spans="1:16">
      <c r="A52" s="12"/>
      <c r="B52" s="44">
        <v>642</v>
      </c>
      <c r="C52" s="20" t="s">
        <v>67</v>
      </c>
      <c r="D52" s="46">
        <v>1468</v>
      </c>
      <c r="E52" s="46">
        <v>180842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182310</v>
      </c>
      <c r="O52" s="47">
        <f t="shared" si="12"/>
        <v>0.63222835265517874</v>
      </c>
      <c r="P52" s="9"/>
    </row>
    <row r="53" spans="1:16">
      <c r="A53" s="12"/>
      <c r="B53" s="44">
        <v>654</v>
      </c>
      <c r="C53" s="20" t="s">
        <v>112</v>
      </c>
      <c r="D53" s="46">
        <v>59463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59463</v>
      </c>
      <c r="O53" s="47">
        <f t="shared" si="12"/>
        <v>0.20621027115317259</v>
      </c>
      <c r="P53" s="9"/>
    </row>
    <row r="54" spans="1:16">
      <c r="A54" s="12"/>
      <c r="B54" s="44">
        <v>667</v>
      </c>
      <c r="C54" s="20" t="s">
        <v>113</v>
      </c>
      <c r="D54" s="46">
        <v>48591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48591</v>
      </c>
      <c r="O54" s="47">
        <f t="shared" si="12"/>
        <v>0.16850753049129391</v>
      </c>
      <c r="P54" s="9"/>
    </row>
    <row r="55" spans="1:16">
      <c r="A55" s="12"/>
      <c r="B55" s="44">
        <v>669</v>
      </c>
      <c r="C55" s="20" t="s">
        <v>114</v>
      </c>
      <c r="D55" s="46">
        <v>117041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117041</v>
      </c>
      <c r="O55" s="47">
        <f t="shared" si="12"/>
        <v>0.40588359729644441</v>
      </c>
      <c r="P55" s="9"/>
    </row>
    <row r="56" spans="1:16">
      <c r="A56" s="12"/>
      <c r="B56" s="44">
        <v>671</v>
      </c>
      <c r="C56" s="20" t="s">
        <v>70</v>
      </c>
      <c r="D56" s="46">
        <v>135567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135567</v>
      </c>
      <c r="O56" s="47">
        <f t="shared" si="12"/>
        <v>0.47012945578632337</v>
      </c>
      <c r="P56" s="9"/>
    </row>
    <row r="57" spans="1:16">
      <c r="A57" s="12"/>
      <c r="B57" s="44">
        <v>674</v>
      </c>
      <c r="C57" s="20" t="s">
        <v>85</v>
      </c>
      <c r="D57" s="46">
        <v>532237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532237</v>
      </c>
      <c r="O57" s="47">
        <f t="shared" si="12"/>
        <v>1.8457315656416784</v>
      </c>
      <c r="P57" s="9"/>
    </row>
    <row r="58" spans="1:16">
      <c r="A58" s="12"/>
      <c r="B58" s="44">
        <v>694</v>
      </c>
      <c r="C58" s="20" t="s">
        <v>86</v>
      </c>
      <c r="D58" s="46">
        <v>200200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200200</v>
      </c>
      <c r="O58" s="47">
        <f t="shared" si="12"/>
        <v>0.69426864243084185</v>
      </c>
      <c r="P58" s="9"/>
    </row>
    <row r="59" spans="1:16">
      <c r="A59" s="12"/>
      <c r="B59" s="44">
        <v>711</v>
      </c>
      <c r="C59" s="20" t="s">
        <v>115</v>
      </c>
      <c r="D59" s="46">
        <v>513330</v>
      </c>
      <c r="E59" s="46">
        <v>14333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527663</v>
      </c>
      <c r="O59" s="47">
        <f t="shared" si="12"/>
        <v>1.8298695038510755</v>
      </c>
      <c r="P59" s="9"/>
    </row>
    <row r="60" spans="1:16">
      <c r="A60" s="12"/>
      <c r="B60" s="44">
        <v>712</v>
      </c>
      <c r="C60" s="20" t="s">
        <v>116</v>
      </c>
      <c r="D60" s="46">
        <v>2207624</v>
      </c>
      <c r="E60" s="46">
        <v>0</v>
      </c>
      <c r="F60" s="46">
        <v>0</v>
      </c>
      <c r="G60" s="46">
        <v>112806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2320430</v>
      </c>
      <c r="O60" s="47">
        <f t="shared" si="12"/>
        <v>8.0469619678111819</v>
      </c>
      <c r="P60" s="9"/>
    </row>
    <row r="61" spans="1:16">
      <c r="A61" s="12"/>
      <c r="B61" s="44">
        <v>713</v>
      </c>
      <c r="C61" s="20" t="s">
        <v>117</v>
      </c>
      <c r="D61" s="46">
        <v>1176996</v>
      </c>
      <c r="E61" s="46">
        <v>1618755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2795751</v>
      </c>
      <c r="O61" s="47">
        <f t="shared" si="12"/>
        <v>9.6953159407825602</v>
      </c>
      <c r="P61" s="9"/>
    </row>
    <row r="62" spans="1:16">
      <c r="A62" s="12"/>
      <c r="B62" s="44">
        <v>714</v>
      </c>
      <c r="C62" s="20" t="s">
        <v>118</v>
      </c>
      <c r="D62" s="46">
        <v>0</v>
      </c>
      <c r="E62" s="46">
        <v>115928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115928</v>
      </c>
      <c r="O62" s="47">
        <f t="shared" si="12"/>
        <v>0.40202385204656665</v>
      </c>
      <c r="P62" s="9"/>
    </row>
    <row r="63" spans="1:16">
      <c r="A63" s="12"/>
      <c r="B63" s="44">
        <v>724</v>
      </c>
      <c r="C63" s="20" t="s">
        <v>87</v>
      </c>
      <c r="D63" s="46">
        <v>593397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593397</v>
      </c>
      <c r="O63" s="47">
        <f t="shared" si="12"/>
        <v>2.0578268212414299</v>
      </c>
      <c r="P63" s="9"/>
    </row>
    <row r="64" spans="1:16">
      <c r="A64" s="12"/>
      <c r="B64" s="44">
        <v>744</v>
      </c>
      <c r="C64" s="20" t="s">
        <v>88</v>
      </c>
      <c r="D64" s="46">
        <v>291588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291588</v>
      </c>
      <c r="O64" s="47">
        <f t="shared" si="12"/>
        <v>1.0111908337119098</v>
      </c>
      <c r="P64" s="9"/>
    </row>
    <row r="65" spans="1:119">
      <c r="A65" s="12"/>
      <c r="B65" s="44">
        <v>764</v>
      </c>
      <c r="C65" s="20" t="s">
        <v>89</v>
      </c>
      <c r="D65" s="46">
        <v>1427204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1427204</v>
      </c>
      <c r="O65" s="47">
        <f t="shared" si="12"/>
        <v>4.9493655522071291</v>
      </c>
      <c r="P65" s="9"/>
    </row>
    <row r="66" spans="1:119" ht="15.75" thickBot="1">
      <c r="A66" s="12"/>
      <c r="B66" s="44">
        <v>769</v>
      </c>
      <c r="C66" s="20" t="s">
        <v>77</v>
      </c>
      <c r="D66" s="46">
        <v>298280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298280</v>
      </c>
      <c r="O66" s="47">
        <f t="shared" si="12"/>
        <v>1.0343978554658917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7">SUM(D5,D12,D19,D24,D27,D32,D37,D41,D43)</f>
        <v>198921087</v>
      </c>
      <c r="E67" s="15">
        <f t="shared" si="17"/>
        <v>196426545</v>
      </c>
      <c r="F67" s="15">
        <f t="shared" si="17"/>
        <v>38541279</v>
      </c>
      <c r="G67" s="15">
        <f t="shared" si="17"/>
        <v>45479902</v>
      </c>
      <c r="H67" s="15">
        <f t="shared" si="17"/>
        <v>0</v>
      </c>
      <c r="I67" s="15">
        <f t="shared" si="17"/>
        <v>22598321</v>
      </c>
      <c r="J67" s="15">
        <f t="shared" si="17"/>
        <v>24292005</v>
      </c>
      <c r="K67" s="15">
        <f t="shared" si="17"/>
        <v>0</v>
      </c>
      <c r="L67" s="15">
        <f t="shared" si="17"/>
        <v>0</v>
      </c>
      <c r="M67" s="15">
        <f t="shared" si="17"/>
        <v>14529</v>
      </c>
      <c r="N67" s="15">
        <f>SUM(D67:M67)</f>
        <v>526273668</v>
      </c>
      <c r="O67" s="37">
        <f t="shared" si="12"/>
        <v>1825.0514736736243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94" t="s">
        <v>119</v>
      </c>
      <c r="M69" s="94"/>
      <c r="N69" s="94"/>
      <c r="O69" s="41">
        <v>288361</v>
      </c>
    </row>
    <row r="70" spans="1:119">
      <c r="A70" s="95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98" t="s">
        <v>95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107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39191000</v>
      </c>
      <c r="E5" s="26">
        <f t="shared" si="0"/>
        <v>13124000</v>
      </c>
      <c r="F5" s="26">
        <f t="shared" si="0"/>
        <v>135995000</v>
      </c>
      <c r="G5" s="26">
        <f t="shared" si="0"/>
        <v>12636000</v>
      </c>
      <c r="H5" s="26">
        <f t="shared" si="0"/>
        <v>0</v>
      </c>
      <c r="I5" s="26">
        <f t="shared" si="0"/>
        <v>4300000</v>
      </c>
      <c r="J5" s="26">
        <f t="shared" si="0"/>
        <v>23415000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228661000</v>
      </c>
      <c r="O5" s="32">
        <f t="shared" ref="O5:O35" si="1">(N5/O$71)</f>
        <v>814.1284455932722</v>
      </c>
      <c r="P5" s="6"/>
    </row>
    <row r="6" spans="1:133">
      <c r="A6" s="12"/>
      <c r="B6" s="44">
        <v>512</v>
      </c>
      <c r="C6" s="20" t="s">
        <v>21</v>
      </c>
      <c r="D6" s="46">
        <v>1801000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1801000</v>
      </c>
      <c r="O6" s="47">
        <f t="shared" si="1"/>
        <v>6.412310496820548</v>
      </c>
      <c r="P6" s="9"/>
    </row>
    <row r="7" spans="1:133">
      <c r="A7" s="12"/>
      <c r="B7" s="44">
        <v>513</v>
      </c>
      <c r="C7" s="20" t="s">
        <v>22</v>
      </c>
      <c r="D7" s="46">
        <v>11277000</v>
      </c>
      <c r="E7" s="46">
        <v>254000</v>
      </c>
      <c r="F7" s="46">
        <v>0</v>
      </c>
      <c r="G7" s="46">
        <v>95000</v>
      </c>
      <c r="H7" s="46">
        <v>0</v>
      </c>
      <c r="I7" s="46">
        <v>0</v>
      </c>
      <c r="J7" s="46">
        <v>23415000</v>
      </c>
      <c r="K7" s="46">
        <v>0</v>
      </c>
      <c r="L7" s="46">
        <v>0</v>
      </c>
      <c r="M7" s="46">
        <v>0</v>
      </c>
      <c r="N7" s="46">
        <f t="shared" si="2"/>
        <v>35041000</v>
      </c>
      <c r="O7" s="47">
        <f t="shared" si="1"/>
        <v>124.76056197617369</v>
      </c>
      <c r="P7" s="9"/>
    </row>
    <row r="8" spans="1:133">
      <c r="A8" s="12"/>
      <c r="B8" s="44">
        <v>514</v>
      </c>
      <c r="C8" s="20" t="s">
        <v>23</v>
      </c>
      <c r="D8" s="46">
        <v>953000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953000</v>
      </c>
      <c r="O8" s="47">
        <f t="shared" si="1"/>
        <v>3.3930771257467973</v>
      </c>
      <c r="P8" s="9"/>
    </row>
    <row r="9" spans="1:133">
      <c r="A9" s="12"/>
      <c r="B9" s="44">
        <v>515</v>
      </c>
      <c r="C9" s="20" t="s">
        <v>24</v>
      </c>
      <c r="D9" s="46">
        <v>6228000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6228000</v>
      </c>
      <c r="O9" s="47">
        <f t="shared" si="1"/>
        <v>22.174275277178442</v>
      </c>
      <c r="P9" s="9"/>
    </row>
    <row r="10" spans="1:133">
      <c r="A10" s="12"/>
      <c r="B10" s="44">
        <v>517</v>
      </c>
      <c r="C10" s="20" t="s">
        <v>26</v>
      </c>
      <c r="D10" s="46">
        <v>0</v>
      </c>
      <c r="E10" s="46">
        <v>7464000</v>
      </c>
      <c r="F10" s="46">
        <v>135995000</v>
      </c>
      <c r="G10" s="46">
        <v>819000</v>
      </c>
      <c r="H10" s="46">
        <v>0</v>
      </c>
      <c r="I10" s="46">
        <v>4300000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148578000</v>
      </c>
      <c r="O10" s="47">
        <f t="shared" si="1"/>
        <v>528.99959411249495</v>
      </c>
      <c r="P10" s="9"/>
    </row>
    <row r="11" spans="1:133">
      <c r="A11" s="12"/>
      <c r="B11" s="44">
        <v>519</v>
      </c>
      <c r="C11" s="20" t="s">
        <v>27</v>
      </c>
      <c r="D11" s="46">
        <v>18932000</v>
      </c>
      <c r="E11" s="46">
        <v>5406000</v>
      </c>
      <c r="F11" s="46">
        <v>0</v>
      </c>
      <c r="G11" s="46">
        <v>11722000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36060000</v>
      </c>
      <c r="O11" s="47">
        <f t="shared" si="1"/>
        <v>128.38862660485782</v>
      </c>
      <c r="P11" s="9"/>
    </row>
    <row r="12" spans="1:133" ht="15.75">
      <c r="A12" s="28" t="s">
        <v>28</v>
      </c>
      <c r="B12" s="29"/>
      <c r="C12" s="30"/>
      <c r="D12" s="31">
        <f t="shared" ref="D12:M12" si="3">SUM(D13:D19)</f>
        <v>87843000</v>
      </c>
      <c r="E12" s="31">
        <f t="shared" si="3"/>
        <v>40744000</v>
      </c>
      <c r="F12" s="31">
        <f t="shared" si="3"/>
        <v>0</v>
      </c>
      <c r="G12" s="31">
        <f t="shared" si="3"/>
        <v>1377000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129964000</v>
      </c>
      <c r="O12" s="43">
        <f t="shared" si="1"/>
        <v>462.72599745074166</v>
      </c>
      <c r="P12" s="10"/>
    </row>
    <row r="13" spans="1:133">
      <c r="A13" s="12"/>
      <c r="B13" s="44">
        <v>521</v>
      </c>
      <c r="C13" s="20" t="s">
        <v>29</v>
      </c>
      <c r="D13" s="46">
        <v>54750000</v>
      </c>
      <c r="E13" s="46">
        <v>776000</v>
      </c>
      <c r="F13" s="46">
        <v>0</v>
      </c>
      <c r="G13" s="46">
        <v>834000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56360000</v>
      </c>
      <c r="O13" s="47">
        <f t="shared" si="1"/>
        <v>200.66508584164691</v>
      </c>
      <c r="P13" s="9"/>
    </row>
    <row r="14" spans="1:133">
      <c r="A14" s="12"/>
      <c r="B14" s="44">
        <v>522</v>
      </c>
      <c r="C14" s="20" t="s">
        <v>30</v>
      </c>
      <c r="D14" s="46">
        <v>0</v>
      </c>
      <c r="E14" s="46">
        <v>37748000</v>
      </c>
      <c r="F14" s="46">
        <v>0</v>
      </c>
      <c r="G14" s="46">
        <v>162000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37910000</v>
      </c>
      <c r="O14" s="47">
        <f t="shared" si="1"/>
        <v>134.9753975205258</v>
      </c>
      <c r="P14" s="9"/>
    </row>
    <row r="15" spans="1:133">
      <c r="A15" s="12"/>
      <c r="B15" s="44">
        <v>523</v>
      </c>
      <c r="C15" s="20" t="s">
        <v>31</v>
      </c>
      <c r="D15" s="46">
        <v>31549000</v>
      </c>
      <c r="E15" s="46">
        <v>262000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31811000</v>
      </c>
      <c r="O15" s="47">
        <f t="shared" si="1"/>
        <v>113.26041599908854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1958000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1958000</v>
      </c>
      <c r="O16" s="47">
        <f t="shared" si="1"/>
        <v>6.9712959204745326</v>
      </c>
      <c r="P16" s="9"/>
    </row>
    <row r="17" spans="1:16">
      <c r="A17" s="12"/>
      <c r="B17" s="44">
        <v>525</v>
      </c>
      <c r="C17" s="20" t="s">
        <v>33</v>
      </c>
      <c r="D17" s="46">
        <v>964000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964000</v>
      </c>
      <c r="O17" s="47">
        <f t="shared" si="1"/>
        <v>3.4322417095696882</v>
      </c>
      <c r="P17" s="9"/>
    </row>
    <row r="18" spans="1:16">
      <c r="A18" s="12"/>
      <c r="B18" s="44">
        <v>527</v>
      </c>
      <c r="C18" s="20" t="s">
        <v>34</v>
      </c>
      <c r="D18" s="46">
        <v>580000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580000</v>
      </c>
      <c r="O18" s="47">
        <f t="shared" si="1"/>
        <v>2.0650416924796877</v>
      </c>
      <c r="P18" s="9"/>
    </row>
    <row r="19" spans="1:16">
      <c r="A19" s="12"/>
      <c r="B19" s="44">
        <v>529</v>
      </c>
      <c r="C19" s="20" t="s">
        <v>35</v>
      </c>
      <c r="D19" s="46">
        <v>0</v>
      </c>
      <c r="E19" s="46">
        <v>0</v>
      </c>
      <c r="F19" s="46">
        <v>0</v>
      </c>
      <c r="G19" s="46">
        <v>381000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381000</v>
      </c>
      <c r="O19" s="47">
        <f t="shared" si="1"/>
        <v>1.3565187669564847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SUM(D21:D24)</f>
        <v>1230000</v>
      </c>
      <c r="E20" s="31">
        <f t="shared" si="5"/>
        <v>2319000</v>
      </c>
      <c r="F20" s="31">
        <f t="shared" si="5"/>
        <v>0</v>
      </c>
      <c r="G20" s="31">
        <f t="shared" si="5"/>
        <v>319000</v>
      </c>
      <c r="H20" s="31">
        <f t="shared" si="5"/>
        <v>0</v>
      </c>
      <c r="I20" s="31">
        <f t="shared" si="5"/>
        <v>13283000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17151000</v>
      </c>
      <c r="O20" s="43">
        <f t="shared" si="1"/>
        <v>61.064707013308841</v>
      </c>
      <c r="P20" s="10"/>
    </row>
    <row r="21" spans="1:16">
      <c r="A21" s="12"/>
      <c r="B21" s="44">
        <v>534</v>
      </c>
      <c r="C21" s="20" t="s">
        <v>37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13283000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13283000</v>
      </c>
      <c r="O21" s="47">
        <f t="shared" si="1"/>
        <v>47.29301517449602</v>
      </c>
      <c r="P21" s="9"/>
    </row>
    <row r="22" spans="1:16">
      <c r="A22" s="12"/>
      <c r="B22" s="44">
        <v>535</v>
      </c>
      <c r="C22" s="20" t="s">
        <v>108</v>
      </c>
      <c r="D22" s="46">
        <v>224000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224000</v>
      </c>
      <c r="O22" s="47">
        <f t="shared" si="1"/>
        <v>0.79753334330250014</v>
      </c>
      <c r="P22" s="9"/>
    </row>
    <row r="23" spans="1:16">
      <c r="A23" s="12"/>
      <c r="B23" s="44">
        <v>537</v>
      </c>
      <c r="C23" s="20" t="s">
        <v>38</v>
      </c>
      <c r="D23" s="46">
        <v>1006000</v>
      </c>
      <c r="E23" s="46">
        <v>2089000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3095000</v>
      </c>
      <c r="O23" s="47">
        <f t="shared" si="1"/>
        <v>11.019489721076955</v>
      </c>
      <c r="P23" s="9"/>
    </row>
    <row r="24" spans="1:16">
      <c r="A24" s="12"/>
      <c r="B24" s="44">
        <v>538</v>
      </c>
      <c r="C24" s="20" t="s">
        <v>39</v>
      </c>
      <c r="D24" s="46">
        <v>0</v>
      </c>
      <c r="E24" s="46">
        <v>230000</v>
      </c>
      <c r="F24" s="46">
        <v>0</v>
      </c>
      <c r="G24" s="46">
        <v>319000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549000</v>
      </c>
      <c r="O24" s="47">
        <f t="shared" si="1"/>
        <v>1.9546687744333597</v>
      </c>
      <c r="P24" s="9"/>
    </row>
    <row r="25" spans="1:16" ht="15.75">
      <c r="A25" s="28" t="s">
        <v>41</v>
      </c>
      <c r="B25" s="29"/>
      <c r="C25" s="30"/>
      <c r="D25" s="31">
        <f t="shared" ref="D25:M25" si="6">SUM(D26:D27)</f>
        <v>6617000</v>
      </c>
      <c r="E25" s="31">
        <f t="shared" si="6"/>
        <v>27943000</v>
      </c>
      <c r="F25" s="31">
        <f t="shared" si="6"/>
        <v>0</v>
      </c>
      <c r="G25" s="31">
        <f t="shared" si="6"/>
        <v>26480000</v>
      </c>
      <c r="H25" s="31">
        <f t="shared" si="6"/>
        <v>0</v>
      </c>
      <c r="I25" s="31">
        <f t="shared" si="6"/>
        <v>5444000</v>
      </c>
      <c r="J25" s="31">
        <f t="shared" si="6"/>
        <v>3206000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69690000</v>
      </c>
      <c r="O25" s="43">
        <f t="shared" si="1"/>
        <v>248.12544060156802</v>
      </c>
      <c r="P25" s="10"/>
    </row>
    <row r="26" spans="1:16">
      <c r="A26" s="12"/>
      <c r="B26" s="44">
        <v>541</v>
      </c>
      <c r="C26" s="20" t="s">
        <v>42</v>
      </c>
      <c r="D26" s="46">
        <v>2338000</v>
      </c>
      <c r="E26" s="46">
        <v>27943000</v>
      </c>
      <c r="F26" s="46">
        <v>0</v>
      </c>
      <c r="G26" s="46">
        <v>25410000</v>
      </c>
      <c r="H26" s="46">
        <v>0</v>
      </c>
      <c r="I26" s="46">
        <v>5444000</v>
      </c>
      <c r="J26" s="46">
        <v>3206000</v>
      </c>
      <c r="K26" s="46">
        <v>0</v>
      </c>
      <c r="L26" s="46">
        <v>0</v>
      </c>
      <c r="M26" s="46">
        <v>0</v>
      </c>
      <c r="N26" s="46">
        <f t="shared" si="7"/>
        <v>64341000</v>
      </c>
      <c r="O26" s="47">
        <f t="shared" si="1"/>
        <v>229.08077161350965</v>
      </c>
      <c r="P26" s="9"/>
    </row>
    <row r="27" spans="1:16">
      <c r="A27" s="12"/>
      <c r="B27" s="44">
        <v>544</v>
      </c>
      <c r="C27" s="20" t="s">
        <v>43</v>
      </c>
      <c r="D27" s="46">
        <v>4279000</v>
      </c>
      <c r="E27" s="46">
        <v>0</v>
      </c>
      <c r="F27" s="46">
        <v>0</v>
      </c>
      <c r="G27" s="46">
        <v>1070000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5349000</v>
      </c>
      <c r="O27" s="47">
        <f t="shared" si="1"/>
        <v>19.044668988058362</v>
      </c>
      <c r="P27" s="9"/>
    </row>
    <row r="28" spans="1:16" ht="15.75">
      <c r="A28" s="28" t="s">
        <v>45</v>
      </c>
      <c r="B28" s="29"/>
      <c r="C28" s="30"/>
      <c r="D28" s="31">
        <f t="shared" ref="D28:M28" si="8">SUM(D29:D32)</f>
        <v>2946000</v>
      </c>
      <c r="E28" s="31">
        <f t="shared" si="8"/>
        <v>30992000</v>
      </c>
      <c r="F28" s="31">
        <f t="shared" si="8"/>
        <v>0</v>
      </c>
      <c r="G28" s="31">
        <f t="shared" si="8"/>
        <v>828000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1000</v>
      </c>
      <c r="N28" s="31">
        <f t="shared" si="7"/>
        <v>34767000</v>
      </c>
      <c r="O28" s="43">
        <f t="shared" si="1"/>
        <v>123.7850077973126</v>
      </c>
      <c r="P28" s="10"/>
    </row>
    <row r="29" spans="1:16">
      <c r="A29" s="13"/>
      <c r="B29" s="45">
        <v>552</v>
      </c>
      <c r="C29" s="21" t="s">
        <v>46</v>
      </c>
      <c r="D29" s="46">
        <v>1221000</v>
      </c>
      <c r="E29" s="46">
        <v>20255000</v>
      </c>
      <c r="F29" s="46">
        <v>0</v>
      </c>
      <c r="G29" s="46">
        <v>828000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22304000</v>
      </c>
      <c r="O29" s="47">
        <f t="shared" si="1"/>
        <v>79.411534325977513</v>
      </c>
      <c r="P29" s="9"/>
    </row>
    <row r="30" spans="1:16">
      <c r="A30" s="13"/>
      <c r="B30" s="45">
        <v>553</v>
      </c>
      <c r="C30" s="21" t="s">
        <v>47</v>
      </c>
      <c r="D30" s="46">
        <v>154000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154000</v>
      </c>
      <c r="O30" s="47">
        <f t="shared" si="1"/>
        <v>0.54830417352046878</v>
      </c>
      <c r="P30" s="9"/>
    </row>
    <row r="31" spans="1:16">
      <c r="A31" s="13"/>
      <c r="B31" s="45">
        <v>554</v>
      </c>
      <c r="C31" s="21" t="s">
        <v>48</v>
      </c>
      <c r="D31" s="46">
        <v>0</v>
      </c>
      <c r="E31" s="46">
        <v>10737000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1000</v>
      </c>
      <c r="N31" s="46">
        <f t="shared" si="7"/>
        <v>10738000</v>
      </c>
      <c r="O31" s="47">
        <f t="shared" si="1"/>
        <v>38.231754644563601</v>
      </c>
      <c r="P31" s="9"/>
    </row>
    <row r="32" spans="1:16">
      <c r="A32" s="13"/>
      <c r="B32" s="45">
        <v>559</v>
      </c>
      <c r="C32" s="21" t="s">
        <v>92</v>
      </c>
      <c r="D32" s="46">
        <v>1571000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1571000</v>
      </c>
      <c r="O32" s="47">
        <f t="shared" si="1"/>
        <v>5.5934146532510161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10104000</v>
      </c>
      <c r="E33" s="31">
        <f t="shared" si="9"/>
        <v>3928000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14032000</v>
      </c>
      <c r="O33" s="43">
        <f t="shared" si="1"/>
        <v>49.959767291163757</v>
      </c>
      <c r="P33" s="10"/>
    </row>
    <row r="34" spans="1:16">
      <c r="A34" s="12"/>
      <c r="B34" s="44">
        <v>562</v>
      </c>
      <c r="C34" s="20" t="s">
        <v>50</v>
      </c>
      <c r="D34" s="46">
        <v>2862000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2862000</v>
      </c>
      <c r="O34" s="47">
        <f t="shared" si="1"/>
        <v>10.189912627373907</v>
      </c>
      <c r="P34" s="9"/>
    </row>
    <row r="35" spans="1:16">
      <c r="A35" s="12"/>
      <c r="B35" s="44">
        <v>563</v>
      </c>
      <c r="C35" s="20" t="s">
        <v>51</v>
      </c>
      <c r="D35" s="46">
        <v>1006000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1006000</v>
      </c>
      <c r="O35" s="47">
        <f t="shared" si="1"/>
        <v>3.5817792114389069</v>
      </c>
      <c r="P35" s="9"/>
    </row>
    <row r="36" spans="1:16">
      <c r="A36" s="12"/>
      <c r="B36" s="44">
        <v>564</v>
      </c>
      <c r="C36" s="20" t="s">
        <v>52</v>
      </c>
      <c r="D36" s="46">
        <v>5731000</v>
      </c>
      <c r="E36" s="46">
        <v>3928000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9659000</v>
      </c>
      <c r="O36" s="47">
        <f t="shared" ref="O36:O67" si="11">(N36/O$71)</f>
        <v>34.390065013209146</v>
      </c>
      <c r="P36" s="9"/>
    </row>
    <row r="37" spans="1:16">
      <c r="A37" s="12"/>
      <c r="B37" s="44">
        <v>569</v>
      </c>
      <c r="C37" s="20" t="s">
        <v>53</v>
      </c>
      <c r="D37" s="46">
        <v>505000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505000</v>
      </c>
      <c r="O37" s="47">
        <f t="shared" si="11"/>
        <v>1.7980104391417973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SUM(D39:D42)</f>
        <v>2069000</v>
      </c>
      <c r="E38" s="31">
        <f t="shared" si="12"/>
        <v>18262000</v>
      </c>
      <c r="F38" s="31">
        <f t="shared" si="12"/>
        <v>0</v>
      </c>
      <c r="G38" s="31">
        <f t="shared" si="12"/>
        <v>1948000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22279000</v>
      </c>
      <c r="O38" s="43">
        <f t="shared" si="11"/>
        <v>79.322523908198221</v>
      </c>
      <c r="P38" s="9"/>
    </row>
    <row r="39" spans="1:16">
      <c r="A39" s="12"/>
      <c r="B39" s="44">
        <v>571</v>
      </c>
      <c r="C39" s="20" t="s">
        <v>55</v>
      </c>
      <c r="D39" s="46">
        <v>6000</v>
      </c>
      <c r="E39" s="46">
        <v>7298000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7304000</v>
      </c>
      <c r="O39" s="47">
        <f t="shared" si="11"/>
        <v>26.005283658399378</v>
      </c>
      <c r="P39" s="9"/>
    </row>
    <row r="40" spans="1:16">
      <c r="A40" s="12"/>
      <c r="B40" s="44">
        <v>572</v>
      </c>
      <c r="C40" s="20" t="s">
        <v>56</v>
      </c>
      <c r="D40" s="46">
        <v>1888000</v>
      </c>
      <c r="E40" s="46">
        <v>2626000</v>
      </c>
      <c r="F40" s="46">
        <v>0</v>
      </c>
      <c r="G40" s="46">
        <v>235000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4749000</v>
      </c>
      <c r="O40" s="47">
        <f t="shared" si="11"/>
        <v>16.908418961355238</v>
      </c>
      <c r="P40" s="9"/>
    </row>
    <row r="41" spans="1:16">
      <c r="A41" s="12"/>
      <c r="B41" s="44">
        <v>573</v>
      </c>
      <c r="C41" s="20" t="s">
        <v>93</v>
      </c>
      <c r="D41" s="46">
        <v>0</v>
      </c>
      <c r="E41" s="46">
        <v>0</v>
      </c>
      <c r="F41" s="46">
        <v>0</v>
      </c>
      <c r="G41" s="46">
        <v>1679000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1679000</v>
      </c>
      <c r="O41" s="47">
        <f t="shared" si="11"/>
        <v>5.9779396580575792</v>
      </c>
      <c r="P41" s="9"/>
    </row>
    <row r="42" spans="1:16">
      <c r="A42" s="12"/>
      <c r="B42" s="44">
        <v>575</v>
      </c>
      <c r="C42" s="20" t="s">
        <v>57</v>
      </c>
      <c r="D42" s="46">
        <v>175000</v>
      </c>
      <c r="E42" s="46">
        <v>8338000</v>
      </c>
      <c r="F42" s="46">
        <v>0</v>
      </c>
      <c r="G42" s="46">
        <v>34000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8547000</v>
      </c>
      <c r="O42" s="47">
        <f t="shared" si="11"/>
        <v>30.430881630386022</v>
      </c>
      <c r="P42" s="9"/>
    </row>
    <row r="43" spans="1:16" ht="15.75">
      <c r="A43" s="28" t="s">
        <v>76</v>
      </c>
      <c r="B43" s="29"/>
      <c r="C43" s="30"/>
      <c r="D43" s="31">
        <f t="shared" ref="D43:M43" si="13">SUM(D44:D44)</f>
        <v>40663000</v>
      </c>
      <c r="E43" s="31">
        <f t="shared" si="13"/>
        <v>35647000</v>
      </c>
      <c r="F43" s="31">
        <f t="shared" si="13"/>
        <v>41000</v>
      </c>
      <c r="G43" s="31">
        <f t="shared" si="13"/>
        <v>14567000</v>
      </c>
      <c r="H43" s="31">
        <f t="shared" si="13"/>
        <v>0</v>
      </c>
      <c r="I43" s="31">
        <f t="shared" si="13"/>
        <v>6202000</v>
      </c>
      <c r="J43" s="31">
        <f t="shared" si="13"/>
        <v>1450000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98570000</v>
      </c>
      <c r="O43" s="43">
        <f t="shared" si="11"/>
        <v>350.95027522021178</v>
      </c>
      <c r="P43" s="9"/>
    </row>
    <row r="44" spans="1:16">
      <c r="A44" s="12"/>
      <c r="B44" s="44">
        <v>581</v>
      </c>
      <c r="C44" s="20" t="s">
        <v>58</v>
      </c>
      <c r="D44" s="46">
        <v>40663000</v>
      </c>
      <c r="E44" s="46">
        <v>35647000</v>
      </c>
      <c r="F44" s="46">
        <v>41000</v>
      </c>
      <c r="G44" s="46">
        <v>14567000</v>
      </c>
      <c r="H44" s="46">
        <v>0</v>
      </c>
      <c r="I44" s="46">
        <v>6202000</v>
      </c>
      <c r="J44" s="46">
        <v>1450000</v>
      </c>
      <c r="K44" s="46">
        <v>0</v>
      </c>
      <c r="L44" s="46">
        <v>0</v>
      </c>
      <c r="M44" s="46">
        <v>0</v>
      </c>
      <c r="N44" s="46">
        <f t="shared" si="14"/>
        <v>98570000</v>
      </c>
      <c r="O44" s="47">
        <f t="shared" si="11"/>
        <v>350.95027522021178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SUM(D46:D68)</f>
        <v>15232000</v>
      </c>
      <c r="E45" s="31">
        <f t="shared" si="15"/>
        <v>1743000</v>
      </c>
      <c r="F45" s="31">
        <f t="shared" si="15"/>
        <v>0</v>
      </c>
      <c r="G45" s="31">
        <f t="shared" si="15"/>
        <v>9110000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26085000</v>
      </c>
      <c r="O45" s="43">
        <f t="shared" si="11"/>
        <v>92.873469910918374</v>
      </c>
      <c r="P45" s="9"/>
    </row>
    <row r="46" spans="1:16">
      <c r="A46" s="12"/>
      <c r="B46" s="44">
        <v>601</v>
      </c>
      <c r="C46" s="20" t="s">
        <v>61</v>
      </c>
      <c r="D46" s="46">
        <v>578000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578000</v>
      </c>
      <c r="O46" s="47">
        <f t="shared" si="11"/>
        <v>2.0579208590573441</v>
      </c>
      <c r="P46" s="9"/>
    </row>
    <row r="47" spans="1:16">
      <c r="A47" s="12"/>
      <c r="B47" s="44">
        <v>602</v>
      </c>
      <c r="C47" s="20" t="s">
        <v>62</v>
      </c>
      <c r="D47" s="46">
        <v>1000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1000</v>
      </c>
      <c r="O47" s="47">
        <f t="shared" si="11"/>
        <v>3.5604167111718756E-3</v>
      </c>
      <c r="P47" s="9"/>
    </row>
    <row r="48" spans="1:16">
      <c r="A48" s="12"/>
      <c r="B48" s="44">
        <v>603</v>
      </c>
      <c r="C48" s="20" t="s">
        <v>63</v>
      </c>
      <c r="D48" s="46">
        <v>7000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7000</v>
      </c>
      <c r="O48" s="47">
        <f t="shared" si="11"/>
        <v>2.4922916978203129E-2</v>
      </c>
      <c r="P48" s="9"/>
    </row>
    <row r="49" spans="1:16">
      <c r="A49" s="12"/>
      <c r="B49" s="44">
        <v>604</v>
      </c>
      <c r="C49" s="20" t="s">
        <v>80</v>
      </c>
      <c r="D49" s="46">
        <v>3991000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3991000</v>
      </c>
      <c r="O49" s="47">
        <f t="shared" si="11"/>
        <v>14.209623094286956</v>
      </c>
      <c r="P49" s="9"/>
    </row>
    <row r="50" spans="1:16">
      <c r="A50" s="12"/>
      <c r="B50" s="44">
        <v>608</v>
      </c>
      <c r="C50" s="20" t="s">
        <v>81</v>
      </c>
      <c r="D50" s="46">
        <v>270000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270000</v>
      </c>
      <c r="O50" s="47">
        <f t="shared" si="11"/>
        <v>0.96131251201640644</v>
      </c>
      <c r="P50" s="9"/>
    </row>
    <row r="51" spans="1:16">
      <c r="A51" s="12"/>
      <c r="B51" s="44">
        <v>614</v>
      </c>
      <c r="C51" s="20" t="s">
        <v>82</v>
      </c>
      <c r="D51" s="46">
        <v>829000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4" si="16">SUM(D51:M51)</f>
        <v>829000</v>
      </c>
      <c r="O51" s="47">
        <f t="shared" si="11"/>
        <v>2.9515854535614849</v>
      </c>
      <c r="P51" s="9"/>
    </row>
    <row r="52" spans="1:16">
      <c r="A52" s="12"/>
      <c r="B52" s="44">
        <v>622</v>
      </c>
      <c r="C52" s="20" t="s">
        <v>65</v>
      </c>
      <c r="D52" s="46">
        <v>610000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610000</v>
      </c>
      <c r="O52" s="47">
        <f t="shared" si="11"/>
        <v>2.1718541938148439</v>
      </c>
      <c r="P52" s="9"/>
    </row>
    <row r="53" spans="1:16">
      <c r="A53" s="12"/>
      <c r="B53" s="44">
        <v>634</v>
      </c>
      <c r="C53" s="20" t="s">
        <v>83</v>
      </c>
      <c r="D53" s="46">
        <v>589000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589000</v>
      </c>
      <c r="O53" s="47">
        <f t="shared" si="11"/>
        <v>2.0970854428802346</v>
      </c>
      <c r="P53" s="9"/>
    </row>
    <row r="54" spans="1:16">
      <c r="A54" s="12"/>
      <c r="B54" s="44">
        <v>642</v>
      </c>
      <c r="C54" s="20" t="s">
        <v>67</v>
      </c>
      <c r="D54" s="46">
        <v>14000</v>
      </c>
      <c r="E54" s="46">
        <v>224000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238000</v>
      </c>
      <c r="O54" s="47">
        <f t="shared" si="11"/>
        <v>0.84737917725890644</v>
      </c>
      <c r="P54" s="9"/>
    </row>
    <row r="55" spans="1:16">
      <c r="A55" s="12"/>
      <c r="B55" s="44">
        <v>654</v>
      </c>
      <c r="C55" s="20" t="s">
        <v>84</v>
      </c>
      <c r="D55" s="46">
        <v>877000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877000</v>
      </c>
      <c r="O55" s="47">
        <f t="shared" si="11"/>
        <v>3.1224854556977348</v>
      </c>
      <c r="P55" s="9"/>
    </row>
    <row r="56" spans="1:16">
      <c r="A56" s="12"/>
      <c r="B56" s="44">
        <v>667</v>
      </c>
      <c r="C56" s="20" t="s">
        <v>68</v>
      </c>
      <c r="D56" s="46">
        <v>43000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43000</v>
      </c>
      <c r="O56" s="47">
        <f t="shared" si="11"/>
        <v>0.15309791858039065</v>
      </c>
      <c r="P56" s="9"/>
    </row>
    <row r="57" spans="1:16">
      <c r="A57" s="12"/>
      <c r="B57" s="44">
        <v>669</v>
      </c>
      <c r="C57" s="20" t="s">
        <v>69</v>
      </c>
      <c r="D57" s="46">
        <v>109000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109000</v>
      </c>
      <c r="O57" s="47">
        <f t="shared" si="11"/>
        <v>0.38808542151773445</v>
      </c>
      <c r="P57" s="9"/>
    </row>
    <row r="58" spans="1:16">
      <c r="A58" s="12"/>
      <c r="B58" s="44">
        <v>671</v>
      </c>
      <c r="C58" s="20" t="s">
        <v>70</v>
      </c>
      <c r="D58" s="46">
        <v>128000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128000</v>
      </c>
      <c r="O58" s="47">
        <f t="shared" si="11"/>
        <v>0.45573333903000007</v>
      </c>
      <c r="P58" s="9"/>
    </row>
    <row r="59" spans="1:16">
      <c r="A59" s="12"/>
      <c r="B59" s="44">
        <v>674</v>
      </c>
      <c r="C59" s="20" t="s">
        <v>85</v>
      </c>
      <c r="D59" s="46">
        <v>580000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580000</v>
      </c>
      <c r="O59" s="47">
        <f t="shared" si="11"/>
        <v>2.0650416924796877</v>
      </c>
      <c r="P59" s="9"/>
    </row>
    <row r="60" spans="1:16">
      <c r="A60" s="12"/>
      <c r="B60" s="44">
        <v>694</v>
      </c>
      <c r="C60" s="20" t="s">
        <v>86</v>
      </c>
      <c r="D60" s="46">
        <v>280000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280000</v>
      </c>
      <c r="O60" s="47">
        <f t="shared" si="11"/>
        <v>0.9969166791281252</v>
      </c>
      <c r="P60" s="9"/>
    </row>
    <row r="61" spans="1:16">
      <c r="A61" s="12"/>
      <c r="B61" s="44">
        <v>711</v>
      </c>
      <c r="C61" s="20" t="s">
        <v>71</v>
      </c>
      <c r="D61" s="46">
        <v>544000</v>
      </c>
      <c r="E61" s="46">
        <v>251000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795000</v>
      </c>
      <c r="O61" s="47">
        <f t="shared" si="11"/>
        <v>2.8305312853816411</v>
      </c>
      <c r="P61" s="9"/>
    </row>
    <row r="62" spans="1:16">
      <c r="A62" s="12"/>
      <c r="B62" s="44">
        <v>712</v>
      </c>
      <c r="C62" s="20" t="s">
        <v>72</v>
      </c>
      <c r="D62" s="46">
        <v>2106000</v>
      </c>
      <c r="E62" s="46">
        <v>155000</v>
      </c>
      <c r="F62" s="46">
        <v>0</v>
      </c>
      <c r="G62" s="46">
        <v>9110000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11371000</v>
      </c>
      <c r="O62" s="47">
        <f t="shared" si="11"/>
        <v>40.485498422735397</v>
      </c>
      <c r="P62" s="9"/>
    </row>
    <row r="63" spans="1:16">
      <c r="A63" s="12"/>
      <c r="B63" s="44">
        <v>713</v>
      </c>
      <c r="C63" s="20" t="s">
        <v>73</v>
      </c>
      <c r="D63" s="46">
        <v>1066000</v>
      </c>
      <c r="E63" s="46">
        <v>1058000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2124000</v>
      </c>
      <c r="O63" s="47">
        <f t="shared" si="11"/>
        <v>7.5623250945290641</v>
      </c>
      <c r="P63" s="9"/>
    </row>
    <row r="64" spans="1:16">
      <c r="A64" s="12"/>
      <c r="B64" s="44">
        <v>714</v>
      </c>
      <c r="C64" s="20" t="s">
        <v>74</v>
      </c>
      <c r="D64" s="46">
        <v>0</v>
      </c>
      <c r="E64" s="46">
        <v>55000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55000</v>
      </c>
      <c r="O64" s="47">
        <f t="shared" si="11"/>
        <v>0.19582291911445315</v>
      </c>
      <c r="P64" s="9"/>
    </row>
    <row r="65" spans="1:119">
      <c r="A65" s="12"/>
      <c r="B65" s="44">
        <v>724</v>
      </c>
      <c r="C65" s="20" t="s">
        <v>87</v>
      </c>
      <c r="D65" s="46">
        <v>558000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558000</v>
      </c>
      <c r="O65" s="47">
        <f t="shared" si="11"/>
        <v>1.9867125248339066</v>
      </c>
      <c r="P65" s="9"/>
    </row>
    <row r="66" spans="1:119">
      <c r="A66" s="12"/>
      <c r="B66" s="44">
        <v>744</v>
      </c>
      <c r="C66" s="20" t="s">
        <v>88</v>
      </c>
      <c r="D66" s="46">
        <v>344000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344000</v>
      </c>
      <c r="O66" s="47">
        <f t="shared" si="11"/>
        <v>1.2247833486431252</v>
      </c>
      <c r="P66" s="9"/>
    </row>
    <row r="67" spans="1:119">
      <c r="A67" s="12"/>
      <c r="B67" s="44">
        <v>764</v>
      </c>
      <c r="C67" s="20" t="s">
        <v>89</v>
      </c>
      <c r="D67" s="46">
        <v>1407000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1407000</v>
      </c>
      <c r="O67" s="47">
        <f t="shared" si="11"/>
        <v>5.0095063126188286</v>
      </c>
      <c r="P67" s="9"/>
    </row>
    <row r="68" spans="1:119" ht="15.75" thickBot="1">
      <c r="A68" s="12"/>
      <c r="B68" s="44">
        <v>769</v>
      </c>
      <c r="C68" s="20" t="s">
        <v>77</v>
      </c>
      <c r="D68" s="46">
        <v>301000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301000</v>
      </c>
      <c r="O68" s="47">
        <f>(N68/O$71)</f>
        <v>1.0716854300627345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7">SUM(D5,D12,D20,D25,D28,D33,D38,D43,D45)</f>
        <v>205895000</v>
      </c>
      <c r="E69" s="15">
        <f t="shared" si="17"/>
        <v>174702000</v>
      </c>
      <c r="F69" s="15">
        <f t="shared" si="17"/>
        <v>136036000</v>
      </c>
      <c r="G69" s="15">
        <f t="shared" si="17"/>
        <v>67265000</v>
      </c>
      <c r="H69" s="15">
        <f t="shared" si="17"/>
        <v>0</v>
      </c>
      <c r="I69" s="15">
        <f t="shared" si="17"/>
        <v>29229000</v>
      </c>
      <c r="J69" s="15">
        <f t="shared" si="17"/>
        <v>28071000</v>
      </c>
      <c r="K69" s="15">
        <f t="shared" si="17"/>
        <v>0</v>
      </c>
      <c r="L69" s="15">
        <f t="shared" si="17"/>
        <v>0</v>
      </c>
      <c r="M69" s="15">
        <f t="shared" si="17"/>
        <v>1000</v>
      </c>
      <c r="N69" s="15">
        <f>SUM(D69:M69)</f>
        <v>641199000</v>
      </c>
      <c r="O69" s="37">
        <f>(N69/O$71)</f>
        <v>2282.9356347866956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94" t="s">
        <v>109</v>
      </c>
      <c r="M71" s="94"/>
      <c r="N71" s="94"/>
      <c r="O71" s="41">
        <v>280866</v>
      </c>
    </row>
    <row r="72" spans="1:119">
      <c r="A72" s="95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98" t="s">
        <v>95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41717000</v>
      </c>
      <c r="E5" s="26">
        <f t="shared" si="0"/>
        <v>5697000</v>
      </c>
      <c r="F5" s="26">
        <f t="shared" si="0"/>
        <v>35657000</v>
      </c>
      <c r="G5" s="26">
        <f t="shared" si="0"/>
        <v>1188000</v>
      </c>
      <c r="H5" s="26">
        <f t="shared" si="0"/>
        <v>0</v>
      </c>
      <c r="I5" s="26">
        <f t="shared" si="0"/>
        <v>4439000</v>
      </c>
      <c r="J5" s="26">
        <f t="shared" si="0"/>
        <v>23795000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112493000</v>
      </c>
      <c r="O5" s="32">
        <f t="shared" ref="O5:O36" si="1">(N5/O$61)</f>
        <v>410.7577765849847</v>
      </c>
      <c r="P5" s="6"/>
    </row>
    <row r="6" spans="1:133">
      <c r="A6" s="12"/>
      <c r="B6" s="44">
        <v>512</v>
      </c>
      <c r="C6" s="20" t="s">
        <v>21</v>
      </c>
      <c r="D6" s="46">
        <v>2056000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2056000</v>
      </c>
      <c r="O6" s="47">
        <f t="shared" si="1"/>
        <v>7.5072936863514039</v>
      </c>
      <c r="P6" s="9"/>
    </row>
    <row r="7" spans="1:133">
      <c r="A7" s="12"/>
      <c r="B7" s="44">
        <v>513</v>
      </c>
      <c r="C7" s="20" t="s">
        <v>22</v>
      </c>
      <c r="D7" s="46">
        <v>11506000</v>
      </c>
      <c r="E7" s="46">
        <v>178000</v>
      </c>
      <c r="F7" s="46">
        <v>0</v>
      </c>
      <c r="G7" s="46">
        <v>329000</v>
      </c>
      <c r="H7" s="46">
        <v>0</v>
      </c>
      <c r="I7" s="46">
        <v>0</v>
      </c>
      <c r="J7" s="46">
        <v>23795000</v>
      </c>
      <c r="K7" s="46">
        <v>0</v>
      </c>
      <c r="L7" s="46">
        <v>0</v>
      </c>
      <c r="M7" s="46">
        <v>0</v>
      </c>
      <c r="N7" s="46">
        <f t="shared" si="2"/>
        <v>35808000</v>
      </c>
      <c r="O7" s="47">
        <f t="shared" si="1"/>
        <v>130.74959743233029</v>
      </c>
      <c r="P7" s="9"/>
    </row>
    <row r="8" spans="1:133">
      <c r="A8" s="12"/>
      <c r="B8" s="44">
        <v>514</v>
      </c>
      <c r="C8" s="20" t="s">
        <v>23</v>
      </c>
      <c r="D8" s="46">
        <v>1558000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1558000</v>
      </c>
      <c r="O8" s="47">
        <f t="shared" si="1"/>
        <v>5.6888927837234862</v>
      </c>
      <c r="P8" s="9"/>
    </row>
    <row r="9" spans="1:133">
      <c r="A9" s="12"/>
      <c r="B9" s="44">
        <v>515</v>
      </c>
      <c r="C9" s="20" t="s">
        <v>24</v>
      </c>
      <c r="D9" s="46">
        <v>5758000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5758000</v>
      </c>
      <c r="O9" s="47">
        <f t="shared" si="1"/>
        <v>21.024804010705928</v>
      </c>
      <c r="P9" s="9"/>
    </row>
    <row r="10" spans="1:133">
      <c r="A10" s="12"/>
      <c r="B10" s="44">
        <v>517</v>
      </c>
      <c r="C10" s="20" t="s">
        <v>26</v>
      </c>
      <c r="D10" s="46">
        <v>502000</v>
      </c>
      <c r="E10" s="46">
        <v>626000</v>
      </c>
      <c r="F10" s="46">
        <v>35657000</v>
      </c>
      <c r="G10" s="46">
        <v>818000</v>
      </c>
      <c r="H10" s="46">
        <v>0</v>
      </c>
      <c r="I10" s="46">
        <v>4439000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42042000</v>
      </c>
      <c r="O10" s="47">
        <f t="shared" si="1"/>
        <v>153.51247138209422</v>
      </c>
      <c r="P10" s="9"/>
    </row>
    <row r="11" spans="1:133">
      <c r="A11" s="12"/>
      <c r="B11" s="44">
        <v>519</v>
      </c>
      <c r="C11" s="20" t="s">
        <v>27</v>
      </c>
      <c r="D11" s="46">
        <v>20337000</v>
      </c>
      <c r="E11" s="46">
        <v>4893000</v>
      </c>
      <c r="F11" s="46">
        <v>0</v>
      </c>
      <c r="G11" s="46">
        <v>41000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25271000</v>
      </c>
      <c r="O11" s="47">
        <f t="shared" si="1"/>
        <v>92.274717289779346</v>
      </c>
      <c r="P11" s="9"/>
    </row>
    <row r="12" spans="1:133" ht="15.75">
      <c r="A12" s="28" t="s">
        <v>28</v>
      </c>
      <c r="B12" s="29"/>
      <c r="C12" s="30"/>
      <c r="D12" s="31">
        <f t="shared" ref="D12:M12" si="3">SUM(D13:D19)</f>
        <v>91698000</v>
      </c>
      <c r="E12" s="31">
        <f t="shared" si="3"/>
        <v>41704000</v>
      </c>
      <c r="F12" s="31">
        <f t="shared" si="3"/>
        <v>0</v>
      </c>
      <c r="G12" s="31">
        <f t="shared" si="3"/>
        <v>398000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133800000</v>
      </c>
      <c r="O12" s="43">
        <f t="shared" si="1"/>
        <v>488.55831480244058</v>
      </c>
      <c r="P12" s="10"/>
    </row>
    <row r="13" spans="1:133">
      <c r="A13" s="12"/>
      <c r="B13" s="44">
        <v>521</v>
      </c>
      <c r="C13" s="20" t="s">
        <v>29</v>
      </c>
      <c r="D13" s="46">
        <v>55872000</v>
      </c>
      <c r="E13" s="46">
        <v>735000</v>
      </c>
      <c r="F13" s="46">
        <v>0</v>
      </c>
      <c r="G13" s="46">
        <v>114000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56721000</v>
      </c>
      <c r="O13" s="47">
        <f t="shared" si="1"/>
        <v>207.11148112039785</v>
      </c>
      <c r="P13" s="9"/>
    </row>
    <row r="14" spans="1:133">
      <c r="A14" s="12"/>
      <c r="B14" s="44">
        <v>522</v>
      </c>
      <c r="C14" s="20" t="s">
        <v>30</v>
      </c>
      <c r="D14" s="46">
        <v>0</v>
      </c>
      <c r="E14" s="46">
        <v>38531000</v>
      </c>
      <c r="F14" s="46">
        <v>0</v>
      </c>
      <c r="G14" s="46">
        <v>201000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38732000</v>
      </c>
      <c r="O14" s="47">
        <f t="shared" si="1"/>
        <v>141.42631277225806</v>
      </c>
      <c r="P14" s="9"/>
    </row>
    <row r="15" spans="1:133">
      <c r="A15" s="12"/>
      <c r="B15" s="44">
        <v>523</v>
      </c>
      <c r="C15" s="20" t="s">
        <v>31</v>
      </c>
      <c r="D15" s="46">
        <v>34178000</v>
      </c>
      <c r="E15" s="46">
        <v>239000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34417000</v>
      </c>
      <c r="O15" s="47">
        <f t="shared" si="1"/>
        <v>125.6704896902511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2199000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2199000</v>
      </c>
      <c r="O16" s="47">
        <f t="shared" si="1"/>
        <v>8.0294449495558062</v>
      </c>
      <c r="P16" s="9"/>
    </row>
    <row r="17" spans="1:16">
      <c r="A17" s="12"/>
      <c r="B17" s="44">
        <v>525</v>
      </c>
      <c r="C17" s="20" t="s">
        <v>33</v>
      </c>
      <c r="D17" s="46">
        <v>1027000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1027000</v>
      </c>
      <c r="O17" s="47">
        <f t="shared" si="1"/>
        <v>3.7499954357407064</v>
      </c>
      <c r="P17" s="9"/>
    </row>
    <row r="18" spans="1:16">
      <c r="A18" s="12"/>
      <c r="B18" s="44">
        <v>527</v>
      </c>
      <c r="C18" s="20" t="s">
        <v>34</v>
      </c>
      <c r="D18" s="46">
        <v>621000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621000</v>
      </c>
      <c r="O18" s="47">
        <f t="shared" si="1"/>
        <v>2.2675240171324038</v>
      </c>
      <c r="P18" s="9"/>
    </row>
    <row r="19" spans="1:16">
      <c r="A19" s="12"/>
      <c r="B19" s="44">
        <v>529</v>
      </c>
      <c r="C19" s="20" t="s">
        <v>35</v>
      </c>
      <c r="D19" s="46">
        <v>0</v>
      </c>
      <c r="E19" s="46">
        <v>0</v>
      </c>
      <c r="F19" s="46">
        <v>0</v>
      </c>
      <c r="G19" s="46">
        <v>83000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83000</v>
      </c>
      <c r="O19" s="47">
        <f t="shared" si="1"/>
        <v>0.303066817104653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SUM(D21:D24)</f>
        <v>1122000</v>
      </c>
      <c r="E20" s="31">
        <f t="shared" si="5"/>
        <v>9656000</v>
      </c>
      <c r="F20" s="31">
        <f t="shared" si="5"/>
        <v>0</v>
      </c>
      <c r="G20" s="31">
        <f t="shared" si="5"/>
        <v>441000</v>
      </c>
      <c r="H20" s="31">
        <f t="shared" si="5"/>
        <v>0</v>
      </c>
      <c r="I20" s="31">
        <f t="shared" si="5"/>
        <v>14538000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25757000</v>
      </c>
      <c r="O20" s="43">
        <f t="shared" si="1"/>
        <v>94.04930130318732</v>
      </c>
      <c r="P20" s="10"/>
    </row>
    <row r="21" spans="1:16">
      <c r="A21" s="12"/>
      <c r="B21" s="44">
        <v>534</v>
      </c>
      <c r="C21" s="20" t="s">
        <v>37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14538000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14538000</v>
      </c>
      <c r="O21" s="47">
        <f t="shared" si="1"/>
        <v>53.084161289969217</v>
      </c>
      <c r="P21" s="9"/>
    </row>
    <row r="22" spans="1:16">
      <c r="A22" s="12"/>
      <c r="B22" s="44">
        <v>537</v>
      </c>
      <c r="C22" s="20" t="s">
        <v>38</v>
      </c>
      <c r="D22" s="46">
        <v>1086000</v>
      </c>
      <c r="E22" s="46">
        <v>9517000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10603000</v>
      </c>
      <c r="O22" s="47">
        <f t="shared" si="1"/>
        <v>38.715873033260671</v>
      </c>
      <c r="P22" s="9"/>
    </row>
    <row r="23" spans="1:16">
      <c r="A23" s="12"/>
      <c r="B23" s="44">
        <v>538</v>
      </c>
      <c r="C23" s="20" t="s">
        <v>39</v>
      </c>
      <c r="D23" s="46">
        <v>0</v>
      </c>
      <c r="E23" s="46">
        <v>139000</v>
      </c>
      <c r="F23" s="46">
        <v>0</v>
      </c>
      <c r="G23" s="46">
        <v>441000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580000</v>
      </c>
      <c r="O23" s="47">
        <f t="shared" si="1"/>
        <v>2.1178163122975753</v>
      </c>
      <c r="P23" s="9"/>
    </row>
    <row r="24" spans="1:16">
      <c r="A24" s="12"/>
      <c r="B24" s="44">
        <v>539</v>
      </c>
      <c r="C24" s="20" t="s">
        <v>40</v>
      </c>
      <c r="D24" s="46">
        <v>36000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36000</v>
      </c>
      <c r="O24" s="47">
        <f t="shared" si="1"/>
        <v>0.1314506676598495</v>
      </c>
      <c r="P24" s="9"/>
    </row>
    <row r="25" spans="1:16" ht="15.75">
      <c r="A25" s="28" t="s">
        <v>41</v>
      </c>
      <c r="B25" s="29"/>
      <c r="C25" s="30"/>
      <c r="D25" s="31">
        <f t="shared" ref="D25:M25" si="6">SUM(D26:D27)</f>
        <v>6115000</v>
      </c>
      <c r="E25" s="31">
        <f t="shared" si="6"/>
        <v>38000000</v>
      </c>
      <c r="F25" s="31">
        <f t="shared" si="6"/>
        <v>0</v>
      </c>
      <c r="G25" s="31">
        <f t="shared" si="6"/>
        <v>26831000</v>
      </c>
      <c r="H25" s="31">
        <f t="shared" si="6"/>
        <v>0</v>
      </c>
      <c r="I25" s="31">
        <f t="shared" si="6"/>
        <v>6121000</v>
      </c>
      <c r="J25" s="31">
        <f t="shared" si="6"/>
        <v>2972000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80039000</v>
      </c>
      <c r="O25" s="43">
        <f t="shared" si="1"/>
        <v>292.25499968963038</v>
      </c>
      <c r="P25" s="10"/>
    </row>
    <row r="26" spans="1:16">
      <c r="A26" s="12"/>
      <c r="B26" s="44">
        <v>541</v>
      </c>
      <c r="C26" s="20" t="s">
        <v>42</v>
      </c>
      <c r="D26" s="46">
        <v>1836000</v>
      </c>
      <c r="E26" s="46">
        <v>38000000</v>
      </c>
      <c r="F26" s="46">
        <v>0</v>
      </c>
      <c r="G26" s="46">
        <v>26831000</v>
      </c>
      <c r="H26" s="46">
        <v>0</v>
      </c>
      <c r="I26" s="46">
        <v>6121000</v>
      </c>
      <c r="J26" s="46">
        <v>2972000</v>
      </c>
      <c r="K26" s="46">
        <v>0</v>
      </c>
      <c r="L26" s="46">
        <v>0</v>
      </c>
      <c r="M26" s="46">
        <v>0</v>
      </c>
      <c r="N26" s="46">
        <f t="shared" si="7"/>
        <v>75760000</v>
      </c>
      <c r="O26" s="47">
        <f t="shared" si="1"/>
        <v>276.63062727528325</v>
      </c>
      <c r="P26" s="9"/>
    </row>
    <row r="27" spans="1:16">
      <c r="A27" s="12"/>
      <c r="B27" s="44">
        <v>544</v>
      </c>
      <c r="C27" s="20" t="s">
        <v>43</v>
      </c>
      <c r="D27" s="46">
        <v>4279000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4279000</v>
      </c>
      <c r="O27" s="47">
        <f t="shared" si="1"/>
        <v>15.624372414347111</v>
      </c>
      <c r="P27" s="9"/>
    </row>
    <row r="28" spans="1:16" ht="15.75">
      <c r="A28" s="28" t="s">
        <v>45</v>
      </c>
      <c r="B28" s="29"/>
      <c r="C28" s="30"/>
      <c r="D28" s="31">
        <f t="shared" ref="D28:M28" si="8">SUM(D29:D32)</f>
        <v>1488000</v>
      </c>
      <c r="E28" s="31">
        <f t="shared" si="8"/>
        <v>25414000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6000</v>
      </c>
      <c r="N28" s="31">
        <f t="shared" si="7"/>
        <v>26908000</v>
      </c>
      <c r="O28" s="43">
        <f t="shared" si="1"/>
        <v>98.252071260867496</v>
      </c>
      <c r="P28" s="10"/>
    </row>
    <row r="29" spans="1:16">
      <c r="A29" s="13"/>
      <c r="B29" s="45">
        <v>552</v>
      </c>
      <c r="C29" s="21" t="s">
        <v>46</v>
      </c>
      <c r="D29" s="46">
        <v>1262000</v>
      </c>
      <c r="E29" s="46">
        <v>15406000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16668000</v>
      </c>
      <c r="O29" s="47">
        <f t="shared" si="1"/>
        <v>60.861659126510311</v>
      </c>
      <c r="P29" s="9"/>
    </row>
    <row r="30" spans="1:16">
      <c r="A30" s="13"/>
      <c r="B30" s="45">
        <v>553</v>
      </c>
      <c r="C30" s="21" t="s">
        <v>47</v>
      </c>
      <c r="D30" s="46">
        <v>116000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116000</v>
      </c>
      <c r="O30" s="47">
        <f t="shared" si="1"/>
        <v>0.42356326245951503</v>
      </c>
      <c r="P30" s="9"/>
    </row>
    <row r="31" spans="1:16">
      <c r="A31" s="13"/>
      <c r="B31" s="45">
        <v>554</v>
      </c>
      <c r="C31" s="21" t="s">
        <v>48</v>
      </c>
      <c r="D31" s="46">
        <v>0</v>
      </c>
      <c r="E31" s="46">
        <v>10008000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6000</v>
      </c>
      <c r="N31" s="46">
        <f t="shared" si="7"/>
        <v>10014000</v>
      </c>
      <c r="O31" s="47">
        <f t="shared" si="1"/>
        <v>36.565194054048135</v>
      </c>
      <c r="P31" s="9"/>
    </row>
    <row r="32" spans="1:16">
      <c r="A32" s="13"/>
      <c r="B32" s="45">
        <v>559</v>
      </c>
      <c r="C32" s="21" t="s">
        <v>92</v>
      </c>
      <c r="D32" s="46">
        <v>110000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110000</v>
      </c>
      <c r="O32" s="47">
        <f t="shared" si="1"/>
        <v>0.4016548178495401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8712000</v>
      </c>
      <c r="E33" s="31">
        <f t="shared" si="9"/>
        <v>10776000</v>
      </c>
      <c r="F33" s="31">
        <f t="shared" si="9"/>
        <v>0</v>
      </c>
      <c r="G33" s="31">
        <f t="shared" si="9"/>
        <v>205000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19693000</v>
      </c>
      <c r="O33" s="43">
        <f t="shared" si="1"/>
        <v>71.907166617372667</v>
      </c>
      <c r="P33" s="10"/>
    </row>
    <row r="34" spans="1:16">
      <c r="A34" s="12"/>
      <c r="B34" s="44">
        <v>562</v>
      </c>
      <c r="C34" s="20" t="s">
        <v>50</v>
      </c>
      <c r="D34" s="46">
        <v>2856000</v>
      </c>
      <c r="E34" s="46">
        <v>0</v>
      </c>
      <c r="F34" s="46">
        <v>0</v>
      </c>
      <c r="G34" s="46">
        <v>205000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3061000</v>
      </c>
      <c r="O34" s="47">
        <f t="shared" si="1"/>
        <v>11.176958158522202</v>
      </c>
      <c r="P34" s="9"/>
    </row>
    <row r="35" spans="1:16">
      <c r="A35" s="12"/>
      <c r="B35" s="44">
        <v>563</v>
      </c>
      <c r="C35" s="20" t="s">
        <v>51</v>
      </c>
      <c r="D35" s="46">
        <v>861000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861000</v>
      </c>
      <c r="O35" s="47">
        <f t="shared" si="1"/>
        <v>3.1438618015314002</v>
      </c>
      <c r="P35" s="9"/>
    </row>
    <row r="36" spans="1:16">
      <c r="A36" s="12"/>
      <c r="B36" s="44">
        <v>564</v>
      </c>
      <c r="C36" s="20" t="s">
        <v>52</v>
      </c>
      <c r="D36" s="46">
        <v>4561000</v>
      </c>
      <c r="E36" s="46">
        <v>10776000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15337000</v>
      </c>
      <c r="O36" s="47">
        <f t="shared" si="1"/>
        <v>56.00163583053088</v>
      </c>
      <c r="P36" s="9"/>
    </row>
    <row r="37" spans="1:16">
      <c r="A37" s="12"/>
      <c r="B37" s="44">
        <v>569</v>
      </c>
      <c r="C37" s="20" t="s">
        <v>53</v>
      </c>
      <c r="D37" s="46">
        <v>434000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434000</v>
      </c>
      <c r="O37" s="47">
        <f t="shared" ref="O37:O59" si="11">(N37/O$61)</f>
        <v>1.5847108267881855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SUM(D39:D42)</f>
        <v>2225000</v>
      </c>
      <c r="E38" s="31">
        <f t="shared" si="12"/>
        <v>15532000</v>
      </c>
      <c r="F38" s="31">
        <f t="shared" si="12"/>
        <v>0</v>
      </c>
      <c r="G38" s="31">
        <f t="shared" si="12"/>
        <v>362000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18119000</v>
      </c>
      <c r="O38" s="43">
        <f t="shared" si="11"/>
        <v>66.159851314689249</v>
      </c>
      <c r="P38" s="9"/>
    </row>
    <row r="39" spans="1:16">
      <c r="A39" s="12"/>
      <c r="B39" s="44">
        <v>571</v>
      </c>
      <c r="C39" s="20" t="s">
        <v>55</v>
      </c>
      <c r="D39" s="46">
        <v>0</v>
      </c>
      <c r="E39" s="46">
        <v>5993000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5993000</v>
      </c>
      <c r="O39" s="47">
        <f t="shared" si="11"/>
        <v>21.882884757929943</v>
      </c>
      <c r="P39" s="9"/>
    </row>
    <row r="40" spans="1:16">
      <c r="A40" s="12"/>
      <c r="B40" s="44">
        <v>572</v>
      </c>
      <c r="C40" s="20" t="s">
        <v>56</v>
      </c>
      <c r="D40" s="46">
        <v>2054000</v>
      </c>
      <c r="E40" s="46">
        <v>2036000</v>
      </c>
      <c r="F40" s="46">
        <v>0</v>
      </c>
      <c r="G40" s="46">
        <v>223000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4313000</v>
      </c>
      <c r="O40" s="47">
        <f t="shared" si="11"/>
        <v>15.748520267136968</v>
      </c>
      <c r="P40" s="9"/>
    </row>
    <row r="41" spans="1:16">
      <c r="A41" s="12"/>
      <c r="B41" s="44">
        <v>573</v>
      </c>
      <c r="C41" s="20" t="s">
        <v>93</v>
      </c>
      <c r="D41" s="46">
        <v>0</v>
      </c>
      <c r="E41" s="46">
        <v>0</v>
      </c>
      <c r="F41" s="46">
        <v>0</v>
      </c>
      <c r="G41" s="46">
        <v>137000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137000</v>
      </c>
      <c r="O41" s="47">
        <f t="shared" si="11"/>
        <v>0.50024281859442721</v>
      </c>
      <c r="P41" s="9"/>
    </row>
    <row r="42" spans="1:16">
      <c r="A42" s="12"/>
      <c r="B42" s="44">
        <v>575</v>
      </c>
      <c r="C42" s="20" t="s">
        <v>57</v>
      </c>
      <c r="D42" s="46">
        <v>171000</v>
      </c>
      <c r="E42" s="46">
        <v>7503000</v>
      </c>
      <c r="F42" s="46">
        <v>0</v>
      </c>
      <c r="G42" s="46">
        <v>2000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7676000</v>
      </c>
      <c r="O42" s="47">
        <f t="shared" si="11"/>
        <v>28.028203471027908</v>
      </c>
      <c r="P42" s="9"/>
    </row>
    <row r="43" spans="1:16" ht="15.75">
      <c r="A43" s="28" t="s">
        <v>76</v>
      </c>
      <c r="B43" s="29"/>
      <c r="C43" s="30"/>
      <c r="D43" s="31">
        <f t="shared" ref="D43:M43" si="13">SUM(D44:D44)</f>
        <v>17356000</v>
      </c>
      <c r="E43" s="31">
        <f t="shared" si="13"/>
        <v>39971000</v>
      </c>
      <c r="F43" s="31">
        <f t="shared" si="13"/>
        <v>38000</v>
      </c>
      <c r="G43" s="31">
        <f t="shared" si="13"/>
        <v>16169000</v>
      </c>
      <c r="H43" s="31">
        <f t="shared" si="13"/>
        <v>0</v>
      </c>
      <c r="I43" s="31">
        <f t="shared" si="13"/>
        <v>395000</v>
      </c>
      <c r="J43" s="31">
        <f t="shared" si="13"/>
        <v>5066000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48" si="14">SUM(D43:M43)</f>
        <v>78995000</v>
      </c>
      <c r="O43" s="43">
        <f t="shared" si="11"/>
        <v>288.44293032749471</v>
      </c>
      <c r="P43" s="9"/>
    </row>
    <row r="44" spans="1:16">
      <c r="A44" s="12"/>
      <c r="B44" s="44">
        <v>581</v>
      </c>
      <c r="C44" s="20" t="s">
        <v>58</v>
      </c>
      <c r="D44" s="46">
        <v>17356000</v>
      </c>
      <c r="E44" s="46">
        <v>39971000</v>
      </c>
      <c r="F44" s="46">
        <v>38000</v>
      </c>
      <c r="G44" s="46">
        <v>16169000</v>
      </c>
      <c r="H44" s="46">
        <v>0</v>
      </c>
      <c r="I44" s="46">
        <v>395000</v>
      </c>
      <c r="J44" s="46">
        <v>5066000</v>
      </c>
      <c r="K44" s="46">
        <v>0</v>
      </c>
      <c r="L44" s="46">
        <v>0</v>
      </c>
      <c r="M44" s="46">
        <v>0</v>
      </c>
      <c r="N44" s="46">
        <f t="shared" si="14"/>
        <v>78995000</v>
      </c>
      <c r="O44" s="47">
        <f t="shared" si="11"/>
        <v>288.44293032749471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SUM(D46:D58)</f>
        <v>16778000</v>
      </c>
      <c r="E45" s="31">
        <f t="shared" si="15"/>
        <v>1289000</v>
      </c>
      <c r="F45" s="31">
        <f t="shared" si="15"/>
        <v>0</v>
      </c>
      <c r="G45" s="31">
        <f t="shared" si="15"/>
        <v>4502000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22569000</v>
      </c>
      <c r="O45" s="43">
        <f t="shared" si="11"/>
        <v>82.408614400420646</v>
      </c>
      <c r="P45" s="9"/>
    </row>
    <row r="46" spans="1:16">
      <c r="A46" s="12"/>
      <c r="B46" s="44">
        <v>601</v>
      </c>
      <c r="C46" s="20" t="s">
        <v>61</v>
      </c>
      <c r="D46" s="46">
        <v>474000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474000</v>
      </c>
      <c r="O46" s="47">
        <f t="shared" si="11"/>
        <v>1.7307671241880183</v>
      </c>
      <c r="P46" s="9"/>
    </row>
    <row r="47" spans="1:16">
      <c r="A47" s="12"/>
      <c r="B47" s="44">
        <v>602</v>
      </c>
      <c r="C47" s="20" t="s">
        <v>62</v>
      </c>
      <c r="D47" s="46">
        <v>1000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1000</v>
      </c>
      <c r="O47" s="47">
        <f t="shared" si="11"/>
        <v>3.6514074349958191E-3</v>
      </c>
      <c r="P47" s="9"/>
    </row>
    <row r="48" spans="1:16">
      <c r="A48" s="12"/>
      <c r="B48" s="44">
        <v>603</v>
      </c>
      <c r="C48" s="20" t="s">
        <v>63</v>
      </c>
      <c r="D48" s="46">
        <v>7000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7000</v>
      </c>
      <c r="O48" s="47">
        <f t="shared" si="11"/>
        <v>2.5559852044970733E-2</v>
      </c>
      <c r="P48" s="9"/>
    </row>
    <row r="49" spans="1:119">
      <c r="A49" s="12"/>
      <c r="B49" s="44">
        <v>622</v>
      </c>
      <c r="C49" s="20" t="s">
        <v>65</v>
      </c>
      <c r="D49" s="46">
        <v>491000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6">SUM(D49:M49)</f>
        <v>491000</v>
      </c>
      <c r="O49" s="47">
        <f t="shared" si="11"/>
        <v>1.7928410505829473</v>
      </c>
      <c r="P49" s="9"/>
    </row>
    <row r="50" spans="1:119">
      <c r="A50" s="12"/>
      <c r="B50" s="44">
        <v>642</v>
      </c>
      <c r="C50" s="20" t="s">
        <v>67</v>
      </c>
      <c r="D50" s="46">
        <v>11000</v>
      </c>
      <c r="E50" s="46">
        <v>151000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162000</v>
      </c>
      <c r="O50" s="47">
        <f t="shared" si="11"/>
        <v>0.59152800446932274</v>
      </c>
      <c r="P50" s="9"/>
    </row>
    <row r="51" spans="1:119">
      <c r="A51" s="12"/>
      <c r="B51" s="44">
        <v>667</v>
      </c>
      <c r="C51" s="20" t="s">
        <v>68</v>
      </c>
      <c r="D51" s="46">
        <v>38000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38000</v>
      </c>
      <c r="O51" s="47">
        <f t="shared" si="11"/>
        <v>0.13875348252984113</v>
      </c>
      <c r="P51" s="9"/>
    </row>
    <row r="52" spans="1:119">
      <c r="A52" s="12"/>
      <c r="B52" s="44">
        <v>669</v>
      </c>
      <c r="C52" s="20" t="s">
        <v>69</v>
      </c>
      <c r="D52" s="46">
        <v>113000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113000</v>
      </c>
      <c r="O52" s="47">
        <f t="shared" si="11"/>
        <v>0.41260904015452754</v>
      </c>
      <c r="P52" s="9"/>
    </row>
    <row r="53" spans="1:119">
      <c r="A53" s="12"/>
      <c r="B53" s="44">
        <v>671</v>
      </c>
      <c r="C53" s="20" t="s">
        <v>70</v>
      </c>
      <c r="D53" s="46">
        <v>129000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129000</v>
      </c>
      <c r="O53" s="47">
        <f t="shared" si="11"/>
        <v>0.47103155911446065</v>
      </c>
      <c r="P53" s="9"/>
    </row>
    <row r="54" spans="1:119">
      <c r="A54" s="12"/>
      <c r="B54" s="44">
        <v>711</v>
      </c>
      <c r="C54" s="20" t="s">
        <v>71</v>
      </c>
      <c r="D54" s="46">
        <v>1583000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1583000</v>
      </c>
      <c r="O54" s="47">
        <f t="shared" si="11"/>
        <v>5.7801779695983813</v>
      </c>
      <c r="P54" s="9"/>
    </row>
    <row r="55" spans="1:119">
      <c r="A55" s="12"/>
      <c r="B55" s="44">
        <v>712</v>
      </c>
      <c r="C55" s="20" t="s">
        <v>72</v>
      </c>
      <c r="D55" s="46">
        <v>2153000</v>
      </c>
      <c r="E55" s="46">
        <v>7000</v>
      </c>
      <c r="F55" s="46">
        <v>0</v>
      </c>
      <c r="G55" s="46">
        <v>4502000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6662000</v>
      </c>
      <c r="O55" s="47">
        <f t="shared" si="11"/>
        <v>24.325676331942148</v>
      </c>
      <c r="P55" s="9"/>
    </row>
    <row r="56" spans="1:119">
      <c r="A56" s="12"/>
      <c r="B56" s="44">
        <v>713</v>
      </c>
      <c r="C56" s="20" t="s">
        <v>73</v>
      </c>
      <c r="D56" s="46">
        <v>11388000</v>
      </c>
      <c r="E56" s="46">
        <v>946000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12334000</v>
      </c>
      <c r="O56" s="47">
        <f t="shared" si="11"/>
        <v>45.036459303238431</v>
      </c>
      <c r="P56" s="9"/>
    </row>
    <row r="57" spans="1:119">
      <c r="A57" s="12"/>
      <c r="B57" s="44">
        <v>714</v>
      </c>
      <c r="C57" s="20" t="s">
        <v>74</v>
      </c>
      <c r="D57" s="46">
        <v>0</v>
      </c>
      <c r="E57" s="46">
        <v>185000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185000</v>
      </c>
      <c r="O57" s="47">
        <f t="shared" si="11"/>
        <v>0.67551037547422654</v>
      </c>
      <c r="P57" s="9"/>
    </row>
    <row r="58" spans="1:119" ht="15.75" thickBot="1">
      <c r="A58" s="12"/>
      <c r="B58" s="44">
        <v>769</v>
      </c>
      <c r="C58" s="20" t="s">
        <v>77</v>
      </c>
      <c r="D58" s="46">
        <v>390000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390000</v>
      </c>
      <c r="O58" s="47">
        <f t="shared" si="11"/>
        <v>1.4240488996483696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SUM(D5,D12,D20,D25,D28,D33,D38,D43,D45)</f>
        <v>187211000</v>
      </c>
      <c r="E59" s="15">
        <f t="shared" si="17"/>
        <v>188039000</v>
      </c>
      <c r="F59" s="15">
        <f t="shared" si="17"/>
        <v>35695000</v>
      </c>
      <c r="G59" s="15">
        <f t="shared" si="17"/>
        <v>50096000</v>
      </c>
      <c r="H59" s="15">
        <f t="shared" si="17"/>
        <v>0</v>
      </c>
      <c r="I59" s="15">
        <f t="shared" si="17"/>
        <v>25493000</v>
      </c>
      <c r="J59" s="15">
        <f t="shared" si="17"/>
        <v>31833000</v>
      </c>
      <c r="K59" s="15">
        <f t="shared" si="17"/>
        <v>0</v>
      </c>
      <c r="L59" s="15">
        <f t="shared" si="17"/>
        <v>0</v>
      </c>
      <c r="M59" s="15">
        <f t="shared" si="17"/>
        <v>6000</v>
      </c>
      <c r="N59" s="15">
        <f>SUM(D59:M59)</f>
        <v>518373000</v>
      </c>
      <c r="O59" s="37">
        <f t="shared" si="11"/>
        <v>1892.7910263010876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94" t="s">
        <v>94</v>
      </c>
      <c r="M61" s="94"/>
      <c r="N61" s="94"/>
      <c r="O61" s="41">
        <v>273867</v>
      </c>
    </row>
    <row r="62" spans="1:119">
      <c r="A62" s="95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98" t="s">
        <v>95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79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49528000</v>
      </c>
      <c r="E5" s="26">
        <f t="shared" si="0"/>
        <v>5793000</v>
      </c>
      <c r="F5" s="26">
        <f t="shared" si="0"/>
        <v>84436000</v>
      </c>
      <c r="G5" s="26">
        <f t="shared" si="0"/>
        <v>1043000</v>
      </c>
      <c r="H5" s="26">
        <f t="shared" si="0"/>
        <v>0</v>
      </c>
      <c r="I5" s="26">
        <f t="shared" si="0"/>
        <v>4538000</v>
      </c>
      <c r="J5" s="26">
        <f t="shared" si="0"/>
        <v>30431000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175769000</v>
      </c>
      <c r="O5" s="32">
        <f t="shared" ref="O5:O36" si="1">(N5/O$71)</f>
        <v>654.18240690771722</v>
      </c>
      <c r="P5" s="6"/>
    </row>
    <row r="6" spans="1:133">
      <c r="A6" s="12"/>
      <c r="B6" s="44">
        <v>512</v>
      </c>
      <c r="C6" s="20" t="s">
        <v>21</v>
      </c>
      <c r="D6" s="46">
        <v>2421000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2421000</v>
      </c>
      <c r="O6" s="47">
        <f t="shared" si="1"/>
        <v>9.0105513891731945</v>
      </c>
      <c r="P6" s="9"/>
    </row>
    <row r="7" spans="1:133">
      <c r="A7" s="12"/>
      <c r="B7" s="44">
        <v>513</v>
      </c>
      <c r="C7" s="20" t="s">
        <v>22</v>
      </c>
      <c r="D7" s="46">
        <v>13487000</v>
      </c>
      <c r="E7" s="46">
        <v>175000</v>
      </c>
      <c r="F7" s="46">
        <v>0</v>
      </c>
      <c r="G7" s="46">
        <v>223000</v>
      </c>
      <c r="H7" s="46">
        <v>0</v>
      </c>
      <c r="I7" s="46">
        <v>0</v>
      </c>
      <c r="J7" s="46">
        <v>30431000</v>
      </c>
      <c r="K7" s="46">
        <v>0</v>
      </c>
      <c r="L7" s="46">
        <v>0</v>
      </c>
      <c r="M7" s="46">
        <v>0</v>
      </c>
      <c r="N7" s="46">
        <f t="shared" si="2"/>
        <v>44316000</v>
      </c>
      <c r="O7" s="47">
        <f t="shared" si="1"/>
        <v>164.93663583750489</v>
      </c>
      <c r="P7" s="9"/>
    </row>
    <row r="8" spans="1:133">
      <c r="A8" s="12"/>
      <c r="B8" s="44">
        <v>514</v>
      </c>
      <c r="C8" s="20" t="s">
        <v>23</v>
      </c>
      <c r="D8" s="46">
        <v>1543000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1543000</v>
      </c>
      <c r="O8" s="47">
        <f t="shared" si="1"/>
        <v>5.7427843013193884</v>
      </c>
      <c r="P8" s="9"/>
    </row>
    <row r="9" spans="1:133">
      <c r="A9" s="12"/>
      <c r="B9" s="44">
        <v>515</v>
      </c>
      <c r="C9" s="20" t="s">
        <v>24</v>
      </c>
      <c r="D9" s="46">
        <v>6361000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6361000</v>
      </c>
      <c r="O9" s="47">
        <f t="shared" si="1"/>
        <v>23.674563150157248</v>
      </c>
      <c r="P9" s="9"/>
    </row>
    <row r="10" spans="1:133">
      <c r="A10" s="12"/>
      <c r="B10" s="44">
        <v>517</v>
      </c>
      <c r="C10" s="20" t="s">
        <v>26</v>
      </c>
      <c r="D10" s="46">
        <v>3000</v>
      </c>
      <c r="E10" s="46">
        <v>348000</v>
      </c>
      <c r="F10" s="46">
        <v>84436000</v>
      </c>
      <c r="G10" s="46">
        <v>820000</v>
      </c>
      <c r="H10" s="46">
        <v>0</v>
      </c>
      <c r="I10" s="46">
        <v>4538000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90145000</v>
      </c>
      <c r="O10" s="47">
        <f t="shared" si="1"/>
        <v>335.50440106444347</v>
      </c>
      <c r="P10" s="9"/>
    </row>
    <row r="11" spans="1:133">
      <c r="A11" s="12"/>
      <c r="B11" s="44">
        <v>519</v>
      </c>
      <c r="C11" s="20" t="s">
        <v>27</v>
      </c>
      <c r="D11" s="46">
        <v>25713000</v>
      </c>
      <c r="E11" s="46">
        <v>5270000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30983000</v>
      </c>
      <c r="O11" s="47">
        <f t="shared" si="1"/>
        <v>115.31347116511901</v>
      </c>
      <c r="P11" s="9"/>
    </row>
    <row r="12" spans="1:133" ht="15.75">
      <c r="A12" s="28" t="s">
        <v>28</v>
      </c>
      <c r="B12" s="29"/>
      <c r="C12" s="30"/>
      <c r="D12" s="31">
        <f t="shared" ref="D12:M12" si="3">SUM(D13:D19)</f>
        <v>89057000</v>
      </c>
      <c r="E12" s="31">
        <f t="shared" si="3"/>
        <v>43128000</v>
      </c>
      <c r="F12" s="31">
        <f t="shared" si="3"/>
        <v>0</v>
      </c>
      <c r="G12" s="31">
        <f t="shared" si="3"/>
        <v>1533000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133718000</v>
      </c>
      <c r="O12" s="43">
        <f t="shared" si="1"/>
        <v>497.67571691758008</v>
      </c>
      <c r="P12" s="10"/>
    </row>
    <row r="13" spans="1:133">
      <c r="A13" s="12"/>
      <c r="B13" s="44">
        <v>521</v>
      </c>
      <c r="C13" s="20" t="s">
        <v>29</v>
      </c>
      <c r="D13" s="46">
        <v>53266000</v>
      </c>
      <c r="E13" s="46">
        <v>1064000</v>
      </c>
      <c r="F13" s="46">
        <v>0</v>
      </c>
      <c r="G13" s="46">
        <v>608000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54938000</v>
      </c>
      <c r="O13" s="47">
        <f t="shared" si="1"/>
        <v>204.4699183058228</v>
      </c>
      <c r="P13" s="9"/>
    </row>
    <row r="14" spans="1:133">
      <c r="A14" s="12"/>
      <c r="B14" s="44">
        <v>522</v>
      </c>
      <c r="C14" s="20" t="s">
        <v>30</v>
      </c>
      <c r="D14" s="46">
        <v>0</v>
      </c>
      <c r="E14" s="46">
        <v>39116000</v>
      </c>
      <c r="F14" s="46">
        <v>0</v>
      </c>
      <c r="G14" s="46">
        <v>682000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39798000</v>
      </c>
      <c r="O14" s="47">
        <f t="shared" si="1"/>
        <v>148.12140610752368</v>
      </c>
      <c r="P14" s="9"/>
    </row>
    <row r="15" spans="1:133">
      <c r="A15" s="12"/>
      <c r="B15" s="44">
        <v>523</v>
      </c>
      <c r="C15" s="20" t="s">
        <v>31</v>
      </c>
      <c r="D15" s="46">
        <v>34032000</v>
      </c>
      <c r="E15" s="46">
        <v>273000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34305000</v>
      </c>
      <c r="O15" s="47">
        <f t="shared" si="1"/>
        <v>127.67739174125835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2674000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2674000</v>
      </c>
      <c r="O16" s="47">
        <f t="shared" si="1"/>
        <v>9.9521744794089742</v>
      </c>
      <c r="P16" s="9"/>
    </row>
    <row r="17" spans="1:16">
      <c r="A17" s="12"/>
      <c r="B17" s="44">
        <v>525</v>
      </c>
      <c r="C17" s="20" t="s">
        <v>33</v>
      </c>
      <c r="D17" s="46">
        <v>1104000</v>
      </c>
      <c r="E17" s="46">
        <v>1000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1105000</v>
      </c>
      <c r="O17" s="47">
        <f t="shared" si="1"/>
        <v>4.1126225877886746</v>
      </c>
      <c r="P17" s="9"/>
    </row>
    <row r="18" spans="1:16">
      <c r="A18" s="12"/>
      <c r="B18" s="44">
        <v>527</v>
      </c>
      <c r="C18" s="20" t="s">
        <v>34</v>
      </c>
      <c r="D18" s="46">
        <v>655000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655000</v>
      </c>
      <c r="O18" s="47">
        <f t="shared" si="1"/>
        <v>2.437798909503694</v>
      </c>
      <c r="P18" s="9"/>
    </row>
    <row r="19" spans="1:16">
      <c r="A19" s="12"/>
      <c r="B19" s="44">
        <v>529</v>
      </c>
      <c r="C19" s="20" t="s">
        <v>35</v>
      </c>
      <c r="D19" s="46">
        <v>0</v>
      </c>
      <c r="E19" s="46">
        <v>0</v>
      </c>
      <c r="F19" s="46">
        <v>0</v>
      </c>
      <c r="G19" s="46">
        <v>243000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243000</v>
      </c>
      <c r="O19" s="47">
        <f t="shared" si="1"/>
        <v>0.90440478627388954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SUM(D21:D24)</f>
        <v>1225000</v>
      </c>
      <c r="E20" s="31">
        <f t="shared" si="5"/>
        <v>1111000</v>
      </c>
      <c r="F20" s="31">
        <f t="shared" si="5"/>
        <v>0</v>
      </c>
      <c r="G20" s="31">
        <f t="shared" si="5"/>
        <v>815000</v>
      </c>
      <c r="H20" s="31">
        <f t="shared" si="5"/>
        <v>0</v>
      </c>
      <c r="I20" s="31">
        <f t="shared" si="5"/>
        <v>12958000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16109000</v>
      </c>
      <c r="O20" s="43">
        <f t="shared" si="1"/>
        <v>59.954965852206115</v>
      </c>
      <c r="P20" s="10"/>
    </row>
    <row r="21" spans="1:16">
      <c r="A21" s="12"/>
      <c r="B21" s="44">
        <v>534</v>
      </c>
      <c r="C21" s="20" t="s">
        <v>37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12958000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12958000</v>
      </c>
      <c r="O21" s="47">
        <f t="shared" si="1"/>
        <v>48.227478273815059</v>
      </c>
      <c r="P21" s="9"/>
    </row>
    <row r="22" spans="1:16">
      <c r="A22" s="12"/>
      <c r="B22" s="44">
        <v>537</v>
      </c>
      <c r="C22" s="20" t="s">
        <v>38</v>
      </c>
      <c r="D22" s="46">
        <v>1198000</v>
      </c>
      <c r="E22" s="46">
        <v>447000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1645000</v>
      </c>
      <c r="O22" s="47">
        <f t="shared" si="1"/>
        <v>6.1224110017306508</v>
      </c>
      <c r="P22" s="9"/>
    </row>
    <row r="23" spans="1:16">
      <c r="A23" s="12"/>
      <c r="B23" s="44">
        <v>538</v>
      </c>
      <c r="C23" s="20" t="s">
        <v>39</v>
      </c>
      <c r="D23" s="46">
        <v>0</v>
      </c>
      <c r="E23" s="46">
        <v>661000</v>
      </c>
      <c r="F23" s="46">
        <v>0</v>
      </c>
      <c r="G23" s="46">
        <v>815000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1476000</v>
      </c>
      <c r="O23" s="47">
        <f t="shared" si="1"/>
        <v>5.4934216647747363</v>
      </c>
      <c r="P23" s="9"/>
    </row>
    <row r="24" spans="1:16">
      <c r="A24" s="12"/>
      <c r="B24" s="44">
        <v>539</v>
      </c>
      <c r="C24" s="20" t="s">
        <v>40</v>
      </c>
      <c r="D24" s="46">
        <v>27000</v>
      </c>
      <c r="E24" s="46">
        <v>3000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30000</v>
      </c>
      <c r="O24" s="47">
        <f t="shared" si="1"/>
        <v>0.11165491188566537</v>
      </c>
      <c r="P24" s="9"/>
    </row>
    <row r="25" spans="1:16" ht="15.75">
      <c r="A25" s="28" t="s">
        <v>41</v>
      </c>
      <c r="B25" s="29"/>
      <c r="C25" s="30"/>
      <c r="D25" s="31">
        <f t="shared" ref="D25:M25" si="6">SUM(D26:D27)</f>
        <v>5528000</v>
      </c>
      <c r="E25" s="31">
        <f t="shared" si="6"/>
        <v>39347000</v>
      </c>
      <c r="F25" s="31">
        <f t="shared" si="6"/>
        <v>0</v>
      </c>
      <c r="G25" s="31">
        <f t="shared" si="6"/>
        <v>69046000</v>
      </c>
      <c r="H25" s="31">
        <f t="shared" si="6"/>
        <v>0</v>
      </c>
      <c r="I25" s="31">
        <f t="shared" si="6"/>
        <v>6022000</v>
      </c>
      <c r="J25" s="31">
        <f t="shared" si="6"/>
        <v>3100000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123043000</v>
      </c>
      <c r="O25" s="43">
        <f t="shared" si="1"/>
        <v>457.94517743826412</v>
      </c>
      <c r="P25" s="10"/>
    </row>
    <row r="26" spans="1:16">
      <c r="A26" s="12"/>
      <c r="B26" s="44">
        <v>541</v>
      </c>
      <c r="C26" s="20" t="s">
        <v>42</v>
      </c>
      <c r="D26" s="46">
        <v>926000</v>
      </c>
      <c r="E26" s="46">
        <v>39347000</v>
      </c>
      <c r="F26" s="46">
        <v>0</v>
      </c>
      <c r="G26" s="46">
        <v>69046000</v>
      </c>
      <c r="H26" s="46">
        <v>0</v>
      </c>
      <c r="I26" s="46">
        <v>6022000</v>
      </c>
      <c r="J26" s="46">
        <v>3100000</v>
      </c>
      <c r="K26" s="46">
        <v>0</v>
      </c>
      <c r="L26" s="46">
        <v>0</v>
      </c>
      <c r="M26" s="46">
        <v>0</v>
      </c>
      <c r="N26" s="46">
        <f t="shared" si="7"/>
        <v>118441000</v>
      </c>
      <c r="O26" s="47">
        <f t="shared" si="1"/>
        <v>440.81731395500304</v>
      </c>
      <c r="P26" s="9"/>
    </row>
    <row r="27" spans="1:16">
      <c r="A27" s="12"/>
      <c r="B27" s="44">
        <v>544</v>
      </c>
      <c r="C27" s="20" t="s">
        <v>43</v>
      </c>
      <c r="D27" s="46">
        <v>4602000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4602000</v>
      </c>
      <c r="O27" s="47">
        <f t="shared" si="1"/>
        <v>17.127863483261066</v>
      </c>
      <c r="P27" s="9"/>
    </row>
    <row r="28" spans="1:16" ht="15.75">
      <c r="A28" s="28" t="s">
        <v>45</v>
      </c>
      <c r="B28" s="29"/>
      <c r="C28" s="30"/>
      <c r="D28" s="31">
        <f t="shared" ref="D28:M28" si="8">SUM(D29:D31)</f>
        <v>2043000</v>
      </c>
      <c r="E28" s="31">
        <f t="shared" si="8"/>
        <v>21143000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4000</v>
      </c>
      <c r="N28" s="31">
        <f t="shared" si="7"/>
        <v>23190000</v>
      </c>
      <c r="O28" s="43">
        <f t="shared" si="1"/>
        <v>86.309246887619338</v>
      </c>
      <c r="P28" s="10"/>
    </row>
    <row r="29" spans="1:16">
      <c r="A29" s="13"/>
      <c r="B29" s="45">
        <v>552</v>
      </c>
      <c r="C29" s="21" t="s">
        <v>46</v>
      </c>
      <c r="D29" s="46">
        <v>1908000</v>
      </c>
      <c r="E29" s="46">
        <v>13291000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15199000</v>
      </c>
      <c r="O29" s="47">
        <f t="shared" si="1"/>
        <v>56.568100191674269</v>
      </c>
      <c r="P29" s="9"/>
    </row>
    <row r="30" spans="1:16">
      <c r="A30" s="13"/>
      <c r="B30" s="45">
        <v>553</v>
      </c>
      <c r="C30" s="21" t="s">
        <v>47</v>
      </c>
      <c r="D30" s="46">
        <v>135000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135000</v>
      </c>
      <c r="O30" s="47">
        <f t="shared" si="1"/>
        <v>0.50244710348549415</v>
      </c>
      <c r="P30" s="9"/>
    </row>
    <row r="31" spans="1:16">
      <c r="A31" s="13"/>
      <c r="B31" s="45">
        <v>554</v>
      </c>
      <c r="C31" s="21" t="s">
        <v>48</v>
      </c>
      <c r="D31" s="46">
        <v>0</v>
      </c>
      <c r="E31" s="46">
        <v>7852000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4000</v>
      </c>
      <c r="N31" s="46">
        <f t="shared" si="7"/>
        <v>7856000</v>
      </c>
      <c r="O31" s="47">
        <f t="shared" si="1"/>
        <v>29.238699592459572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SUM(D33:D36)</f>
        <v>8261000</v>
      </c>
      <c r="E32" s="31">
        <f t="shared" si="9"/>
        <v>6804000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15065000</v>
      </c>
      <c r="O32" s="43">
        <f t="shared" si="1"/>
        <v>56.069374918584963</v>
      </c>
      <c r="P32" s="10"/>
    </row>
    <row r="33" spans="1:16">
      <c r="A33" s="12"/>
      <c r="B33" s="44">
        <v>562</v>
      </c>
      <c r="C33" s="20" t="s">
        <v>50</v>
      </c>
      <c r="D33" s="46">
        <v>3168000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3168000</v>
      </c>
      <c r="O33" s="47">
        <f t="shared" si="1"/>
        <v>11.790758695126263</v>
      </c>
      <c r="P33" s="9"/>
    </row>
    <row r="34" spans="1:16">
      <c r="A34" s="12"/>
      <c r="B34" s="44">
        <v>563</v>
      </c>
      <c r="C34" s="20" t="s">
        <v>51</v>
      </c>
      <c r="D34" s="46">
        <v>830000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830000</v>
      </c>
      <c r="O34" s="47">
        <f t="shared" si="1"/>
        <v>3.0891192288367417</v>
      </c>
      <c r="P34" s="9"/>
    </row>
    <row r="35" spans="1:16">
      <c r="A35" s="12"/>
      <c r="B35" s="44">
        <v>564</v>
      </c>
      <c r="C35" s="20" t="s">
        <v>52</v>
      </c>
      <c r="D35" s="46">
        <v>2739000</v>
      </c>
      <c r="E35" s="46">
        <v>6804000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9543000</v>
      </c>
      <c r="O35" s="47">
        <f t="shared" si="1"/>
        <v>35.517427470830157</v>
      </c>
      <c r="P35" s="9"/>
    </row>
    <row r="36" spans="1:16">
      <c r="A36" s="12"/>
      <c r="B36" s="44">
        <v>569</v>
      </c>
      <c r="C36" s="20" t="s">
        <v>53</v>
      </c>
      <c r="D36" s="46">
        <v>1524000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1524000</v>
      </c>
      <c r="O36" s="47">
        <f t="shared" si="1"/>
        <v>5.6720695237918006</v>
      </c>
      <c r="P36" s="9"/>
    </row>
    <row r="37" spans="1:16" ht="15.75">
      <c r="A37" s="28" t="s">
        <v>54</v>
      </c>
      <c r="B37" s="29"/>
      <c r="C37" s="30"/>
      <c r="D37" s="31">
        <f t="shared" ref="D37:M37" si="11">SUM(D38:D40)</f>
        <v>2864000</v>
      </c>
      <c r="E37" s="31">
        <f t="shared" si="11"/>
        <v>18935000</v>
      </c>
      <c r="F37" s="31">
        <f t="shared" si="11"/>
        <v>0</v>
      </c>
      <c r="G37" s="31">
        <f t="shared" si="11"/>
        <v>2919000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24718000</v>
      </c>
      <c r="O37" s="43">
        <f t="shared" ref="O37:O68" si="12">(N37/O$71)</f>
        <v>91.99620373299588</v>
      </c>
      <c r="P37" s="9"/>
    </row>
    <row r="38" spans="1:16">
      <c r="A38" s="12"/>
      <c r="B38" s="44">
        <v>571</v>
      </c>
      <c r="C38" s="20" t="s">
        <v>55</v>
      </c>
      <c r="D38" s="46">
        <v>0</v>
      </c>
      <c r="E38" s="46">
        <v>6763000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6763000</v>
      </c>
      <c r="O38" s="47">
        <f t="shared" si="12"/>
        <v>25.170738969425162</v>
      </c>
      <c r="P38" s="9"/>
    </row>
    <row r="39" spans="1:16">
      <c r="A39" s="12"/>
      <c r="B39" s="44">
        <v>572</v>
      </c>
      <c r="C39" s="20" t="s">
        <v>56</v>
      </c>
      <c r="D39" s="46">
        <v>2668000</v>
      </c>
      <c r="E39" s="46">
        <v>3525000</v>
      </c>
      <c r="F39" s="46">
        <v>0</v>
      </c>
      <c r="G39" s="46">
        <v>2886000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9079000</v>
      </c>
      <c r="O39" s="47">
        <f t="shared" si="12"/>
        <v>33.790498166998532</v>
      </c>
      <c r="P39" s="9"/>
    </row>
    <row r="40" spans="1:16">
      <c r="A40" s="12"/>
      <c r="B40" s="44">
        <v>575</v>
      </c>
      <c r="C40" s="20" t="s">
        <v>57</v>
      </c>
      <c r="D40" s="46">
        <v>196000</v>
      </c>
      <c r="E40" s="46">
        <v>8647000</v>
      </c>
      <c r="F40" s="46">
        <v>0</v>
      </c>
      <c r="G40" s="46">
        <v>33000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8876000</v>
      </c>
      <c r="O40" s="47">
        <f t="shared" si="12"/>
        <v>33.034966596572197</v>
      </c>
      <c r="P40" s="9"/>
    </row>
    <row r="41" spans="1:16" ht="15.75">
      <c r="A41" s="28" t="s">
        <v>76</v>
      </c>
      <c r="B41" s="29"/>
      <c r="C41" s="30"/>
      <c r="D41" s="31">
        <f t="shared" ref="D41:M41" si="13">SUM(D42:D42)</f>
        <v>39194000</v>
      </c>
      <c r="E41" s="31">
        <f t="shared" si="13"/>
        <v>53717000</v>
      </c>
      <c r="F41" s="31">
        <f t="shared" si="13"/>
        <v>0</v>
      </c>
      <c r="G41" s="31">
        <f t="shared" si="13"/>
        <v>31227000</v>
      </c>
      <c r="H41" s="31">
        <f t="shared" si="13"/>
        <v>0</v>
      </c>
      <c r="I41" s="31">
        <f t="shared" si="13"/>
        <v>369000</v>
      </c>
      <c r="J41" s="31">
        <f t="shared" si="13"/>
        <v>2827000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8" si="14">SUM(D41:M41)</f>
        <v>127334000</v>
      </c>
      <c r="O41" s="43">
        <f t="shared" si="12"/>
        <v>473.91555166831046</v>
      </c>
      <c r="P41" s="9"/>
    </row>
    <row r="42" spans="1:16">
      <c r="A42" s="12"/>
      <c r="B42" s="44">
        <v>581</v>
      </c>
      <c r="C42" s="20" t="s">
        <v>58</v>
      </c>
      <c r="D42" s="46">
        <v>39194000</v>
      </c>
      <c r="E42" s="46">
        <v>53717000</v>
      </c>
      <c r="F42" s="46">
        <v>0</v>
      </c>
      <c r="G42" s="46">
        <v>31227000</v>
      </c>
      <c r="H42" s="46">
        <v>0</v>
      </c>
      <c r="I42" s="46">
        <v>369000</v>
      </c>
      <c r="J42" s="46">
        <v>2827000</v>
      </c>
      <c r="K42" s="46">
        <v>0</v>
      </c>
      <c r="L42" s="46">
        <v>0</v>
      </c>
      <c r="M42" s="46">
        <v>0</v>
      </c>
      <c r="N42" s="46">
        <f t="shared" si="14"/>
        <v>127334000</v>
      </c>
      <c r="O42" s="47">
        <f t="shared" si="12"/>
        <v>473.91555166831046</v>
      </c>
      <c r="P42" s="9"/>
    </row>
    <row r="43" spans="1:16" ht="15.75">
      <c r="A43" s="28" t="s">
        <v>60</v>
      </c>
      <c r="B43" s="29"/>
      <c r="C43" s="30"/>
      <c r="D43" s="31">
        <f t="shared" ref="D43:M43" si="15">SUM(D44:D68)</f>
        <v>17284000</v>
      </c>
      <c r="E43" s="31">
        <f t="shared" si="15"/>
        <v>1081000</v>
      </c>
      <c r="F43" s="31">
        <f t="shared" si="15"/>
        <v>0</v>
      </c>
      <c r="G43" s="31">
        <f t="shared" si="15"/>
        <v>175000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18540000</v>
      </c>
      <c r="O43" s="43">
        <f t="shared" si="12"/>
        <v>69.002735545341196</v>
      </c>
      <c r="P43" s="9"/>
    </row>
    <row r="44" spans="1:16">
      <c r="A44" s="12"/>
      <c r="B44" s="44">
        <v>601</v>
      </c>
      <c r="C44" s="20" t="s">
        <v>61</v>
      </c>
      <c r="D44" s="46">
        <v>2405000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2405000</v>
      </c>
      <c r="O44" s="47">
        <f t="shared" si="12"/>
        <v>8.951002102834174</v>
      </c>
      <c r="P44" s="9"/>
    </row>
    <row r="45" spans="1:16">
      <c r="A45" s="12"/>
      <c r="B45" s="44">
        <v>602</v>
      </c>
      <c r="C45" s="20" t="s">
        <v>62</v>
      </c>
      <c r="D45" s="46">
        <v>1000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1000</v>
      </c>
      <c r="O45" s="47">
        <f t="shared" si="12"/>
        <v>3.7218303961888458E-3</v>
      </c>
      <c r="P45" s="9"/>
    </row>
    <row r="46" spans="1:16">
      <c r="A46" s="12"/>
      <c r="B46" s="44">
        <v>603</v>
      </c>
      <c r="C46" s="20" t="s">
        <v>63</v>
      </c>
      <c r="D46" s="46">
        <v>8000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8000</v>
      </c>
      <c r="O46" s="47">
        <f t="shared" si="12"/>
        <v>2.9774643169510766E-2</v>
      </c>
      <c r="P46" s="9"/>
    </row>
    <row r="47" spans="1:16">
      <c r="A47" s="12"/>
      <c r="B47" s="44">
        <v>604</v>
      </c>
      <c r="C47" s="20" t="s">
        <v>80</v>
      </c>
      <c r="D47" s="46">
        <v>2687000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2687000</v>
      </c>
      <c r="O47" s="47">
        <f t="shared" si="12"/>
        <v>10.000558274559427</v>
      </c>
      <c r="P47" s="9"/>
    </row>
    <row r="48" spans="1:16">
      <c r="A48" s="12"/>
      <c r="B48" s="44">
        <v>608</v>
      </c>
      <c r="C48" s="20" t="s">
        <v>81</v>
      </c>
      <c r="D48" s="46">
        <v>299000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299000</v>
      </c>
      <c r="O48" s="47">
        <f t="shared" si="12"/>
        <v>1.1128272884604649</v>
      </c>
      <c r="P48" s="9"/>
    </row>
    <row r="49" spans="1:16">
      <c r="A49" s="12"/>
      <c r="B49" s="44">
        <v>614</v>
      </c>
      <c r="C49" s="20" t="s">
        <v>82</v>
      </c>
      <c r="D49" s="46">
        <v>839000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3" si="16">SUM(D49:M49)</f>
        <v>839000</v>
      </c>
      <c r="O49" s="47">
        <f t="shared" si="12"/>
        <v>3.1226157024024417</v>
      </c>
      <c r="P49" s="9"/>
    </row>
    <row r="50" spans="1:16">
      <c r="A50" s="12"/>
      <c r="B50" s="44">
        <v>622</v>
      </c>
      <c r="C50" s="20" t="s">
        <v>65</v>
      </c>
      <c r="D50" s="46">
        <v>325000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325000</v>
      </c>
      <c r="O50" s="47">
        <f t="shared" si="12"/>
        <v>1.2095948787613748</v>
      </c>
      <c r="P50" s="9"/>
    </row>
    <row r="51" spans="1:16">
      <c r="A51" s="12"/>
      <c r="B51" s="44">
        <v>623</v>
      </c>
      <c r="C51" s="20" t="s">
        <v>66</v>
      </c>
      <c r="D51" s="46">
        <v>527000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527000</v>
      </c>
      <c r="O51" s="47">
        <f t="shared" si="12"/>
        <v>1.9614046187915217</v>
      </c>
      <c r="P51" s="9"/>
    </row>
    <row r="52" spans="1:16">
      <c r="A52" s="12"/>
      <c r="B52" s="44">
        <v>634</v>
      </c>
      <c r="C52" s="20" t="s">
        <v>83</v>
      </c>
      <c r="D52" s="46">
        <v>421000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421000</v>
      </c>
      <c r="O52" s="47">
        <f t="shared" si="12"/>
        <v>1.566890596795504</v>
      </c>
      <c r="P52" s="9"/>
    </row>
    <row r="53" spans="1:16">
      <c r="A53" s="12"/>
      <c r="B53" s="44">
        <v>642</v>
      </c>
      <c r="C53" s="20" t="s">
        <v>67</v>
      </c>
      <c r="D53" s="46">
        <v>51000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51000</v>
      </c>
      <c r="O53" s="47">
        <f t="shared" si="12"/>
        <v>0.18981335020563114</v>
      </c>
      <c r="P53" s="9"/>
    </row>
    <row r="54" spans="1:16">
      <c r="A54" s="12"/>
      <c r="B54" s="44">
        <v>654</v>
      </c>
      <c r="C54" s="20" t="s">
        <v>84</v>
      </c>
      <c r="D54" s="46">
        <v>921000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921000</v>
      </c>
      <c r="O54" s="47">
        <f t="shared" si="12"/>
        <v>3.427805794889927</v>
      </c>
      <c r="P54" s="9"/>
    </row>
    <row r="55" spans="1:16">
      <c r="A55" s="12"/>
      <c r="B55" s="44">
        <v>667</v>
      </c>
      <c r="C55" s="20" t="s">
        <v>68</v>
      </c>
      <c r="D55" s="46">
        <v>60000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60000</v>
      </c>
      <c r="O55" s="47">
        <f t="shared" si="12"/>
        <v>0.22330982377133074</v>
      </c>
      <c r="P55" s="9"/>
    </row>
    <row r="56" spans="1:16">
      <c r="A56" s="12"/>
      <c r="B56" s="44">
        <v>669</v>
      </c>
      <c r="C56" s="20" t="s">
        <v>69</v>
      </c>
      <c r="D56" s="46">
        <v>110000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110000</v>
      </c>
      <c r="O56" s="47">
        <f t="shared" si="12"/>
        <v>0.40940134358077301</v>
      </c>
      <c r="P56" s="9"/>
    </row>
    <row r="57" spans="1:16">
      <c r="A57" s="12"/>
      <c r="B57" s="44">
        <v>671</v>
      </c>
      <c r="C57" s="20" t="s">
        <v>70</v>
      </c>
      <c r="D57" s="46">
        <v>120000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120000</v>
      </c>
      <c r="O57" s="47">
        <f t="shared" si="12"/>
        <v>0.44661964754266148</v>
      </c>
      <c r="P57" s="9"/>
    </row>
    <row r="58" spans="1:16">
      <c r="A58" s="12"/>
      <c r="B58" s="44">
        <v>674</v>
      </c>
      <c r="C58" s="20" t="s">
        <v>85</v>
      </c>
      <c r="D58" s="46">
        <v>500000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500000</v>
      </c>
      <c r="O58" s="47">
        <f t="shared" si="12"/>
        <v>1.8609151980944227</v>
      </c>
      <c r="P58" s="9"/>
    </row>
    <row r="59" spans="1:16">
      <c r="A59" s="12"/>
      <c r="B59" s="44">
        <v>694</v>
      </c>
      <c r="C59" s="20" t="s">
        <v>86</v>
      </c>
      <c r="D59" s="46">
        <v>222000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222000</v>
      </c>
      <c r="O59" s="47">
        <f t="shared" si="12"/>
        <v>0.82624634795392371</v>
      </c>
      <c r="P59" s="9"/>
    </row>
    <row r="60" spans="1:16">
      <c r="A60" s="12"/>
      <c r="B60" s="44">
        <v>711</v>
      </c>
      <c r="C60" s="20" t="s">
        <v>71</v>
      </c>
      <c r="D60" s="46">
        <v>1568000</v>
      </c>
      <c r="E60" s="46">
        <v>4000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1572000</v>
      </c>
      <c r="O60" s="47">
        <f t="shared" si="12"/>
        <v>5.850717382808865</v>
      </c>
      <c r="P60" s="9"/>
    </row>
    <row r="61" spans="1:16">
      <c r="A61" s="12"/>
      <c r="B61" s="44">
        <v>712</v>
      </c>
      <c r="C61" s="20" t="s">
        <v>72</v>
      </c>
      <c r="D61" s="46">
        <v>2389000</v>
      </c>
      <c r="E61" s="46">
        <v>20000</v>
      </c>
      <c r="F61" s="46">
        <v>0</v>
      </c>
      <c r="G61" s="46">
        <v>175000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2584000</v>
      </c>
      <c r="O61" s="47">
        <f t="shared" si="12"/>
        <v>9.6172097437519763</v>
      </c>
      <c r="P61" s="9"/>
    </row>
    <row r="62" spans="1:16">
      <c r="A62" s="12"/>
      <c r="B62" s="44">
        <v>713</v>
      </c>
      <c r="C62" s="20" t="s">
        <v>73</v>
      </c>
      <c r="D62" s="46">
        <v>1125000</v>
      </c>
      <c r="E62" s="46">
        <v>875000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2000000</v>
      </c>
      <c r="O62" s="47">
        <f t="shared" si="12"/>
        <v>7.443660792377691</v>
      </c>
      <c r="P62" s="9"/>
    </row>
    <row r="63" spans="1:16">
      <c r="A63" s="12"/>
      <c r="B63" s="44">
        <v>714</v>
      </c>
      <c r="C63" s="20" t="s">
        <v>74</v>
      </c>
      <c r="D63" s="46">
        <v>0</v>
      </c>
      <c r="E63" s="46">
        <v>182000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182000</v>
      </c>
      <c r="O63" s="47">
        <f t="shared" si="12"/>
        <v>0.67737313210636996</v>
      </c>
      <c r="P63" s="9"/>
    </row>
    <row r="64" spans="1:16">
      <c r="A64" s="12"/>
      <c r="B64" s="44">
        <v>724</v>
      </c>
      <c r="C64" s="20" t="s">
        <v>87</v>
      </c>
      <c r="D64" s="46">
        <v>681000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7">SUM(D64:M64)</f>
        <v>681000</v>
      </c>
      <c r="O64" s="47">
        <f t="shared" si="12"/>
        <v>2.5345664998046038</v>
      </c>
      <c r="P64" s="9"/>
    </row>
    <row r="65" spans="1:119">
      <c r="A65" s="12"/>
      <c r="B65" s="44">
        <v>733</v>
      </c>
      <c r="C65" s="20" t="s">
        <v>75</v>
      </c>
      <c r="D65" s="46">
        <v>5000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5000</v>
      </c>
      <c r="O65" s="47">
        <f t="shared" si="12"/>
        <v>1.8609151980944229E-2</v>
      </c>
      <c r="P65" s="9"/>
    </row>
    <row r="66" spans="1:119">
      <c r="A66" s="12"/>
      <c r="B66" s="44">
        <v>744</v>
      </c>
      <c r="C66" s="20" t="s">
        <v>88</v>
      </c>
      <c r="D66" s="46">
        <v>295000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295000</v>
      </c>
      <c r="O66" s="47">
        <f t="shared" si="12"/>
        <v>1.0979399668757095</v>
      </c>
      <c r="P66" s="9"/>
    </row>
    <row r="67" spans="1:119">
      <c r="A67" s="12"/>
      <c r="B67" s="44">
        <v>764</v>
      </c>
      <c r="C67" s="20" t="s">
        <v>89</v>
      </c>
      <c r="D67" s="46">
        <v>1273000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1273000</v>
      </c>
      <c r="O67" s="47">
        <f t="shared" si="12"/>
        <v>4.7378900943484004</v>
      </c>
      <c r="P67" s="9"/>
    </row>
    <row r="68" spans="1:119" ht="15.75" thickBot="1">
      <c r="A68" s="12"/>
      <c r="B68" s="44">
        <v>769</v>
      </c>
      <c r="C68" s="20" t="s">
        <v>77</v>
      </c>
      <c r="D68" s="46">
        <v>452000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452000</v>
      </c>
      <c r="O68" s="47">
        <f t="shared" si="12"/>
        <v>1.6822673390773581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SUM(D5,D12,D20,D25,D28,D32,D37,D41,D43)</f>
        <v>214984000</v>
      </c>
      <c r="E69" s="15">
        <f t="shared" si="18"/>
        <v>191059000</v>
      </c>
      <c r="F69" s="15">
        <f t="shared" si="18"/>
        <v>84436000</v>
      </c>
      <c r="G69" s="15">
        <f t="shared" si="18"/>
        <v>106758000</v>
      </c>
      <c r="H69" s="15">
        <f t="shared" si="18"/>
        <v>0</v>
      </c>
      <c r="I69" s="15">
        <f t="shared" si="18"/>
        <v>23887000</v>
      </c>
      <c r="J69" s="15">
        <f t="shared" si="18"/>
        <v>36358000</v>
      </c>
      <c r="K69" s="15">
        <f t="shared" si="18"/>
        <v>0</v>
      </c>
      <c r="L69" s="15">
        <f t="shared" si="18"/>
        <v>0</v>
      </c>
      <c r="M69" s="15">
        <f t="shared" si="18"/>
        <v>4000</v>
      </c>
      <c r="N69" s="15">
        <f t="shared" si="17"/>
        <v>657486000</v>
      </c>
      <c r="O69" s="37">
        <f>(N69/O$71)</f>
        <v>2447.0513798686193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94" t="s">
        <v>90</v>
      </c>
      <c r="M71" s="94"/>
      <c r="N71" s="94"/>
      <c r="O71" s="41">
        <v>268685</v>
      </c>
    </row>
    <row r="72" spans="1:119">
      <c r="A72" s="95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98" t="s">
        <v>95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A73:O73"/>
    <mergeCell ref="L71:N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49145974</v>
      </c>
      <c r="E5" s="26">
        <f t="shared" si="0"/>
        <v>12689691</v>
      </c>
      <c r="F5" s="26">
        <f t="shared" si="0"/>
        <v>28416333</v>
      </c>
      <c r="G5" s="26">
        <f t="shared" si="0"/>
        <v>2857235</v>
      </c>
      <c r="H5" s="26">
        <f t="shared" si="0"/>
        <v>0</v>
      </c>
      <c r="I5" s="26">
        <f t="shared" si="0"/>
        <v>4647966</v>
      </c>
      <c r="J5" s="26">
        <f t="shared" si="0"/>
        <v>31606300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129363499</v>
      </c>
      <c r="O5" s="32">
        <f t="shared" ref="O5:O36" si="1">(N5/O$66)</f>
        <v>474.22723506899132</v>
      </c>
      <c r="P5" s="6"/>
    </row>
    <row r="6" spans="1:133">
      <c r="A6" s="12"/>
      <c r="B6" s="44">
        <v>511</v>
      </c>
      <c r="C6" s="20" t="s">
        <v>20</v>
      </c>
      <c r="D6" s="46">
        <v>684549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684549</v>
      </c>
      <c r="O6" s="47">
        <f t="shared" si="1"/>
        <v>2.5094542281918559</v>
      </c>
      <c r="P6" s="9"/>
    </row>
    <row r="7" spans="1:133">
      <c r="A7" s="12"/>
      <c r="B7" s="44">
        <v>512</v>
      </c>
      <c r="C7" s="20" t="s">
        <v>21</v>
      </c>
      <c r="D7" s="46">
        <v>1670783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1670783</v>
      </c>
      <c r="O7" s="47">
        <f t="shared" si="1"/>
        <v>6.1248405355074267</v>
      </c>
      <c r="P7" s="9"/>
    </row>
    <row r="8" spans="1:133">
      <c r="A8" s="12"/>
      <c r="B8" s="44">
        <v>513</v>
      </c>
      <c r="C8" s="20" t="s">
        <v>22</v>
      </c>
      <c r="D8" s="46">
        <v>13995658</v>
      </c>
      <c r="E8" s="46">
        <v>391211</v>
      </c>
      <c r="F8" s="46">
        <v>0</v>
      </c>
      <c r="G8" s="46">
        <v>418685</v>
      </c>
      <c r="H8" s="46">
        <v>0</v>
      </c>
      <c r="I8" s="46">
        <v>0</v>
      </c>
      <c r="J8" s="46">
        <v>31606300</v>
      </c>
      <c r="K8" s="46">
        <v>0</v>
      </c>
      <c r="L8" s="46">
        <v>0</v>
      </c>
      <c r="M8" s="46">
        <v>0</v>
      </c>
      <c r="N8" s="46">
        <f t="shared" si="2"/>
        <v>46411854</v>
      </c>
      <c r="O8" s="47">
        <f t="shared" si="1"/>
        <v>170.13891373520829</v>
      </c>
      <c r="P8" s="9"/>
    </row>
    <row r="9" spans="1:133">
      <c r="A9" s="12"/>
      <c r="B9" s="44">
        <v>514</v>
      </c>
      <c r="C9" s="20" t="s">
        <v>23</v>
      </c>
      <c r="D9" s="46">
        <v>1737538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1737538</v>
      </c>
      <c r="O9" s="47">
        <f t="shared" si="1"/>
        <v>6.3695543792248923</v>
      </c>
      <c r="P9" s="9"/>
    </row>
    <row r="10" spans="1:133">
      <c r="A10" s="12"/>
      <c r="B10" s="44">
        <v>515</v>
      </c>
      <c r="C10" s="20" t="s">
        <v>24</v>
      </c>
      <c r="D10" s="46">
        <v>306240</v>
      </c>
      <c r="E10" s="46">
        <v>7128357</v>
      </c>
      <c r="F10" s="46">
        <v>0</v>
      </c>
      <c r="G10" s="46">
        <v>266640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7701237</v>
      </c>
      <c r="O10" s="47">
        <f t="shared" si="1"/>
        <v>28.231582767570423</v>
      </c>
      <c r="P10" s="9"/>
    </row>
    <row r="11" spans="1:133">
      <c r="A11" s="12"/>
      <c r="B11" s="44">
        <v>516</v>
      </c>
      <c r="C11" s="20" t="s">
        <v>25</v>
      </c>
      <c r="D11" s="46">
        <v>293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293</v>
      </c>
      <c r="O11" s="47">
        <f t="shared" si="1"/>
        <v>1.0740941683651773E-3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155790</v>
      </c>
      <c r="F12" s="46">
        <v>28416333</v>
      </c>
      <c r="G12" s="46">
        <v>821747</v>
      </c>
      <c r="H12" s="46">
        <v>0</v>
      </c>
      <c r="I12" s="46">
        <v>4647966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34041836</v>
      </c>
      <c r="O12" s="47">
        <f t="shared" si="1"/>
        <v>124.79227825270907</v>
      </c>
      <c r="P12" s="9"/>
    </row>
    <row r="13" spans="1:133">
      <c r="A13" s="12"/>
      <c r="B13" s="44">
        <v>519</v>
      </c>
      <c r="C13" s="20" t="s">
        <v>27</v>
      </c>
      <c r="D13" s="46">
        <v>30750913</v>
      </c>
      <c r="E13" s="46">
        <v>5014333</v>
      </c>
      <c r="F13" s="46">
        <v>0</v>
      </c>
      <c r="G13" s="46">
        <v>1350163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37115409</v>
      </c>
      <c r="O13" s="47">
        <f t="shared" si="1"/>
        <v>136.05953707641098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SUM(D15:D21)</f>
        <v>86327283</v>
      </c>
      <c r="E14" s="31">
        <f t="shared" si="3"/>
        <v>45565101</v>
      </c>
      <c r="F14" s="31">
        <f t="shared" si="3"/>
        <v>0</v>
      </c>
      <c r="G14" s="31">
        <f t="shared" si="3"/>
        <v>24707459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156599843</v>
      </c>
      <c r="O14" s="43">
        <f t="shared" si="1"/>
        <v>574.07159772424006</v>
      </c>
      <c r="P14" s="10"/>
    </row>
    <row r="15" spans="1:133">
      <c r="A15" s="12"/>
      <c r="B15" s="44">
        <v>521</v>
      </c>
      <c r="C15" s="20" t="s">
        <v>29</v>
      </c>
      <c r="D15" s="46">
        <v>1090086</v>
      </c>
      <c r="E15" s="46">
        <v>363150</v>
      </c>
      <c r="F15" s="46">
        <v>0</v>
      </c>
      <c r="G15" s="46">
        <v>5616407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7069643</v>
      </c>
      <c r="O15" s="47">
        <f t="shared" si="1"/>
        <v>25.916253647521152</v>
      </c>
      <c r="P15" s="9"/>
    </row>
    <row r="16" spans="1:133">
      <c r="A16" s="12"/>
      <c r="B16" s="44">
        <v>522</v>
      </c>
      <c r="C16" s="20" t="s">
        <v>30</v>
      </c>
      <c r="D16" s="46">
        <v>49121</v>
      </c>
      <c r="E16" s="46">
        <v>40369096</v>
      </c>
      <c r="F16" s="46">
        <v>0</v>
      </c>
      <c r="G16" s="46">
        <v>4294609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44712826</v>
      </c>
      <c r="O16" s="47">
        <f t="shared" si="1"/>
        <v>163.91053125504055</v>
      </c>
      <c r="P16" s="9"/>
    </row>
    <row r="17" spans="1:16">
      <c r="A17" s="12"/>
      <c r="B17" s="44">
        <v>523</v>
      </c>
      <c r="C17" s="20" t="s">
        <v>31</v>
      </c>
      <c r="D17" s="46">
        <v>83754402</v>
      </c>
      <c r="E17" s="46">
        <v>333558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84087960</v>
      </c>
      <c r="O17" s="47">
        <f t="shared" si="1"/>
        <v>308.25388213557784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4473545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4473545</v>
      </c>
      <c r="O18" s="47">
        <f t="shared" si="1"/>
        <v>16.399346745458011</v>
      </c>
      <c r="P18" s="9"/>
    </row>
    <row r="19" spans="1:16">
      <c r="A19" s="12"/>
      <c r="B19" s="44">
        <v>525</v>
      </c>
      <c r="C19" s="20" t="s">
        <v>33</v>
      </c>
      <c r="D19" s="46">
        <v>772152</v>
      </c>
      <c r="E19" s="46">
        <v>25752</v>
      </c>
      <c r="F19" s="46">
        <v>0</v>
      </c>
      <c r="G19" s="46">
        <v>14853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812757</v>
      </c>
      <c r="O19" s="47">
        <f t="shared" si="1"/>
        <v>2.9794455767849026</v>
      </c>
      <c r="P19" s="9"/>
    </row>
    <row r="20" spans="1:16">
      <c r="A20" s="12"/>
      <c r="B20" s="44">
        <v>527</v>
      </c>
      <c r="C20" s="20" t="s">
        <v>34</v>
      </c>
      <c r="D20" s="46">
        <v>661522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661522</v>
      </c>
      <c r="O20" s="47">
        <f t="shared" si="1"/>
        <v>2.4250406909394839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0</v>
      </c>
      <c r="F21" s="46">
        <v>0</v>
      </c>
      <c r="G21" s="46">
        <v>14781590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14781590</v>
      </c>
      <c r="O21" s="47">
        <f t="shared" si="1"/>
        <v>54.187097672918163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1520718</v>
      </c>
      <c r="E22" s="31">
        <f t="shared" si="5"/>
        <v>3409248</v>
      </c>
      <c r="F22" s="31">
        <f t="shared" si="5"/>
        <v>0</v>
      </c>
      <c r="G22" s="31">
        <f t="shared" si="5"/>
        <v>1551732</v>
      </c>
      <c r="H22" s="31">
        <f t="shared" si="5"/>
        <v>0</v>
      </c>
      <c r="I22" s="31">
        <f t="shared" si="5"/>
        <v>15283886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21765584</v>
      </c>
      <c r="O22" s="43">
        <f t="shared" si="1"/>
        <v>79.789374899189113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15283886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15283886</v>
      </c>
      <c r="O23" s="47">
        <f t="shared" si="1"/>
        <v>56.02843966743405</v>
      </c>
      <c r="P23" s="9"/>
    </row>
    <row r="24" spans="1:16">
      <c r="A24" s="12"/>
      <c r="B24" s="44">
        <v>537</v>
      </c>
      <c r="C24" s="20" t="s">
        <v>38</v>
      </c>
      <c r="D24" s="46">
        <v>1164682</v>
      </c>
      <c r="E24" s="46">
        <v>2741923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3906605</v>
      </c>
      <c r="O24" s="47">
        <f t="shared" si="1"/>
        <v>14.321029517427453</v>
      </c>
      <c r="P24" s="9"/>
    </row>
    <row r="25" spans="1:16">
      <c r="A25" s="12"/>
      <c r="B25" s="44">
        <v>538</v>
      </c>
      <c r="C25" s="20" t="s">
        <v>39</v>
      </c>
      <c r="D25" s="46">
        <v>197266</v>
      </c>
      <c r="E25" s="46">
        <v>587511</v>
      </c>
      <c r="F25" s="46">
        <v>0</v>
      </c>
      <c r="G25" s="46">
        <v>1551732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2336509</v>
      </c>
      <c r="O25" s="47">
        <f t="shared" si="1"/>
        <v>8.5652924615452299</v>
      </c>
      <c r="P25" s="9"/>
    </row>
    <row r="26" spans="1:16">
      <c r="A26" s="12"/>
      <c r="B26" s="44">
        <v>539</v>
      </c>
      <c r="C26" s="20" t="s">
        <v>40</v>
      </c>
      <c r="D26" s="46">
        <v>158770</v>
      </c>
      <c r="E26" s="46">
        <v>79814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238584</v>
      </c>
      <c r="O26" s="47">
        <f t="shared" si="1"/>
        <v>0.87461325278238045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SUM(D28:D30)</f>
        <v>938739</v>
      </c>
      <c r="E27" s="31">
        <f t="shared" si="6"/>
        <v>63251331</v>
      </c>
      <c r="F27" s="31">
        <f t="shared" si="6"/>
        <v>0</v>
      </c>
      <c r="G27" s="31">
        <f t="shared" si="6"/>
        <v>16098586</v>
      </c>
      <c r="H27" s="31">
        <f t="shared" si="6"/>
        <v>0</v>
      </c>
      <c r="I27" s="31">
        <f t="shared" si="6"/>
        <v>4629214</v>
      </c>
      <c r="J27" s="31">
        <f t="shared" si="6"/>
        <v>3752660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88670530</v>
      </c>
      <c r="O27" s="43">
        <f t="shared" si="1"/>
        <v>325.05289822132937</v>
      </c>
      <c r="P27" s="10"/>
    </row>
    <row r="28" spans="1:16">
      <c r="A28" s="12"/>
      <c r="B28" s="44">
        <v>541</v>
      </c>
      <c r="C28" s="20" t="s">
        <v>42</v>
      </c>
      <c r="D28" s="46">
        <v>938224</v>
      </c>
      <c r="E28" s="46">
        <v>58384023</v>
      </c>
      <c r="F28" s="46">
        <v>0</v>
      </c>
      <c r="G28" s="46">
        <v>16098586</v>
      </c>
      <c r="H28" s="46">
        <v>0</v>
      </c>
      <c r="I28" s="46">
        <v>4629214</v>
      </c>
      <c r="J28" s="46">
        <v>3752660</v>
      </c>
      <c r="K28" s="46">
        <v>0</v>
      </c>
      <c r="L28" s="46">
        <v>0</v>
      </c>
      <c r="M28" s="46">
        <v>0</v>
      </c>
      <c r="N28" s="46">
        <f t="shared" si="7"/>
        <v>83802707</v>
      </c>
      <c r="O28" s="47">
        <f t="shared" si="1"/>
        <v>307.20818731029226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4867308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4867308</v>
      </c>
      <c r="O29" s="47">
        <f t="shared" si="1"/>
        <v>17.842822998079093</v>
      </c>
      <c r="P29" s="9"/>
    </row>
    <row r="30" spans="1:16">
      <c r="A30" s="12"/>
      <c r="B30" s="44">
        <v>549</v>
      </c>
      <c r="C30" s="20" t="s">
        <v>44</v>
      </c>
      <c r="D30" s="46">
        <v>515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515</v>
      </c>
      <c r="O30" s="47">
        <f t="shared" si="1"/>
        <v>1.887912958048008E-3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2545665</v>
      </c>
      <c r="E31" s="31">
        <f t="shared" si="8"/>
        <v>20259056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22804721</v>
      </c>
      <c r="O31" s="43">
        <f t="shared" si="1"/>
        <v>83.598695690426268</v>
      </c>
      <c r="P31" s="10"/>
    </row>
    <row r="32" spans="1:16">
      <c r="A32" s="13"/>
      <c r="B32" s="45">
        <v>552</v>
      </c>
      <c r="C32" s="21" t="s">
        <v>46</v>
      </c>
      <c r="D32" s="46">
        <v>2412247</v>
      </c>
      <c r="E32" s="46">
        <v>14054873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16467120</v>
      </c>
      <c r="O32" s="47">
        <f t="shared" si="1"/>
        <v>60.365998504333035</v>
      </c>
      <c r="P32" s="9"/>
    </row>
    <row r="33" spans="1:16">
      <c r="A33" s="13"/>
      <c r="B33" s="45">
        <v>553</v>
      </c>
      <c r="C33" s="21" t="s">
        <v>47</v>
      </c>
      <c r="D33" s="46">
        <v>133418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133418</v>
      </c>
      <c r="O33" s="47">
        <f t="shared" si="1"/>
        <v>0.4890904291977653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6204183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6204183</v>
      </c>
      <c r="O34" s="47">
        <f t="shared" si="1"/>
        <v>22.743606756895463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11041028</v>
      </c>
      <c r="E35" s="31">
        <f t="shared" si="9"/>
        <v>1374872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12415900</v>
      </c>
      <c r="O35" s="43">
        <f t="shared" si="1"/>
        <v>45.514832030734489</v>
      </c>
      <c r="P35" s="10"/>
    </row>
    <row r="36" spans="1:16">
      <c r="A36" s="12"/>
      <c r="B36" s="44">
        <v>562</v>
      </c>
      <c r="C36" s="20" t="s">
        <v>50</v>
      </c>
      <c r="D36" s="46">
        <v>3675330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3675330</v>
      </c>
      <c r="O36" s="47">
        <f t="shared" si="1"/>
        <v>13.473209965247738</v>
      </c>
      <c r="P36" s="9"/>
    </row>
    <row r="37" spans="1:16">
      <c r="A37" s="12"/>
      <c r="B37" s="44">
        <v>563</v>
      </c>
      <c r="C37" s="20" t="s">
        <v>51</v>
      </c>
      <c r="D37" s="46">
        <v>1036615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1036615</v>
      </c>
      <c r="O37" s="47">
        <f t="shared" ref="O37:O64" si="11">(N37/O$66)</f>
        <v>3.800075516518322</v>
      </c>
      <c r="P37" s="9"/>
    </row>
    <row r="38" spans="1:16">
      <c r="A38" s="12"/>
      <c r="B38" s="44">
        <v>564</v>
      </c>
      <c r="C38" s="20" t="s">
        <v>52</v>
      </c>
      <c r="D38" s="46">
        <v>3212736</v>
      </c>
      <c r="E38" s="46">
        <v>1374872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4587608</v>
      </c>
      <c r="O38" s="47">
        <f t="shared" si="11"/>
        <v>16.817484640086807</v>
      </c>
      <c r="P38" s="9"/>
    </row>
    <row r="39" spans="1:16">
      <c r="A39" s="12"/>
      <c r="B39" s="44">
        <v>569</v>
      </c>
      <c r="C39" s="20" t="s">
        <v>53</v>
      </c>
      <c r="D39" s="46">
        <v>3116347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3116347</v>
      </c>
      <c r="O39" s="47">
        <f t="shared" si="11"/>
        <v>11.424061908881622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SUM(D41:D43)</f>
        <v>2796325</v>
      </c>
      <c r="E40" s="31">
        <f t="shared" si="12"/>
        <v>24908917</v>
      </c>
      <c r="F40" s="31">
        <f t="shared" si="12"/>
        <v>0</v>
      </c>
      <c r="G40" s="31">
        <f t="shared" si="12"/>
        <v>4505498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32210740</v>
      </c>
      <c r="O40" s="43">
        <f t="shared" si="11"/>
        <v>118.07975424138891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7580654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7580654</v>
      </c>
      <c r="O41" s="47">
        <f t="shared" si="11"/>
        <v>27.789543528307696</v>
      </c>
      <c r="P41" s="9"/>
    </row>
    <row r="42" spans="1:16">
      <c r="A42" s="12"/>
      <c r="B42" s="44">
        <v>572</v>
      </c>
      <c r="C42" s="20" t="s">
        <v>56</v>
      </c>
      <c r="D42" s="46">
        <v>2571956</v>
      </c>
      <c r="E42" s="46">
        <v>1892533</v>
      </c>
      <c r="F42" s="46">
        <v>0</v>
      </c>
      <c r="G42" s="46">
        <v>4251854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8716343</v>
      </c>
      <c r="O42" s="47">
        <f t="shared" si="11"/>
        <v>31.952809507749606</v>
      </c>
      <c r="P42" s="9"/>
    </row>
    <row r="43" spans="1:16">
      <c r="A43" s="12"/>
      <c r="B43" s="44">
        <v>575</v>
      </c>
      <c r="C43" s="20" t="s">
        <v>57</v>
      </c>
      <c r="D43" s="46">
        <v>224369</v>
      </c>
      <c r="E43" s="46">
        <v>15435730</v>
      </c>
      <c r="F43" s="46">
        <v>0</v>
      </c>
      <c r="G43" s="46">
        <v>253644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15913743</v>
      </c>
      <c r="O43" s="47">
        <f t="shared" si="11"/>
        <v>58.337401205331609</v>
      </c>
      <c r="P43" s="9"/>
    </row>
    <row r="44" spans="1:16" ht="15.75">
      <c r="A44" s="28" t="s">
        <v>76</v>
      </c>
      <c r="B44" s="29"/>
      <c r="C44" s="30"/>
      <c r="D44" s="31">
        <f t="shared" ref="D44:M44" si="13">SUM(D45:D46)</f>
        <v>46035114</v>
      </c>
      <c r="E44" s="31">
        <f t="shared" si="13"/>
        <v>31166664</v>
      </c>
      <c r="F44" s="31">
        <f t="shared" si="13"/>
        <v>525540</v>
      </c>
      <c r="G44" s="31">
        <f t="shared" si="13"/>
        <v>20950077</v>
      </c>
      <c r="H44" s="31">
        <f t="shared" si="13"/>
        <v>0</v>
      </c>
      <c r="I44" s="31">
        <f t="shared" si="13"/>
        <v>389651</v>
      </c>
      <c r="J44" s="31">
        <f t="shared" si="13"/>
        <v>144103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0" si="14">SUM(D44:M44)</f>
        <v>99211149</v>
      </c>
      <c r="O44" s="43">
        <f t="shared" si="11"/>
        <v>363.693230640644</v>
      </c>
      <c r="P44" s="9"/>
    </row>
    <row r="45" spans="1:16">
      <c r="A45" s="12"/>
      <c r="B45" s="44">
        <v>581</v>
      </c>
      <c r="C45" s="20" t="s">
        <v>58</v>
      </c>
      <c r="D45" s="46">
        <v>43468189</v>
      </c>
      <c r="E45" s="46">
        <v>29914190</v>
      </c>
      <c r="F45" s="46">
        <v>525540</v>
      </c>
      <c r="G45" s="46">
        <v>20950077</v>
      </c>
      <c r="H45" s="46">
        <v>0</v>
      </c>
      <c r="I45" s="46">
        <v>389651</v>
      </c>
      <c r="J45" s="46">
        <v>144103</v>
      </c>
      <c r="K45" s="46">
        <v>0</v>
      </c>
      <c r="L45" s="46">
        <v>0</v>
      </c>
      <c r="M45" s="46">
        <v>0</v>
      </c>
      <c r="N45" s="46">
        <f t="shared" si="14"/>
        <v>95391750</v>
      </c>
      <c r="O45" s="47">
        <f t="shared" si="11"/>
        <v>349.69188527354578</v>
      </c>
      <c r="P45" s="9"/>
    </row>
    <row r="46" spans="1:16">
      <c r="A46" s="12"/>
      <c r="B46" s="44">
        <v>586</v>
      </c>
      <c r="C46" s="20" t="s">
        <v>59</v>
      </c>
      <c r="D46" s="46">
        <v>2566925</v>
      </c>
      <c r="E46" s="46">
        <v>1252474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3819399</v>
      </c>
      <c r="O46" s="47">
        <f t="shared" si="11"/>
        <v>14.00134536709826</v>
      </c>
      <c r="P46" s="9"/>
    </row>
    <row r="47" spans="1:16" ht="15.75">
      <c r="A47" s="28" t="s">
        <v>60</v>
      </c>
      <c r="B47" s="29"/>
      <c r="C47" s="30"/>
      <c r="D47" s="31">
        <f t="shared" ref="D47:M47" si="15">SUM(D48:D63)</f>
        <v>22266523</v>
      </c>
      <c r="E47" s="31">
        <f t="shared" si="15"/>
        <v>1073823</v>
      </c>
      <c r="F47" s="31">
        <f t="shared" si="15"/>
        <v>0</v>
      </c>
      <c r="G47" s="31">
        <f t="shared" si="15"/>
        <v>6309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23346655</v>
      </c>
      <c r="O47" s="43">
        <f t="shared" si="11"/>
        <v>85.585344663254986</v>
      </c>
      <c r="P47" s="9"/>
    </row>
    <row r="48" spans="1:16">
      <c r="A48" s="12"/>
      <c r="B48" s="44">
        <v>601</v>
      </c>
      <c r="C48" s="20" t="s">
        <v>61</v>
      </c>
      <c r="D48" s="46">
        <v>578767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578767</v>
      </c>
      <c r="O48" s="47">
        <f t="shared" si="11"/>
        <v>2.1216732407583909</v>
      </c>
      <c r="P48" s="9"/>
    </row>
    <row r="49" spans="1:119">
      <c r="A49" s="12"/>
      <c r="B49" s="44">
        <v>602</v>
      </c>
      <c r="C49" s="20" t="s">
        <v>62</v>
      </c>
      <c r="D49" s="46">
        <v>1014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1014</v>
      </c>
      <c r="O49" s="47">
        <f t="shared" si="11"/>
        <v>3.7171723096323887E-3</v>
      </c>
      <c r="P49" s="9"/>
    </row>
    <row r="50" spans="1:119">
      <c r="A50" s="12"/>
      <c r="B50" s="44">
        <v>603</v>
      </c>
      <c r="C50" s="20" t="s">
        <v>63</v>
      </c>
      <c r="D50" s="46">
        <v>9383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9383</v>
      </c>
      <c r="O50" s="47">
        <f t="shared" si="11"/>
        <v>3.4396674340513515E-2</v>
      </c>
      <c r="P50" s="9"/>
    </row>
    <row r="51" spans="1:119">
      <c r="A51" s="12"/>
      <c r="B51" s="44">
        <v>611</v>
      </c>
      <c r="C51" s="20" t="s">
        <v>64</v>
      </c>
      <c r="D51" s="46">
        <v>1740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6">SUM(D51:M51)</f>
        <v>1740</v>
      </c>
      <c r="O51" s="47">
        <f t="shared" si="11"/>
        <v>6.3785797029194836E-3</v>
      </c>
      <c r="P51" s="9"/>
    </row>
    <row r="52" spans="1:119">
      <c r="A52" s="12"/>
      <c r="B52" s="44">
        <v>622</v>
      </c>
      <c r="C52" s="20" t="s">
        <v>65</v>
      </c>
      <c r="D52" s="46">
        <v>375583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375583</v>
      </c>
      <c r="O52" s="47">
        <f t="shared" si="11"/>
        <v>1.3768310922767864</v>
      </c>
      <c r="P52" s="9"/>
    </row>
    <row r="53" spans="1:119">
      <c r="A53" s="12"/>
      <c r="B53" s="44">
        <v>623</v>
      </c>
      <c r="C53" s="20" t="s">
        <v>66</v>
      </c>
      <c r="D53" s="46">
        <v>536541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536541</v>
      </c>
      <c r="O53" s="47">
        <f t="shared" si="11"/>
        <v>1.9668790416000703</v>
      </c>
      <c r="P53" s="9"/>
    </row>
    <row r="54" spans="1:119">
      <c r="A54" s="12"/>
      <c r="B54" s="44">
        <v>642</v>
      </c>
      <c r="C54" s="20" t="s">
        <v>67</v>
      </c>
      <c r="D54" s="46">
        <v>3950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3950</v>
      </c>
      <c r="O54" s="47">
        <f t="shared" si="11"/>
        <v>1.4480109095708023E-2</v>
      </c>
      <c r="P54" s="9"/>
    </row>
    <row r="55" spans="1:119">
      <c r="A55" s="12"/>
      <c r="B55" s="44">
        <v>667</v>
      </c>
      <c r="C55" s="20" t="s">
        <v>68</v>
      </c>
      <c r="D55" s="46">
        <v>47566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47566</v>
      </c>
      <c r="O55" s="47">
        <f t="shared" si="11"/>
        <v>0.17436984031555641</v>
      </c>
      <c r="P55" s="9"/>
    </row>
    <row r="56" spans="1:119">
      <c r="A56" s="12"/>
      <c r="B56" s="44">
        <v>669</v>
      </c>
      <c r="C56" s="20" t="s">
        <v>69</v>
      </c>
      <c r="D56" s="46">
        <v>110122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110122</v>
      </c>
      <c r="O56" s="47">
        <f t="shared" si="11"/>
        <v>0.40369077818672378</v>
      </c>
      <c r="P56" s="9"/>
    </row>
    <row r="57" spans="1:119">
      <c r="A57" s="12"/>
      <c r="B57" s="44">
        <v>671</v>
      </c>
      <c r="C57" s="20" t="s">
        <v>70</v>
      </c>
      <c r="D57" s="46">
        <v>122953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122953</v>
      </c>
      <c r="O57" s="47">
        <f t="shared" si="11"/>
        <v>0.45072730472014899</v>
      </c>
      <c r="P57" s="9"/>
    </row>
    <row r="58" spans="1:119">
      <c r="A58" s="12"/>
      <c r="B58" s="44">
        <v>711</v>
      </c>
      <c r="C58" s="20" t="s">
        <v>71</v>
      </c>
      <c r="D58" s="46">
        <v>16674316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7">SUM(D58:M58)</f>
        <v>16674316</v>
      </c>
      <c r="O58" s="47">
        <f t="shared" si="11"/>
        <v>61.125548044635394</v>
      </c>
      <c r="P58" s="9"/>
    </row>
    <row r="59" spans="1:119">
      <c r="A59" s="12"/>
      <c r="B59" s="44">
        <v>712</v>
      </c>
      <c r="C59" s="20" t="s">
        <v>72</v>
      </c>
      <c r="D59" s="46">
        <v>2915158</v>
      </c>
      <c r="E59" s="46">
        <v>67778</v>
      </c>
      <c r="F59" s="46">
        <v>0</v>
      </c>
      <c r="G59" s="46">
        <v>6309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2989245</v>
      </c>
      <c r="O59" s="47">
        <f t="shared" si="11"/>
        <v>10.958124990835374</v>
      </c>
      <c r="P59" s="9"/>
    </row>
    <row r="60" spans="1:119">
      <c r="A60" s="12"/>
      <c r="B60" s="44">
        <v>713</v>
      </c>
      <c r="C60" s="20" t="s">
        <v>73</v>
      </c>
      <c r="D60" s="46">
        <v>410202</v>
      </c>
      <c r="E60" s="46">
        <v>821570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1231772</v>
      </c>
      <c r="O60" s="47">
        <f t="shared" si="11"/>
        <v>4.515491883807206</v>
      </c>
      <c r="P60" s="9"/>
    </row>
    <row r="61" spans="1:119">
      <c r="A61" s="12"/>
      <c r="B61" s="44">
        <v>714</v>
      </c>
      <c r="C61" s="20" t="s">
        <v>74</v>
      </c>
      <c r="D61" s="46">
        <v>0</v>
      </c>
      <c r="E61" s="46">
        <v>184475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184475</v>
      </c>
      <c r="O61" s="47">
        <f t="shared" si="11"/>
        <v>0.67625775327360438</v>
      </c>
      <c r="P61" s="9"/>
    </row>
    <row r="62" spans="1:119">
      <c r="A62" s="12"/>
      <c r="B62" s="44">
        <v>733</v>
      </c>
      <c r="C62" s="20" t="s">
        <v>75</v>
      </c>
      <c r="D62" s="46">
        <v>185776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185776</v>
      </c>
      <c r="O62" s="47">
        <f t="shared" si="11"/>
        <v>0.68102702464917808</v>
      </c>
      <c r="P62" s="9"/>
    </row>
    <row r="63" spans="1:119" ht="15.75" thickBot="1">
      <c r="A63" s="12"/>
      <c r="B63" s="44">
        <v>769</v>
      </c>
      <c r="C63" s="20" t="s">
        <v>77</v>
      </c>
      <c r="D63" s="46">
        <v>293452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293452</v>
      </c>
      <c r="O63" s="47">
        <f t="shared" si="11"/>
        <v>1.0757511327477749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SUM(D5,D14,D22,D27,D31,D35,D40,D44,D47)</f>
        <v>222617369</v>
      </c>
      <c r="E64" s="15">
        <f t="shared" si="18"/>
        <v>203698703</v>
      </c>
      <c r="F64" s="15">
        <f t="shared" si="18"/>
        <v>28941873</v>
      </c>
      <c r="G64" s="15">
        <f t="shared" si="18"/>
        <v>70676896</v>
      </c>
      <c r="H64" s="15">
        <f t="shared" si="18"/>
        <v>0</v>
      </c>
      <c r="I64" s="15">
        <f t="shared" si="18"/>
        <v>24950717</v>
      </c>
      <c r="J64" s="15">
        <f t="shared" si="18"/>
        <v>35503063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7"/>
        <v>586388621</v>
      </c>
      <c r="O64" s="37">
        <f t="shared" si="11"/>
        <v>2149.6129631801987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94" t="s">
        <v>18</v>
      </c>
      <c r="M66" s="94"/>
      <c r="N66" s="94"/>
      <c r="O66" s="41">
        <v>272788</v>
      </c>
    </row>
    <row r="67" spans="1:15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98" t="s">
        <v>95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A68:O68"/>
    <mergeCell ref="A1:O1"/>
    <mergeCell ref="D3:H3"/>
    <mergeCell ref="I3:J3"/>
    <mergeCell ref="K3:L3"/>
    <mergeCell ref="O3:O4"/>
    <mergeCell ref="A2:O2"/>
    <mergeCell ref="A3:C4"/>
    <mergeCell ref="A67:O67"/>
    <mergeCell ref="L66:N66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53666883</v>
      </c>
      <c r="E5" s="26">
        <f t="shared" si="0"/>
        <v>16829872</v>
      </c>
      <c r="F5" s="26">
        <f t="shared" si="0"/>
        <v>29209507</v>
      </c>
      <c r="G5" s="26">
        <f t="shared" si="0"/>
        <v>3135661</v>
      </c>
      <c r="H5" s="26">
        <f t="shared" si="0"/>
        <v>0</v>
      </c>
      <c r="I5" s="26">
        <f t="shared" si="0"/>
        <v>4719771</v>
      </c>
      <c r="J5" s="26">
        <f t="shared" si="0"/>
        <v>29909877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137471571</v>
      </c>
      <c r="O5" s="32">
        <f t="shared" ref="O5:O36" si="1">(N5/O$78)</f>
        <v>502.2544782962928</v>
      </c>
      <c r="P5" s="6"/>
    </row>
    <row r="6" spans="1:133">
      <c r="A6" s="12"/>
      <c r="B6" s="44">
        <v>511</v>
      </c>
      <c r="C6" s="20" t="s">
        <v>20</v>
      </c>
      <c r="D6" s="46">
        <v>684652</v>
      </c>
      <c r="E6" s="46">
        <v>38778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723430</v>
      </c>
      <c r="O6" s="47">
        <f t="shared" si="1"/>
        <v>2.6430625226061255</v>
      </c>
      <c r="P6" s="9"/>
    </row>
    <row r="7" spans="1:133">
      <c r="A7" s="12"/>
      <c r="B7" s="44">
        <v>512</v>
      </c>
      <c r="C7" s="20" t="s">
        <v>21</v>
      </c>
      <c r="D7" s="46">
        <v>1836305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1836305</v>
      </c>
      <c r="O7" s="47">
        <f t="shared" si="1"/>
        <v>6.7089682838342908</v>
      </c>
      <c r="P7" s="9"/>
    </row>
    <row r="8" spans="1:133">
      <c r="A8" s="12"/>
      <c r="B8" s="44">
        <v>513</v>
      </c>
      <c r="C8" s="20" t="s">
        <v>22</v>
      </c>
      <c r="D8" s="46">
        <v>29948549</v>
      </c>
      <c r="E8" s="46">
        <v>764981</v>
      </c>
      <c r="F8" s="46">
        <v>0</v>
      </c>
      <c r="G8" s="46">
        <v>596845</v>
      </c>
      <c r="H8" s="46">
        <v>0</v>
      </c>
      <c r="I8" s="46">
        <v>0</v>
      </c>
      <c r="J8" s="46">
        <v>29909877</v>
      </c>
      <c r="K8" s="46">
        <v>0</v>
      </c>
      <c r="L8" s="46">
        <v>0</v>
      </c>
      <c r="M8" s="46">
        <v>0</v>
      </c>
      <c r="N8" s="46">
        <f t="shared" si="2"/>
        <v>61220252</v>
      </c>
      <c r="O8" s="47">
        <f t="shared" si="1"/>
        <v>223.66912304673943</v>
      </c>
      <c r="P8" s="9"/>
    </row>
    <row r="9" spans="1:133">
      <c r="A9" s="12"/>
      <c r="B9" s="44">
        <v>514</v>
      </c>
      <c r="C9" s="20" t="s">
        <v>23</v>
      </c>
      <c r="D9" s="46">
        <v>1849858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1849858</v>
      </c>
      <c r="O9" s="47">
        <f t="shared" si="1"/>
        <v>6.7584843757421202</v>
      </c>
      <c r="P9" s="9"/>
    </row>
    <row r="10" spans="1:133">
      <c r="A10" s="12"/>
      <c r="B10" s="44">
        <v>515</v>
      </c>
      <c r="C10" s="20" t="s">
        <v>24</v>
      </c>
      <c r="D10" s="46">
        <v>196653</v>
      </c>
      <c r="E10" s="46">
        <v>10594141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10790794</v>
      </c>
      <c r="O10" s="47">
        <f t="shared" si="1"/>
        <v>39.424330219320517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221167</v>
      </c>
      <c r="F11" s="46">
        <v>29209507</v>
      </c>
      <c r="G11" s="46">
        <v>2198297</v>
      </c>
      <c r="H11" s="46">
        <v>0</v>
      </c>
      <c r="I11" s="46">
        <v>4719771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36348742</v>
      </c>
      <c r="O11" s="47">
        <f t="shared" si="1"/>
        <v>132.80068247664491</v>
      </c>
      <c r="P11" s="9"/>
    </row>
    <row r="12" spans="1:133">
      <c r="A12" s="12"/>
      <c r="B12" s="44">
        <v>519</v>
      </c>
      <c r="C12" s="20" t="s">
        <v>27</v>
      </c>
      <c r="D12" s="46">
        <v>19150866</v>
      </c>
      <c r="E12" s="46">
        <v>5210805</v>
      </c>
      <c r="F12" s="46">
        <v>0</v>
      </c>
      <c r="G12" s="46">
        <v>340519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24702190</v>
      </c>
      <c r="O12" s="47">
        <f t="shared" si="1"/>
        <v>90.249827371405402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79994906</v>
      </c>
      <c r="E13" s="31">
        <f t="shared" si="3"/>
        <v>42267074</v>
      </c>
      <c r="F13" s="31">
        <f t="shared" si="3"/>
        <v>0</v>
      </c>
      <c r="G13" s="31">
        <f t="shared" si="3"/>
        <v>11981751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134243731</v>
      </c>
      <c r="O13" s="43">
        <f t="shared" si="1"/>
        <v>490.4615156973282</v>
      </c>
      <c r="P13" s="10"/>
    </row>
    <row r="14" spans="1:133">
      <c r="A14" s="12"/>
      <c r="B14" s="44">
        <v>521</v>
      </c>
      <c r="C14" s="20" t="s">
        <v>29</v>
      </c>
      <c r="D14" s="46">
        <v>52267315</v>
      </c>
      <c r="E14" s="46">
        <v>0</v>
      </c>
      <c r="F14" s="46">
        <v>0</v>
      </c>
      <c r="G14" s="46">
        <v>2967501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55234816</v>
      </c>
      <c r="O14" s="47">
        <f t="shared" si="1"/>
        <v>201.80124146447505</v>
      </c>
      <c r="P14" s="9"/>
    </row>
    <row r="15" spans="1:133">
      <c r="A15" s="12"/>
      <c r="B15" s="44">
        <v>522</v>
      </c>
      <c r="C15" s="20" t="s">
        <v>30</v>
      </c>
      <c r="D15" s="46">
        <v>31</v>
      </c>
      <c r="E15" s="46">
        <v>36324888</v>
      </c>
      <c r="F15" s="46">
        <v>0</v>
      </c>
      <c r="G15" s="46">
        <v>3020084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39345003</v>
      </c>
      <c r="O15" s="47">
        <f t="shared" si="1"/>
        <v>143.74756767223585</v>
      </c>
      <c r="P15" s="9"/>
    </row>
    <row r="16" spans="1:133">
      <c r="A16" s="12"/>
      <c r="B16" s="44">
        <v>523</v>
      </c>
      <c r="C16" s="20" t="s">
        <v>31</v>
      </c>
      <c r="D16" s="46">
        <v>26304431</v>
      </c>
      <c r="E16" s="46">
        <v>278340</v>
      </c>
      <c r="F16" s="46">
        <v>0</v>
      </c>
      <c r="G16" s="46">
        <v>5595558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32178329</v>
      </c>
      <c r="O16" s="47">
        <f t="shared" si="1"/>
        <v>117.5640150670968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700713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700713</v>
      </c>
      <c r="O17" s="47">
        <f t="shared" si="1"/>
        <v>2.560065617133525</v>
      </c>
      <c r="P17" s="9"/>
    </row>
    <row r="18" spans="1:16">
      <c r="A18" s="12"/>
      <c r="B18" s="44">
        <v>525</v>
      </c>
      <c r="C18" s="20" t="s">
        <v>33</v>
      </c>
      <c r="D18" s="46">
        <v>743381</v>
      </c>
      <c r="E18" s="46">
        <v>1763071</v>
      </c>
      <c r="F18" s="46">
        <v>0</v>
      </c>
      <c r="G18" s="46">
        <v>398392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2904844</v>
      </c>
      <c r="O18" s="47">
        <f t="shared" si="1"/>
        <v>10.612891793839443</v>
      </c>
      <c r="P18" s="9"/>
    </row>
    <row r="19" spans="1:16">
      <c r="A19" s="12"/>
      <c r="B19" s="44">
        <v>526</v>
      </c>
      <c r="C19" s="20" t="s">
        <v>97</v>
      </c>
      <c r="D19" s="46">
        <v>0</v>
      </c>
      <c r="E19" s="46">
        <v>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</v>
      </c>
      <c r="O19" s="47">
        <f t="shared" si="1"/>
        <v>2.2651794424005057E-4</v>
      </c>
      <c r="P19" s="9"/>
    </row>
    <row r="20" spans="1:16">
      <c r="A20" s="12"/>
      <c r="B20" s="44">
        <v>527</v>
      </c>
      <c r="C20" s="20" t="s">
        <v>34</v>
      </c>
      <c r="D20" s="46">
        <v>679748</v>
      </c>
      <c r="E20" s="46">
        <v>3200000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3879748</v>
      </c>
      <c r="O20" s="47">
        <f t="shared" si="1"/>
        <v>14.174718405313673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0</v>
      </c>
      <c r="F21" s="46">
        <v>0</v>
      </c>
      <c r="G21" s="46">
        <v>216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216</v>
      </c>
      <c r="O21" s="47">
        <f t="shared" si="1"/>
        <v>7.8915928961049877E-4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3430098</v>
      </c>
      <c r="E22" s="31">
        <f t="shared" si="5"/>
        <v>21322224</v>
      </c>
      <c r="F22" s="31">
        <f t="shared" si="5"/>
        <v>0</v>
      </c>
      <c r="G22" s="31">
        <f t="shared" si="5"/>
        <v>924597</v>
      </c>
      <c r="H22" s="31">
        <f t="shared" si="5"/>
        <v>0</v>
      </c>
      <c r="I22" s="31">
        <f t="shared" si="5"/>
        <v>15399133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41076052</v>
      </c>
      <c r="O22" s="43">
        <f t="shared" si="1"/>
        <v>150.07198155705512</v>
      </c>
      <c r="P22" s="10"/>
    </row>
    <row r="23" spans="1:16">
      <c r="A23" s="12"/>
      <c r="B23" s="44">
        <v>534</v>
      </c>
      <c r="C23" s="20" t="s">
        <v>37</v>
      </c>
      <c r="D23" s="46">
        <v>373008</v>
      </c>
      <c r="E23" s="46">
        <v>0</v>
      </c>
      <c r="F23" s="46">
        <v>0</v>
      </c>
      <c r="G23" s="46">
        <v>0</v>
      </c>
      <c r="H23" s="46">
        <v>0</v>
      </c>
      <c r="I23" s="46">
        <v>15399133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15772141</v>
      </c>
      <c r="O23" s="47">
        <f t="shared" si="1"/>
        <v>57.623757348132507</v>
      </c>
      <c r="P23" s="9"/>
    </row>
    <row r="24" spans="1:16">
      <c r="A24" s="12"/>
      <c r="B24" s="44">
        <v>537</v>
      </c>
      <c r="C24" s="20" t="s">
        <v>38</v>
      </c>
      <c r="D24" s="46">
        <v>1688637</v>
      </c>
      <c r="E24" s="46">
        <v>20019459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21708096</v>
      </c>
      <c r="O24" s="47">
        <f t="shared" si="1"/>
        <v>79.310859343317176</v>
      </c>
      <c r="P24" s="9"/>
    </row>
    <row r="25" spans="1:16">
      <c r="A25" s="12"/>
      <c r="B25" s="44">
        <v>538</v>
      </c>
      <c r="C25" s="20" t="s">
        <v>39</v>
      </c>
      <c r="D25" s="46">
        <v>1238493</v>
      </c>
      <c r="E25" s="46">
        <v>0</v>
      </c>
      <c r="F25" s="46">
        <v>0</v>
      </c>
      <c r="G25" s="46">
        <v>924597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2163090</v>
      </c>
      <c r="O25" s="47">
        <f t="shared" si="1"/>
        <v>7.9028822581646931</v>
      </c>
      <c r="P25" s="9"/>
    </row>
    <row r="26" spans="1:16">
      <c r="A26" s="12"/>
      <c r="B26" s="44">
        <v>539</v>
      </c>
      <c r="C26" s="20" t="s">
        <v>40</v>
      </c>
      <c r="D26" s="46">
        <v>129960</v>
      </c>
      <c r="E26" s="46">
        <v>1302765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1432725</v>
      </c>
      <c r="O26" s="47">
        <f t="shared" si="1"/>
        <v>5.2344826074407491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SUM(D28:D29)</f>
        <v>5966884</v>
      </c>
      <c r="E27" s="31">
        <f t="shared" si="6"/>
        <v>28882932</v>
      </c>
      <c r="F27" s="31">
        <f t="shared" si="6"/>
        <v>0</v>
      </c>
      <c r="G27" s="31">
        <f t="shared" si="6"/>
        <v>39909381</v>
      </c>
      <c r="H27" s="31">
        <f t="shared" si="6"/>
        <v>0</v>
      </c>
      <c r="I27" s="31">
        <f t="shared" si="6"/>
        <v>6002407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80761604</v>
      </c>
      <c r="O27" s="43">
        <f t="shared" si="1"/>
        <v>295.06375018724265</v>
      </c>
      <c r="P27" s="10"/>
    </row>
    <row r="28" spans="1:16">
      <c r="A28" s="12"/>
      <c r="B28" s="44">
        <v>541</v>
      </c>
      <c r="C28" s="20" t="s">
        <v>42</v>
      </c>
      <c r="D28" s="46">
        <v>5966884</v>
      </c>
      <c r="E28" s="46">
        <v>24157393</v>
      </c>
      <c r="F28" s="46">
        <v>0</v>
      </c>
      <c r="G28" s="46">
        <v>39909381</v>
      </c>
      <c r="H28" s="46">
        <v>0</v>
      </c>
      <c r="I28" s="46">
        <v>6002407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76036065</v>
      </c>
      <c r="O28" s="47">
        <f t="shared" si="1"/>
        <v>277.79892148230419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4725539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4725539</v>
      </c>
      <c r="O29" s="47">
        <f t="shared" si="1"/>
        <v>17.264828704938456</v>
      </c>
      <c r="P29" s="9"/>
    </row>
    <row r="30" spans="1:16" ht="15.75">
      <c r="A30" s="28" t="s">
        <v>45</v>
      </c>
      <c r="B30" s="29"/>
      <c r="C30" s="30"/>
      <c r="D30" s="31">
        <f>SUM(D31:D35)</f>
        <v>1547561</v>
      </c>
      <c r="E30" s="31">
        <f t="shared" ref="E30:M30" si="8">SUM(E31:E35)</f>
        <v>20863763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22411324</v>
      </c>
      <c r="O30" s="43">
        <f t="shared" si="1"/>
        <v>81.880113551253345</v>
      </c>
      <c r="P30" s="10"/>
    </row>
    <row r="31" spans="1:16">
      <c r="A31" s="13"/>
      <c r="B31" s="45">
        <v>551</v>
      </c>
      <c r="C31" s="21" t="s">
        <v>98</v>
      </c>
      <c r="D31" s="46">
        <v>132588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132588</v>
      </c>
      <c r="O31" s="47">
        <f t="shared" si="1"/>
        <v>0.4844122772725778</v>
      </c>
      <c r="P31" s="9"/>
    </row>
    <row r="32" spans="1:16">
      <c r="A32" s="13"/>
      <c r="B32" s="45">
        <v>552</v>
      </c>
      <c r="C32" s="21" t="s">
        <v>46</v>
      </c>
      <c r="D32" s="46">
        <v>1204154</v>
      </c>
      <c r="E32" s="46">
        <v>14852684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16056838</v>
      </c>
      <c r="O32" s="47">
        <f t="shared" si="1"/>
        <v>58.66390217347621</v>
      </c>
      <c r="P32" s="9"/>
    </row>
    <row r="33" spans="1:16">
      <c r="A33" s="13"/>
      <c r="B33" s="45">
        <v>553</v>
      </c>
      <c r="C33" s="21" t="s">
        <v>47</v>
      </c>
      <c r="D33" s="46">
        <v>160819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160819</v>
      </c>
      <c r="O33" s="47">
        <f t="shared" si="1"/>
        <v>0.58755466572162407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6011079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6011079</v>
      </c>
      <c r="O34" s="47">
        <f t="shared" si="1"/>
        <v>21.961568673299016</v>
      </c>
      <c r="P34" s="9"/>
    </row>
    <row r="35" spans="1:16">
      <c r="A35" s="13"/>
      <c r="B35" s="45">
        <v>559</v>
      </c>
      <c r="C35" s="21" t="s">
        <v>92</v>
      </c>
      <c r="D35" s="46">
        <v>50000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50000</v>
      </c>
      <c r="O35" s="47">
        <f t="shared" si="1"/>
        <v>0.18267576148391174</v>
      </c>
      <c r="P35" s="9"/>
    </row>
    <row r="36" spans="1:16" ht="15.75">
      <c r="A36" s="28" t="s">
        <v>49</v>
      </c>
      <c r="B36" s="29"/>
      <c r="C36" s="30"/>
      <c r="D36" s="31">
        <f t="shared" ref="D36:M36" si="9">SUM(D37:D40)</f>
        <v>18782205</v>
      </c>
      <c r="E36" s="31">
        <f t="shared" si="9"/>
        <v>4214210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22996415</v>
      </c>
      <c r="O36" s="43">
        <f t="shared" si="1"/>
        <v>84.017752430501005</v>
      </c>
      <c r="P36" s="10"/>
    </row>
    <row r="37" spans="1:16">
      <c r="A37" s="12"/>
      <c r="B37" s="44">
        <v>562</v>
      </c>
      <c r="C37" s="20" t="s">
        <v>50</v>
      </c>
      <c r="D37" s="46">
        <v>4336410</v>
      </c>
      <c r="E37" s="46">
        <v>68697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4405107</v>
      </c>
      <c r="O37" s="47">
        <f t="shared" ref="O37:O68" si="11">(N37/O$78)</f>
        <v>16.094125512862199</v>
      </c>
      <c r="P37" s="9"/>
    </row>
    <row r="38" spans="1:16">
      <c r="A38" s="12"/>
      <c r="B38" s="44">
        <v>563</v>
      </c>
      <c r="C38" s="20" t="s">
        <v>51</v>
      </c>
      <c r="D38" s="46">
        <v>969309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969309</v>
      </c>
      <c r="O38" s="47">
        <f t="shared" si="11"/>
        <v>3.5413851937641803</v>
      </c>
      <c r="P38" s="9"/>
    </row>
    <row r="39" spans="1:16">
      <c r="A39" s="12"/>
      <c r="B39" s="44">
        <v>564</v>
      </c>
      <c r="C39" s="20" t="s">
        <v>52</v>
      </c>
      <c r="D39" s="46">
        <v>2824294</v>
      </c>
      <c r="E39" s="46">
        <v>4145513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6969807</v>
      </c>
      <c r="O39" s="47">
        <f t="shared" si="11"/>
        <v>25.464296022417969</v>
      </c>
      <c r="P39" s="9"/>
    </row>
    <row r="40" spans="1:16">
      <c r="A40" s="12"/>
      <c r="B40" s="44">
        <v>569</v>
      </c>
      <c r="C40" s="20" t="s">
        <v>53</v>
      </c>
      <c r="D40" s="46">
        <v>10652192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10652192</v>
      </c>
      <c r="O40" s="47">
        <f t="shared" si="11"/>
        <v>38.917945701456659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SUM(D42:D46)</f>
        <v>3654924</v>
      </c>
      <c r="E41" s="31">
        <f t="shared" si="12"/>
        <v>17148274</v>
      </c>
      <c r="F41" s="31">
        <f t="shared" si="12"/>
        <v>0</v>
      </c>
      <c r="G41" s="31">
        <f t="shared" si="12"/>
        <v>1963316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22766514</v>
      </c>
      <c r="O41" s="43">
        <f t="shared" si="11"/>
        <v>83.177805625682751</v>
      </c>
      <c r="P41" s="9"/>
    </row>
    <row r="42" spans="1:16">
      <c r="A42" s="12"/>
      <c r="B42" s="44">
        <v>571</v>
      </c>
      <c r="C42" s="20" t="s">
        <v>55</v>
      </c>
      <c r="D42" s="46">
        <v>0</v>
      </c>
      <c r="E42" s="46">
        <v>7468964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7468964</v>
      </c>
      <c r="O42" s="47">
        <f t="shared" si="11"/>
        <v>27.287973723918469</v>
      </c>
      <c r="P42" s="9"/>
    </row>
    <row r="43" spans="1:16">
      <c r="A43" s="12"/>
      <c r="B43" s="44">
        <v>572</v>
      </c>
      <c r="C43" s="20" t="s">
        <v>56</v>
      </c>
      <c r="D43" s="46">
        <v>3057260</v>
      </c>
      <c r="E43" s="46">
        <v>2325642</v>
      </c>
      <c r="F43" s="46">
        <v>0</v>
      </c>
      <c r="G43" s="46">
        <v>1429265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6812167</v>
      </c>
      <c r="O43" s="47">
        <f t="shared" si="11"/>
        <v>24.888355881611492</v>
      </c>
      <c r="P43" s="9"/>
    </row>
    <row r="44" spans="1:16">
      <c r="A44" s="12"/>
      <c r="B44" s="44">
        <v>573</v>
      </c>
      <c r="C44" s="20" t="s">
        <v>93</v>
      </c>
      <c r="D44" s="46">
        <v>374379</v>
      </c>
      <c r="E44" s="46">
        <v>20000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394379</v>
      </c>
      <c r="O44" s="47">
        <f t="shared" si="11"/>
        <v>1.4408696827652725</v>
      </c>
      <c r="P44" s="9"/>
    </row>
    <row r="45" spans="1:16">
      <c r="A45" s="12"/>
      <c r="B45" s="44">
        <v>575</v>
      </c>
      <c r="C45" s="20" t="s">
        <v>57</v>
      </c>
      <c r="D45" s="46">
        <v>219854</v>
      </c>
      <c r="E45" s="46">
        <v>7333668</v>
      </c>
      <c r="F45" s="46">
        <v>0</v>
      </c>
      <c r="G45" s="46">
        <v>534051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8087573</v>
      </c>
      <c r="O45" s="47">
        <f t="shared" si="11"/>
        <v>29.54807112663449</v>
      </c>
      <c r="P45" s="9"/>
    </row>
    <row r="46" spans="1:16">
      <c r="A46" s="12"/>
      <c r="B46" s="44">
        <v>579</v>
      </c>
      <c r="C46" s="20" t="s">
        <v>99</v>
      </c>
      <c r="D46" s="46">
        <v>3431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3431</v>
      </c>
      <c r="O46" s="47">
        <f t="shared" si="11"/>
        <v>1.2535210753026023E-2</v>
      </c>
      <c r="P46" s="9"/>
    </row>
    <row r="47" spans="1:16" ht="15.75">
      <c r="A47" s="28" t="s">
        <v>76</v>
      </c>
      <c r="B47" s="29"/>
      <c r="C47" s="30"/>
      <c r="D47" s="31">
        <f t="shared" ref="D47:M47" si="13">SUM(D48:D49)</f>
        <v>37828832</v>
      </c>
      <c r="E47" s="31">
        <f t="shared" si="13"/>
        <v>41791247</v>
      </c>
      <c r="F47" s="31">
        <f t="shared" si="13"/>
        <v>8629770</v>
      </c>
      <c r="G47" s="31">
        <f t="shared" si="13"/>
        <v>45571394</v>
      </c>
      <c r="H47" s="31">
        <f t="shared" si="13"/>
        <v>0</v>
      </c>
      <c r="I47" s="31">
        <f t="shared" si="13"/>
        <v>389651</v>
      </c>
      <c r="J47" s="31">
        <f t="shared" si="13"/>
        <v>356932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134567826</v>
      </c>
      <c r="O47" s="43">
        <f t="shared" si="11"/>
        <v>491.64560171569076</v>
      </c>
      <c r="P47" s="9"/>
    </row>
    <row r="48" spans="1:16">
      <c r="A48" s="12"/>
      <c r="B48" s="44">
        <v>581</v>
      </c>
      <c r="C48" s="20" t="s">
        <v>58</v>
      </c>
      <c r="D48" s="46">
        <v>25030298</v>
      </c>
      <c r="E48" s="46">
        <v>41791247</v>
      </c>
      <c r="F48" s="46">
        <v>8629770</v>
      </c>
      <c r="G48" s="46">
        <v>45571394</v>
      </c>
      <c r="H48" s="46">
        <v>0</v>
      </c>
      <c r="I48" s="46">
        <v>389651</v>
      </c>
      <c r="J48" s="46">
        <v>356932</v>
      </c>
      <c r="K48" s="46">
        <v>0</v>
      </c>
      <c r="L48" s="46">
        <v>0</v>
      </c>
      <c r="M48" s="46">
        <v>0</v>
      </c>
      <c r="N48" s="46">
        <f>SUM(D48:M48)</f>
        <v>121769292</v>
      </c>
      <c r="O48" s="47">
        <f t="shared" si="11"/>
        <v>444.88596282913608</v>
      </c>
      <c r="P48" s="9"/>
    </row>
    <row r="49" spans="1:16">
      <c r="A49" s="12"/>
      <c r="B49" s="44">
        <v>586</v>
      </c>
      <c r="C49" s="20" t="s">
        <v>59</v>
      </c>
      <c r="D49" s="46">
        <v>12798534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4" si="14">SUM(D49:M49)</f>
        <v>12798534</v>
      </c>
      <c r="O49" s="47">
        <f t="shared" si="11"/>
        <v>46.759638886554697</v>
      </c>
      <c r="P49" s="9"/>
    </row>
    <row r="50" spans="1:16" ht="15.75">
      <c r="A50" s="28" t="s">
        <v>60</v>
      </c>
      <c r="B50" s="29"/>
      <c r="C50" s="30"/>
      <c r="D50" s="31">
        <f t="shared" ref="D50:M50" si="15">SUM(D51:D75)</f>
        <v>22222055</v>
      </c>
      <c r="E50" s="31">
        <f t="shared" si="15"/>
        <v>2287124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24509179</v>
      </c>
      <c r="O50" s="43">
        <f t="shared" si="11"/>
        <v>89.544658743409968</v>
      </c>
      <c r="P50" s="9"/>
    </row>
    <row r="51" spans="1:16">
      <c r="A51" s="12"/>
      <c r="B51" s="44">
        <v>601</v>
      </c>
      <c r="C51" s="20" t="s">
        <v>61</v>
      </c>
      <c r="D51" s="46">
        <v>548204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548204</v>
      </c>
      <c r="O51" s="47">
        <f t="shared" si="11"/>
        <v>2.0028716629705272</v>
      </c>
      <c r="P51" s="9"/>
    </row>
    <row r="52" spans="1:16">
      <c r="A52" s="12"/>
      <c r="B52" s="44">
        <v>602</v>
      </c>
      <c r="C52" s="20" t="s">
        <v>62</v>
      </c>
      <c r="D52" s="46">
        <v>710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710</v>
      </c>
      <c r="O52" s="47">
        <f t="shared" si="11"/>
        <v>2.5939958130715467E-3</v>
      </c>
      <c r="P52" s="9"/>
    </row>
    <row r="53" spans="1:16">
      <c r="A53" s="12"/>
      <c r="B53" s="44">
        <v>603</v>
      </c>
      <c r="C53" s="20" t="s">
        <v>63</v>
      </c>
      <c r="D53" s="46">
        <v>4199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4199</v>
      </c>
      <c r="O53" s="47">
        <f t="shared" si="11"/>
        <v>1.5341110449418908E-2</v>
      </c>
      <c r="P53" s="9"/>
    </row>
    <row r="54" spans="1:16">
      <c r="A54" s="12"/>
      <c r="B54" s="44">
        <v>604</v>
      </c>
      <c r="C54" s="20" t="s">
        <v>80</v>
      </c>
      <c r="D54" s="46">
        <v>6522041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6522041</v>
      </c>
      <c r="O54" s="47">
        <f t="shared" si="11"/>
        <v>23.828376122085864</v>
      </c>
      <c r="P54" s="9"/>
    </row>
    <row r="55" spans="1:16">
      <c r="A55" s="12"/>
      <c r="B55" s="44">
        <v>608</v>
      </c>
      <c r="C55" s="20" t="s">
        <v>81</v>
      </c>
      <c r="D55" s="46">
        <v>149169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149169</v>
      </c>
      <c r="O55" s="47">
        <f t="shared" si="11"/>
        <v>0.54499121329587263</v>
      </c>
      <c r="P55" s="9"/>
    </row>
    <row r="56" spans="1:16">
      <c r="A56" s="12"/>
      <c r="B56" s="44">
        <v>609</v>
      </c>
      <c r="C56" s="20" t="s">
        <v>100</v>
      </c>
      <c r="D56" s="46">
        <v>55683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55683</v>
      </c>
      <c r="O56" s="47">
        <f t="shared" si="11"/>
        <v>0.20343868853417316</v>
      </c>
      <c r="P56" s="9"/>
    </row>
    <row r="57" spans="1:16">
      <c r="A57" s="12"/>
      <c r="B57" s="44">
        <v>611</v>
      </c>
      <c r="C57" s="20" t="s">
        <v>64</v>
      </c>
      <c r="D57" s="46">
        <v>5005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5005</v>
      </c>
      <c r="O57" s="47">
        <f t="shared" si="11"/>
        <v>1.8285843724539567E-2</v>
      </c>
      <c r="P57" s="9"/>
    </row>
    <row r="58" spans="1:16">
      <c r="A58" s="12"/>
      <c r="B58" s="44">
        <v>614</v>
      </c>
      <c r="C58" s="20" t="s">
        <v>82</v>
      </c>
      <c r="D58" s="46">
        <v>864705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864705</v>
      </c>
      <c r="O58" s="47">
        <f t="shared" si="11"/>
        <v>3.159212886678918</v>
      </c>
      <c r="P58" s="9"/>
    </row>
    <row r="59" spans="1:16">
      <c r="A59" s="12"/>
      <c r="B59" s="44">
        <v>622</v>
      </c>
      <c r="C59" s="20" t="s">
        <v>65</v>
      </c>
      <c r="D59" s="46">
        <v>332905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332905</v>
      </c>
      <c r="O59" s="47">
        <f t="shared" si="11"/>
        <v>1.2162734875360328</v>
      </c>
      <c r="P59" s="9"/>
    </row>
    <row r="60" spans="1:16">
      <c r="A60" s="12"/>
      <c r="B60" s="44">
        <v>623</v>
      </c>
      <c r="C60" s="20" t="s">
        <v>66</v>
      </c>
      <c r="D60" s="46">
        <v>482355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482355</v>
      </c>
      <c r="O60" s="47">
        <f t="shared" si="11"/>
        <v>1.7622913386114449</v>
      </c>
      <c r="P60" s="9"/>
    </row>
    <row r="61" spans="1:16">
      <c r="A61" s="12"/>
      <c r="B61" s="44">
        <v>642</v>
      </c>
      <c r="C61" s="20" t="s">
        <v>67</v>
      </c>
      <c r="D61" s="46">
        <v>15235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15235</v>
      </c>
      <c r="O61" s="47">
        <f t="shared" si="11"/>
        <v>5.5661304524147907E-2</v>
      </c>
      <c r="P61" s="9"/>
    </row>
    <row r="62" spans="1:16">
      <c r="A62" s="12"/>
      <c r="B62" s="44">
        <v>654</v>
      </c>
      <c r="C62" s="20" t="s">
        <v>84</v>
      </c>
      <c r="D62" s="46">
        <v>996576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996576</v>
      </c>
      <c r="O62" s="47">
        <f t="shared" si="11"/>
        <v>3.6410055935318169</v>
      </c>
      <c r="P62" s="9"/>
    </row>
    <row r="63" spans="1:16">
      <c r="A63" s="12"/>
      <c r="B63" s="44">
        <v>669</v>
      </c>
      <c r="C63" s="20" t="s">
        <v>69</v>
      </c>
      <c r="D63" s="46">
        <v>100083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100083</v>
      </c>
      <c r="O63" s="47">
        <f t="shared" si="11"/>
        <v>0.36565476473188679</v>
      </c>
      <c r="P63" s="9"/>
    </row>
    <row r="64" spans="1:16">
      <c r="A64" s="12"/>
      <c r="B64" s="44">
        <v>671</v>
      </c>
      <c r="C64" s="20" t="s">
        <v>70</v>
      </c>
      <c r="D64" s="46">
        <v>106378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106378</v>
      </c>
      <c r="O64" s="47">
        <f t="shared" si="11"/>
        <v>0.38865364310271128</v>
      </c>
      <c r="P64" s="9"/>
    </row>
    <row r="65" spans="1:119">
      <c r="A65" s="12"/>
      <c r="B65" s="44">
        <v>674</v>
      </c>
      <c r="C65" s="20" t="s">
        <v>85</v>
      </c>
      <c r="D65" s="46">
        <v>549922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5" si="16">SUM(D65:M65)</f>
        <v>549922</v>
      </c>
      <c r="O65" s="47">
        <f t="shared" si="11"/>
        <v>2.0091484021351143</v>
      </c>
      <c r="P65" s="9"/>
    </row>
    <row r="66" spans="1:119">
      <c r="A66" s="12"/>
      <c r="B66" s="44">
        <v>694</v>
      </c>
      <c r="C66" s="20" t="s">
        <v>86</v>
      </c>
      <c r="D66" s="46">
        <v>215693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215693</v>
      </c>
      <c r="O66" s="47">
        <f t="shared" si="11"/>
        <v>0.78803766043498757</v>
      </c>
      <c r="P66" s="9"/>
    </row>
    <row r="67" spans="1:119">
      <c r="A67" s="12"/>
      <c r="B67" s="44">
        <v>711</v>
      </c>
      <c r="C67" s="20" t="s">
        <v>71</v>
      </c>
      <c r="D67" s="46">
        <v>1561103</v>
      </c>
      <c r="E67" s="46">
        <v>5070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1566173</v>
      </c>
      <c r="O67" s="47">
        <f t="shared" si="11"/>
        <v>5.7220369078108506</v>
      </c>
      <c r="P67" s="9"/>
    </row>
    <row r="68" spans="1:119">
      <c r="A68" s="12"/>
      <c r="B68" s="44">
        <v>712</v>
      </c>
      <c r="C68" s="20" t="s">
        <v>72</v>
      </c>
      <c r="D68" s="46">
        <v>2697414</v>
      </c>
      <c r="E68" s="46">
        <v>958734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3656148</v>
      </c>
      <c r="O68" s="47">
        <f t="shared" si="11"/>
        <v>13.357792399957619</v>
      </c>
      <c r="P68" s="9"/>
    </row>
    <row r="69" spans="1:119">
      <c r="A69" s="12"/>
      <c r="B69" s="44">
        <v>713</v>
      </c>
      <c r="C69" s="20" t="s">
        <v>73</v>
      </c>
      <c r="D69" s="46">
        <v>2825851</v>
      </c>
      <c r="E69" s="46">
        <v>1228939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4054790</v>
      </c>
      <c r="O69" s="47">
        <f t="shared" ref="O69:O76" si="17">(N69/O$78)</f>
        <v>14.81423701814701</v>
      </c>
      <c r="P69" s="9"/>
    </row>
    <row r="70" spans="1:119">
      <c r="A70" s="12"/>
      <c r="B70" s="44">
        <v>714</v>
      </c>
      <c r="C70" s="20" t="s">
        <v>74</v>
      </c>
      <c r="D70" s="46">
        <v>0</v>
      </c>
      <c r="E70" s="46">
        <v>94381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94381</v>
      </c>
      <c r="O70" s="47">
        <f t="shared" si="17"/>
        <v>0.34482242089226151</v>
      </c>
      <c r="P70" s="9"/>
    </row>
    <row r="71" spans="1:119">
      <c r="A71" s="12"/>
      <c r="B71" s="44">
        <v>724</v>
      </c>
      <c r="C71" s="20" t="s">
        <v>87</v>
      </c>
      <c r="D71" s="46">
        <v>681291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681291</v>
      </c>
      <c r="O71" s="47">
        <f t="shared" si="17"/>
        <v>2.4891070443427141</v>
      </c>
      <c r="P71" s="9"/>
    </row>
    <row r="72" spans="1:119">
      <c r="A72" s="12"/>
      <c r="B72" s="44">
        <v>733</v>
      </c>
      <c r="C72" s="20" t="s">
        <v>75</v>
      </c>
      <c r="D72" s="46">
        <v>1352269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1352269</v>
      </c>
      <c r="O72" s="47">
        <f t="shared" si="17"/>
        <v>4.9405353861217574</v>
      </c>
      <c r="P72" s="9"/>
    </row>
    <row r="73" spans="1:119">
      <c r="A73" s="12"/>
      <c r="B73" s="44">
        <v>744</v>
      </c>
      <c r="C73" s="20" t="s">
        <v>88</v>
      </c>
      <c r="D73" s="46">
        <v>400980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400980</v>
      </c>
      <c r="O73" s="47">
        <f t="shared" si="17"/>
        <v>1.4649865367963786</v>
      </c>
      <c r="P73" s="9"/>
    </row>
    <row r="74" spans="1:119">
      <c r="A74" s="12"/>
      <c r="B74" s="44">
        <v>764</v>
      </c>
      <c r="C74" s="20" t="s">
        <v>89</v>
      </c>
      <c r="D74" s="46">
        <v>1435262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1435262</v>
      </c>
      <c r="O74" s="47">
        <f t="shared" si="17"/>
        <v>5.2437515755784432</v>
      </c>
      <c r="P74" s="9"/>
    </row>
    <row r="75" spans="1:119" ht="15.75" thickBot="1">
      <c r="A75" s="12"/>
      <c r="B75" s="44">
        <v>769</v>
      </c>
      <c r="C75" s="20" t="s">
        <v>77</v>
      </c>
      <c r="D75" s="46">
        <v>319022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319022</v>
      </c>
      <c r="O75" s="47">
        <f t="shared" si="17"/>
        <v>1.1655517356024099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18">SUM(D5,D13,D22,D27,D30,D36,D41,D47,D50)</f>
        <v>227094348</v>
      </c>
      <c r="E76" s="15">
        <f t="shared" si="18"/>
        <v>195606720</v>
      </c>
      <c r="F76" s="15">
        <f t="shared" si="18"/>
        <v>37839277</v>
      </c>
      <c r="G76" s="15">
        <f t="shared" si="18"/>
        <v>103486100</v>
      </c>
      <c r="H76" s="15">
        <f t="shared" si="18"/>
        <v>0</v>
      </c>
      <c r="I76" s="15">
        <f t="shared" si="18"/>
        <v>26510962</v>
      </c>
      <c r="J76" s="15">
        <f t="shared" si="18"/>
        <v>30266809</v>
      </c>
      <c r="K76" s="15">
        <f t="shared" si="18"/>
        <v>0</v>
      </c>
      <c r="L76" s="15">
        <f t="shared" si="18"/>
        <v>0</v>
      </c>
      <c r="M76" s="15">
        <f t="shared" si="18"/>
        <v>0</v>
      </c>
      <c r="N76" s="15">
        <f>SUM(D76:M76)</f>
        <v>620804216</v>
      </c>
      <c r="O76" s="37">
        <f t="shared" si="17"/>
        <v>2268.1176578044565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94" t="s">
        <v>101</v>
      </c>
      <c r="M78" s="94"/>
      <c r="N78" s="94"/>
      <c r="O78" s="41">
        <v>273709</v>
      </c>
    </row>
    <row r="79" spans="1:119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98" t="s">
        <v>95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50443034</v>
      </c>
      <c r="E5" s="26">
        <f t="shared" si="0"/>
        <v>14853957</v>
      </c>
      <c r="F5" s="26">
        <f t="shared" si="0"/>
        <v>17399545</v>
      </c>
      <c r="G5" s="26">
        <f t="shared" si="0"/>
        <v>10209883</v>
      </c>
      <c r="H5" s="26">
        <f t="shared" si="0"/>
        <v>0</v>
      </c>
      <c r="I5" s="26">
        <f t="shared" si="0"/>
        <v>4754575</v>
      </c>
      <c r="J5" s="26">
        <f t="shared" si="0"/>
        <v>26753625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124414619</v>
      </c>
      <c r="O5" s="32">
        <f t="shared" ref="O5:O36" si="1">(N5/O$80)</f>
        <v>467.50795308936091</v>
      </c>
      <c r="P5" s="6"/>
    </row>
    <row r="6" spans="1:133">
      <c r="A6" s="12"/>
      <c r="B6" s="44">
        <v>511</v>
      </c>
      <c r="C6" s="20" t="s">
        <v>20</v>
      </c>
      <c r="D6" s="46">
        <v>698694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698694</v>
      </c>
      <c r="O6" s="47">
        <f t="shared" si="1"/>
        <v>2.6254551466802947</v>
      </c>
      <c r="P6" s="9"/>
    </row>
    <row r="7" spans="1:133">
      <c r="A7" s="12"/>
      <c r="B7" s="44">
        <v>512</v>
      </c>
      <c r="C7" s="20" t="s">
        <v>21</v>
      </c>
      <c r="D7" s="46">
        <v>1884482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1884482</v>
      </c>
      <c r="O7" s="47">
        <f t="shared" si="1"/>
        <v>7.0812443869939843</v>
      </c>
      <c r="P7" s="9"/>
    </row>
    <row r="8" spans="1:133">
      <c r="A8" s="12"/>
      <c r="B8" s="44">
        <v>513</v>
      </c>
      <c r="C8" s="20" t="s">
        <v>22</v>
      </c>
      <c r="D8" s="46">
        <v>24723758</v>
      </c>
      <c r="E8" s="46">
        <v>455660</v>
      </c>
      <c r="F8" s="46">
        <v>0</v>
      </c>
      <c r="G8" s="46">
        <v>6795393</v>
      </c>
      <c r="H8" s="46">
        <v>0</v>
      </c>
      <c r="I8" s="46">
        <v>0</v>
      </c>
      <c r="J8" s="46">
        <v>26753625</v>
      </c>
      <c r="K8" s="46">
        <v>0</v>
      </c>
      <c r="L8" s="46">
        <v>0</v>
      </c>
      <c r="M8" s="46">
        <v>0</v>
      </c>
      <c r="N8" s="46">
        <f t="shared" si="2"/>
        <v>58728436</v>
      </c>
      <c r="O8" s="47">
        <f t="shared" si="1"/>
        <v>220.6815495090616</v>
      </c>
      <c r="P8" s="9"/>
    </row>
    <row r="9" spans="1:133">
      <c r="A9" s="12"/>
      <c r="B9" s="44">
        <v>514</v>
      </c>
      <c r="C9" s="20" t="s">
        <v>23</v>
      </c>
      <c r="D9" s="46">
        <v>1684512</v>
      </c>
      <c r="E9" s="46">
        <v>0</v>
      </c>
      <c r="F9" s="46">
        <v>0</v>
      </c>
      <c r="G9" s="46">
        <v>30627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1715139</v>
      </c>
      <c r="O9" s="47">
        <f t="shared" si="1"/>
        <v>6.4449108119177971</v>
      </c>
      <c r="P9" s="9"/>
    </row>
    <row r="10" spans="1:133">
      <c r="A10" s="12"/>
      <c r="B10" s="44">
        <v>515</v>
      </c>
      <c r="C10" s="20" t="s">
        <v>24</v>
      </c>
      <c r="D10" s="46">
        <v>196441</v>
      </c>
      <c r="E10" s="46">
        <v>5441102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5637543</v>
      </c>
      <c r="O10" s="47">
        <f t="shared" si="1"/>
        <v>21.183975079192702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3564211</v>
      </c>
      <c r="F11" s="46">
        <v>17399545</v>
      </c>
      <c r="G11" s="46">
        <v>1628314</v>
      </c>
      <c r="H11" s="46">
        <v>0</v>
      </c>
      <c r="I11" s="46">
        <v>4754575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27346645</v>
      </c>
      <c r="O11" s="47">
        <f t="shared" si="1"/>
        <v>102.75941951653934</v>
      </c>
      <c r="P11" s="9"/>
    </row>
    <row r="12" spans="1:133">
      <c r="A12" s="12"/>
      <c r="B12" s="44">
        <v>519</v>
      </c>
      <c r="C12" s="20" t="s">
        <v>27</v>
      </c>
      <c r="D12" s="46">
        <v>21255147</v>
      </c>
      <c r="E12" s="46">
        <v>5392984</v>
      </c>
      <c r="F12" s="46">
        <v>0</v>
      </c>
      <c r="G12" s="46">
        <v>1755549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28403680</v>
      </c>
      <c r="O12" s="47">
        <f t="shared" si="1"/>
        <v>106.73139863897521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78006940</v>
      </c>
      <c r="E13" s="31">
        <f t="shared" si="3"/>
        <v>43416901</v>
      </c>
      <c r="F13" s="31">
        <f t="shared" si="3"/>
        <v>0</v>
      </c>
      <c r="G13" s="31">
        <f t="shared" si="3"/>
        <v>3965883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125389724</v>
      </c>
      <c r="O13" s="43">
        <f t="shared" si="1"/>
        <v>471.17206705170167</v>
      </c>
      <c r="P13" s="10"/>
    </row>
    <row r="14" spans="1:133">
      <c r="A14" s="12"/>
      <c r="B14" s="44">
        <v>521</v>
      </c>
      <c r="C14" s="20" t="s">
        <v>29</v>
      </c>
      <c r="D14" s="46">
        <v>51811237</v>
      </c>
      <c r="E14" s="46">
        <v>0</v>
      </c>
      <c r="F14" s="46">
        <v>0</v>
      </c>
      <c r="G14" s="46">
        <v>899811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52711048</v>
      </c>
      <c r="O14" s="47">
        <f t="shared" si="1"/>
        <v>198.07024571344829</v>
      </c>
      <c r="P14" s="9"/>
    </row>
    <row r="15" spans="1:133">
      <c r="A15" s="12"/>
      <c r="B15" s="44">
        <v>522</v>
      </c>
      <c r="C15" s="20" t="s">
        <v>30</v>
      </c>
      <c r="D15" s="46">
        <v>92968</v>
      </c>
      <c r="E15" s="46">
        <v>34983673</v>
      </c>
      <c r="F15" s="46">
        <v>0</v>
      </c>
      <c r="G15" s="46">
        <v>2072833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37149474</v>
      </c>
      <c r="O15" s="47">
        <f t="shared" si="1"/>
        <v>139.59512706530438</v>
      </c>
      <c r="P15" s="9"/>
    </row>
    <row r="16" spans="1:133">
      <c r="A16" s="12"/>
      <c r="B16" s="44">
        <v>523</v>
      </c>
      <c r="C16" s="20" t="s">
        <v>31</v>
      </c>
      <c r="D16" s="46">
        <v>24976165</v>
      </c>
      <c r="E16" s="46">
        <v>220884</v>
      </c>
      <c r="F16" s="46">
        <v>0</v>
      </c>
      <c r="G16" s="46">
        <v>186923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25383972</v>
      </c>
      <c r="O16" s="47">
        <f t="shared" si="1"/>
        <v>95.38435986367206</v>
      </c>
      <c r="P16" s="9"/>
    </row>
    <row r="17" spans="1:16">
      <c r="A17" s="12"/>
      <c r="B17" s="44">
        <v>524</v>
      </c>
      <c r="C17" s="20" t="s">
        <v>32</v>
      </c>
      <c r="D17" s="46">
        <v>132</v>
      </c>
      <c r="E17" s="46">
        <v>6684669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6684801</v>
      </c>
      <c r="O17" s="47">
        <f t="shared" si="1"/>
        <v>25.119215550703998</v>
      </c>
      <c r="P17" s="9"/>
    </row>
    <row r="18" spans="1:16">
      <c r="A18" s="12"/>
      <c r="B18" s="44">
        <v>525</v>
      </c>
      <c r="C18" s="20" t="s">
        <v>33</v>
      </c>
      <c r="D18" s="46">
        <v>562321</v>
      </c>
      <c r="E18" s="46">
        <v>1497301</v>
      </c>
      <c r="F18" s="46">
        <v>0</v>
      </c>
      <c r="G18" s="46">
        <v>101608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2161230</v>
      </c>
      <c r="O18" s="47">
        <f t="shared" si="1"/>
        <v>8.1211695343882333</v>
      </c>
      <c r="P18" s="9"/>
    </row>
    <row r="19" spans="1:16">
      <c r="A19" s="12"/>
      <c r="B19" s="44">
        <v>526</v>
      </c>
      <c r="C19" s="20" t="s">
        <v>97</v>
      </c>
      <c r="D19" s="46">
        <v>0</v>
      </c>
      <c r="E19" s="46">
        <v>30374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30374</v>
      </c>
      <c r="O19" s="47">
        <f t="shared" si="1"/>
        <v>0.11413519312498356</v>
      </c>
      <c r="P19" s="9"/>
    </row>
    <row r="20" spans="1:16">
      <c r="A20" s="12"/>
      <c r="B20" s="44">
        <v>527</v>
      </c>
      <c r="C20" s="20" t="s">
        <v>34</v>
      </c>
      <c r="D20" s="46">
        <v>564117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564117</v>
      </c>
      <c r="O20" s="47">
        <f t="shared" si="1"/>
        <v>2.1197604115390254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0</v>
      </c>
      <c r="F21" s="46">
        <v>0</v>
      </c>
      <c r="G21" s="46">
        <v>704708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704708</v>
      </c>
      <c r="O21" s="47">
        <f t="shared" si="1"/>
        <v>2.6480537195206728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2058648</v>
      </c>
      <c r="E22" s="31">
        <f t="shared" si="5"/>
        <v>90916</v>
      </c>
      <c r="F22" s="31">
        <f t="shared" si="5"/>
        <v>0</v>
      </c>
      <c r="G22" s="31">
        <f t="shared" si="5"/>
        <v>15426003</v>
      </c>
      <c r="H22" s="31">
        <f t="shared" si="5"/>
        <v>0</v>
      </c>
      <c r="I22" s="31">
        <f t="shared" si="5"/>
        <v>13084858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30660425</v>
      </c>
      <c r="O22" s="43">
        <f t="shared" si="1"/>
        <v>115.21148115720926</v>
      </c>
      <c r="P22" s="10"/>
    </row>
    <row r="23" spans="1:16">
      <c r="A23" s="12"/>
      <c r="B23" s="44">
        <v>534</v>
      </c>
      <c r="C23" s="20" t="s">
        <v>37</v>
      </c>
      <c r="D23" s="46">
        <v>123767</v>
      </c>
      <c r="E23" s="46">
        <v>0</v>
      </c>
      <c r="F23" s="46">
        <v>0</v>
      </c>
      <c r="G23" s="46">
        <v>0</v>
      </c>
      <c r="H23" s="46">
        <v>0</v>
      </c>
      <c r="I23" s="46">
        <v>13084858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13208625</v>
      </c>
      <c r="O23" s="47">
        <f t="shared" si="1"/>
        <v>49.633534117682423</v>
      </c>
      <c r="P23" s="9"/>
    </row>
    <row r="24" spans="1:16">
      <c r="A24" s="12"/>
      <c r="B24" s="44">
        <v>537</v>
      </c>
      <c r="C24" s="20" t="s">
        <v>38</v>
      </c>
      <c r="D24" s="46">
        <v>1725454</v>
      </c>
      <c r="E24" s="46">
        <v>0</v>
      </c>
      <c r="F24" s="46">
        <v>0</v>
      </c>
      <c r="G24" s="46">
        <v>13429843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15155297</v>
      </c>
      <c r="O24" s="47">
        <f t="shared" si="1"/>
        <v>56.948467437989201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0</v>
      </c>
      <c r="F25" s="46">
        <v>0</v>
      </c>
      <c r="G25" s="46">
        <v>1996160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1996160</v>
      </c>
      <c r="O25" s="47">
        <f t="shared" si="1"/>
        <v>7.500892444471166</v>
      </c>
      <c r="P25" s="9"/>
    </row>
    <row r="26" spans="1:16">
      <c r="A26" s="12"/>
      <c r="B26" s="44">
        <v>539</v>
      </c>
      <c r="C26" s="20" t="s">
        <v>40</v>
      </c>
      <c r="D26" s="46">
        <v>209427</v>
      </c>
      <c r="E26" s="46">
        <v>90916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300343</v>
      </c>
      <c r="O26" s="47">
        <f t="shared" si="1"/>
        <v>1.1285871570664692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SUM(D28:D29)</f>
        <v>4878063</v>
      </c>
      <c r="E27" s="31">
        <f t="shared" si="6"/>
        <v>51805254</v>
      </c>
      <c r="F27" s="31">
        <f t="shared" si="6"/>
        <v>0</v>
      </c>
      <c r="G27" s="31">
        <f t="shared" si="6"/>
        <v>23966556</v>
      </c>
      <c r="H27" s="31">
        <f t="shared" si="6"/>
        <v>0</v>
      </c>
      <c r="I27" s="31">
        <f t="shared" si="6"/>
        <v>8317096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88966969</v>
      </c>
      <c r="O27" s="43">
        <f t="shared" si="1"/>
        <v>334.30770358067508</v>
      </c>
      <c r="P27" s="10"/>
    </row>
    <row r="28" spans="1:16">
      <c r="A28" s="12"/>
      <c r="B28" s="44">
        <v>541</v>
      </c>
      <c r="C28" s="20" t="s">
        <v>42</v>
      </c>
      <c r="D28" s="46">
        <v>4878063</v>
      </c>
      <c r="E28" s="46">
        <v>47104138</v>
      </c>
      <c r="F28" s="46">
        <v>0</v>
      </c>
      <c r="G28" s="46">
        <v>23966556</v>
      </c>
      <c r="H28" s="46">
        <v>0</v>
      </c>
      <c r="I28" s="46">
        <v>8317096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84265853</v>
      </c>
      <c r="O28" s="47">
        <f t="shared" si="1"/>
        <v>316.64250365432525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4701116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4701116</v>
      </c>
      <c r="O29" s="47">
        <f t="shared" si="1"/>
        <v>17.665199926349846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1259706</v>
      </c>
      <c r="E30" s="31">
        <f t="shared" si="8"/>
        <v>26743177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28002883</v>
      </c>
      <c r="O30" s="43">
        <f t="shared" si="1"/>
        <v>105.22533941072361</v>
      </c>
      <c r="P30" s="10"/>
    </row>
    <row r="31" spans="1:16">
      <c r="A31" s="13"/>
      <c r="B31" s="45">
        <v>551</v>
      </c>
      <c r="C31" s="21" t="s">
        <v>98</v>
      </c>
      <c r="D31" s="46">
        <v>129742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129742</v>
      </c>
      <c r="O31" s="47">
        <f t="shared" si="1"/>
        <v>0.48752644453880351</v>
      </c>
      <c r="P31" s="9"/>
    </row>
    <row r="32" spans="1:16">
      <c r="A32" s="13"/>
      <c r="B32" s="45">
        <v>552</v>
      </c>
      <c r="C32" s="21" t="s">
        <v>46</v>
      </c>
      <c r="D32" s="46">
        <v>971493</v>
      </c>
      <c r="E32" s="46">
        <v>20507119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21478612</v>
      </c>
      <c r="O32" s="47">
        <f t="shared" si="1"/>
        <v>80.709341169308928</v>
      </c>
      <c r="P32" s="9"/>
    </row>
    <row r="33" spans="1:16">
      <c r="A33" s="13"/>
      <c r="B33" s="45">
        <v>553</v>
      </c>
      <c r="C33" s="21" t="s">
        <v>47</v>
      </c>
      <c r="D33" s="46">
        <v>158471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158471</v>
      </c>
      <c r="O33" s="47">
        <f t="shared" si="1"/>
        <v>0.59548028543192433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6236058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6236058</v>
      </c>
      <c r="O34" s="47">
        <f t="shared" si="1"/>
        <v>23.432991511443955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12116981</v>
      </c>
      <c r="E35" s="31">
        <f t="shared" si="9"/>
        <v>823740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12940721</v>
      </c>
      <c r="O35" s="43">
        <f t="shared" si="1"/>
        <v>48.626841723563913</v>
      </c>
      <c r="P35" s="10"/>
    </row>
    <row r="36" spans="1:16">
      <c r="A36" s="12"/>
      <c r="B36" s="44">
        <v>562</v>
      </c>
      <c r="C36" s="20" t="s">
        <v>50</v>
      </c>
      <c r="D36" s="46">
        <v>4375735</v>
      </c>
      <c r="E36" s="46">
        <v>78975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4454710</v>
      </c>
      <c r="O36" s="47">
        <f t="shared" si="1"/>
        <v>16.739289726930782</v>
      </c>
      <c r="P36" s="9"/>
    </row>
    <row r="37" spans="1:16">
      <c r="A37" s="12"/>
      <c r="B37" s="44">
        <v>563</v>
      </c>
      <c r="C37" s="20" t="s">
        <v>51</v>
      </c>
      <c r="D37" s="46">
        <v>705329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705329</v>
      </c>
      <c r="O37" s="47">
        <f t="shared" ref="O37:O68" si="11">(N37/O$80)</f>
        <v>2.6503872269589626</v>
      </c>
      <c r="P37" s="9"/>
    </row>
    <row r="38" spans="1:16">
      <c r="A38" s="12"/>
      <c r="B38" s="44">
        <v>564</v>
      </c>
      <c r="C38" s="20" t="s">
        <v>52</v>
      </c>
      <c r="D38" s="46">
        <v>3938313</v>
      </c>
      <c r="E38" s="46">
        <v>744765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4683078</v>
      </c>
      <c r="O38" s="47">
        <f t="shared" si="11"/>
        <v>17.597419238472437</v>
      </c>
      <c r="P38" s="9"/>
    </row>
    <row r="39" spans="1:16">
      <c r="A39" s="12"/>
      <c r="B39" s="44">
        <v>569</v>
      </c>
      <c r="C39" s="20" t="s">
        <v>53</v>
      </c>
      <c r="D39" s="46">
        <v>3097604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3097604</v>
      </c>
      <c r="O39" s="47">
        <f t="shared" si="11"/>
        <v>11.639745531201738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SUM(D41:D44)</f>
        <v>3741444</v>
      </c>
      <c r="E40" s="31">
        <f t="shared" si="12"/>
        <v>17610186</v>
      </c>
      <c r="F40" s="31">
        <f t="shared" si="12"/>
        <v>0</v>
      </c>
      <c r="G40" s="31">
        <f t="shared" si="12"/>
        <v>4926634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26278264</v>
      </c>
      <c r="O40" s="43">
        <f t="shared" si="11"/>
        <v>98.744805973177819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7216946</v>
      </c>
      <c r="F41" s="46">
        <v>0</v>
      </c>
      <c r="G41" s="46">
        <v>2500000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9716946</v>
      </c>
      <c r="O41" s="47">
        <f t="shared" si="11"/>
        <v>36.512988355008773</v>
      </c>
      <c r="P41" s="9"/>
    </row>
    <row r="42" spans="1:16">
      <c r="A42" s="12"/>
      <c r="B42" s="44">
        <v>572</v>
      </c>
      <c r="C42" s="20" t="s">
        <v>56</v>
      </c>
      <c r="D42" s="46">
        <v>3197019</v>
      </c>
      <c r="E42" s="46">
        <v>1568050</v>
      </c>
      <c r="F42" s="46">
        <v>0</v>
      </c>
      <c r="G42" s="46">
        <v>1056892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5821961</v>
      </c>
      <c r="O42" s="47">
        <f t="shared" si="11"/>
        <v>21.876955392807087</v>
      </c>
      <c r="P42" s="9"/>
    </row>
    <row r="43" spans="1:16">
      <c r="A43" s="12"/>
      <c r="B43" s="44">
        <v>573</v>
      </c>
      <c r="C43" s="20" t="s">
        <v>93</v>
      </c>
      <c r="D43" s="46">
        <v>367619</v>
      </c>
      <c r="E43" s="46">
        <v>2020326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2387945</v>
      </c>
      <c r="O43" s="47">
        <f t="shared" si="11"/>
        <v>8.9730876324105768</v>
      </c>
      <c r="P43" s="9"/>
    </row>
    <row r="44" spans="1:16">
      <c r="A44" s="12"/>
      <c r="B44" s="44">
        <v>575</v>
      </c>
      <c r="C44" s="20" t="s">
        <v>57</v>
      </c>
      <c r="D44" s="46">
        <v>176806</v>
      </c>
      <c r="E44" s="46">
        <v>6804864</v>
      </c>
      <c r="F44" s="46">
        <v>0</v>
      </c>
      <c r="G44" s="46">
        <v>1369742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8351412</v>
      </c>
      <c r="O44" s="47">
        <f t="shared" si="11"/>
        <v>31.38177459295138</v>
      </c>
      <c r="P44" s="9"/>
    </row>
    <row r="45" spans="1:16" ht="15.75">
      <c r="A45" s="28" t="s">
        <v>76</v>
      </c>
      <c r="B45" s="29"/>
      <c r="C45" s="30"/>
      <c r="D45" s="31">
        <f t="shared" ref="D45:M45" si="13">SUM(D46:D49)</f>
        <v>36185676</v>
      </c>
      <c r="E45" s="31">
        <f t="shared" si="13"/>
        <v>22355608</v>
      </c>
      <c r="F45" s="31">
        <f t="shared" si="13"/>
        <v>13711271</v>
      </c>
      <c r="G45" s="31">
        <f t="shared" si="13"/>
        <v>3912444</v>
      </c>
      <c r="H45" s="31">
        <f t="shared" si="13"/>
        <v>0</v>
      </c>
      <c r="I45" s="31">
        <f t="shared" si="13"/>
        <v>615505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76780504</v>
      </c>
      <c r="O45" s="43">
        <f t="shared" si="11"/>
        <v>288.51510016045211</v>
      </c>
      <c r="P45" s="9"/>
    </row>
    <row r="46" spans="1:16">
      <c r="A46" s="12"/>
      <c r="B46" s="44">
        <v>581</v>
      </c>
      <c r="C46" s="20" t="s">
        <v>58</v>
      </c>
      <c r="D46" s="46">
        <v>27710576</v>
      </c>
      <c r="E46" s="46">
        <v>21791961</v>
      </c>
      <c r="F46" s="46">
        <v>0</v>
      </c>
      <c r="G46" s="46">
        <v>3912444</v>
      </c>
      <c r="H46" s="46">
        <v>0</v>
      </c>
      <c r="I46" s="46">
        <v>615505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54030486</v>
      </c>
      <c r="O46" s="47">
        <f t="shared" si="11"/>
        <v>203.02824633722</v>
      </c>
      <c r="P46" s="9"/>
    </row>
    <row r="47" spans="1:16">
      <c r="A47" s="12"/>
      <c r="B47" s="44">
        <v>585</v>
      </c>
      <c r="C47" s="20" t="s">
        <v>103</v>
      </c>
      <c r="D47" s="46">
        <v>0</v>
      </c>
      <c r="E47" s="46">
        <v>0</v>
      </c>
      <c r="F47" s="46">
        <v>13711271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6" si="14">SUM(D47:M47)</f>
        <v>13711271</v>
      </c>
      <c r="O47" s="47">
        <f t="shared" si="11"/>
        <v>51.522307354118212</v>
      </c>
      <c r="P47" s="9"/>
    </row>
    <row r="48" spans="1:16">
      <c r="A48" s="12"/>
      <c r="B48" s="44">
        <v>586</v>
      </c>
      <c r="C48" s="20" t="s">
        <v>59</v>
      </c>
      <c r="D48" s="46">
        <v>8475100</v>
      </c>
      <c r="E48" s="46">
        <v>375888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8850988</v>
      </c>
      <c r="O48" s="47">
        <f t="shared" si="11"/>
        <v>33.25901181032831</v>
      </c>
      <c r="P48" s="9"/>
    </row>
    <row r="49" spans="1:16">
      <c r="A49" s="12"/>
      <c r="B49" s="44">
        <v>590</v>
      </c>
      <c r="C49" s="20" t="s">
        <v>104</v>
      </c>
      <c r="D49" s="46">
        <v>0</v>
      </c>
      <c r="E49" s="46">
        <v>187759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187759</v>
      </c>
      <c r="O49" s="47">
        <f t="shared" si="11"/>
        <v>0.70553465878559918</v>
      </c>
      <c r="P49" s="9"/>
    </row>
    <row r="50" spans="1:16" ht="15.75">
      <c r="A50" s="28" t="s">
        <v>60</v>
      </c>
      <c r="B50" s="29"/>
      <c r="C50" s="30"/>
      <c r="D50" s="31">
        <f t="shared" ref="D50:M50" si="15">SUM(D51:D77)</f>
        <v>20129309</v>
      </c>
      <c r="E50" s="31">
        <f t="shared" si="15"/>
        <v>1892793</v>
      </c>
      <c r="F50" s="31">
        <f t="shared" si="15"/>
        <v>0</v>
      </c>
      <c r="G50" s="31">
        <f t="shared" si="15"/>
        <v>7092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22029194</v>
      </c>
      <c r="O50" s="43">
        <f t="shared" si="11"/>
        <v>82.778241640143847</v>
      </c>
      <c r="P50" s="9"/>
    </row>
    <row r="51" spans="1:16">
      <c r="A51" s="12"/>
      <c r="B51" s="44">
        <v>601</v>
      </c>
      <c r="C51" s="20" t="s">
        <v>61</v>
      </c>
      <c r="D51" s="46">
        <v>463094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463094</v>
      </c>
      <c r="O51" s="47">
        <f t="shared" si="11"/>
        <v>1.7401502312840302</v>
      </c>
      <c r="P51" s="9"/>
    </row>
    <row r="52" spans="1:16">
      <c r="A52" s="12"/>
      <c r="B52" s="44">
        <v>602</v>
      </c>
      <c r="C52" s="20" t="s">
        <v>62</v>
      </c>
      <c r="D52" s="46">
        <v>3185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3185</v>
      </c>
      <c r="O52" s="47">
        <f t="shared" si="11"/>
        <v>1.196815006594695E-2</v>
      </c>
      <c r="P52" s="9"/>
    </row>
    <row r="53" spans="1:16">
      <c r="A53" s="12"/>
      <c r="B53" s="44">
        <v>603</v>
      </c>
      <c r="C53" s="20" t="s">
        <v>63</v>
      </c>
      <c r="D53" s="46">
        <v>12293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12293</v>
      </c>
      <c r="O53" s="47">
        <f t="shared" si="11"/>
        <v>4.619292582753088E-2</v>
      </c>
      <c r="P53" s="9"/>
    </row>
    <row r="54" spans="1:16">
      <c r="A54" s="12"/>
      <c r="B54" s="44">
        <v>604</v>
      </c>
      <c r="C54" s="20" t="s">
        <v>80</v>
      </c>
      <c r="D54" s="46">
        <v>5258894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5258894</v>
      </c>
      <c r="O54" s="47">
        <f t="shared" si="11"/>
        <v>19.761140525245846</v>
      </c>
      <c r="P54" s="9"/>
    </row>
    <row r="55" spans="1:16">
      <c r="A55" s="12"/>
      <c r="B55" s="44">
        <v>608</v>
      </c>
      <c r="C55" s="20" t="s">
        <v>81</v>
      </c>
      <c r="D55" s="46">
        <v>197311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197311</v>
      </c>
      <c r="O55" s="47">
        <f t="shared" si="11"/>
        <v>0.74142783600064632</v>
      </c>
      <c r="P55" s="9"/>
    </row>
    <row r="56" spans="1:16">
      <c r="A56" s="12"/>
      <c r="B56" s="44">
        <v>611</v>
      </c>
      <c r="C56" s="20" t="s">
        <v>64</v>
      </c>
      <c r="D56" s="46">
        <v>9845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9845</v>
      </c>
      <c r="O56" s="47">
        <f t="shared" si="11"/>
        <v>3.6994171867895671E-2</v>
      </c>
      <c r="P56" s="9"/>
    </row>
    <row r="57" spans="1:16">
      <c r="A57" s="12"/>
      <c r="B57" s="44">
        <v>614</v>
      </c>
      <c r="C57" s="20" t="s">
        <v>82</v>
      </c>
      <c r="D57" s="46">
        <v>796941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796941</v>
      </c>
      <c r="O57" s="47">
        <f t="shared" si="11"/>
        <v>2.9946340601902128</v>
      </c>
      <c r="P57" s="9"/>
    </row>
    <row r="58" spans="1:16">
      <c r="A58" s="12"/>
      <c r="B58" s="44">
        <v>621</v>
      </c>
      <c r="C58" s="20" t="s">
        <v>105</v>
      </c>
      <c r="D58" s="46">
        <v>600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600</v>
      </c>
      <c r="O58" s="47">
        <f t="shared" si="11"/>
        <v>2.2545965587341191E-3</v>
      </c>
      <c r="P58" s="9"/>
    </row>
    <row r="59" spans="1:16">
      <c r="A59" s="12"/>
      <c r="B59" s="44">
        <v>622</v>
      </c>
      <c r="C59" s="20" t="s">
        <v>65</v>
      </c>
      <c r="D59" s="46">
        <v>357139</v>
      </c>
      <c r="E59" s="46">
        <v>104780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461919</v>
      </c>
      <c r="O59" s="47">
        <f t="shared" si="11"/>
        <v>1.7357349796898427</v>
      </c>
      <c r="P59" s="9"/>
    </row>
    <row r="60" spans="1:16">
      <c r="A60" s="12"/>
      <c r="B60" s="44">
        <v>623</v>
      </c>
      <c r="C60" s="20" t="s">
        <v>66</v>
      </c>
      <c r="D60" s="46">
        <v>448031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448031</v>
      </c>
      <c r="O60" s="47">
        <f t="shared" si="11"/>
        <v>1.6835485846770102</v>
      </c>
      <c r="P60" s="9"/>
    </row>
    <row r="61" spans="1:16">
      <c r="A61" s="12"/>
      <c r="B61" s="44">
        <v>634</v>
      </c>
      <c r="C61" s="20" t="s">
        <v>83</v>
      </c>
      <c r="D61" s="46">
        <v>263730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263730</v>
      </c>
      <c r="O61" s="47">
        <f t="shared" si="11"/>
        <v>0.99100791739158212</v>
      </c>
      <c r="P61" s="9"/>
    </row>
    <row r="62" spans="1:16">
      <c r="A62" s="12"/>
      <c r="B62" s="44">
        <v>642</v>
      </c>
      <c r="C62" s="20" t="s">
        <v>67</v>
      </c>
      <c r="D62" s="46">
        <v>13906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13906</v>
      </c>
      <c r="O62" s="47">
        <f t="shared" si="11"/>
        <v>5.2254032909594433E-2</v>
      </c>
      <c r="P62" s="9"/>
    </row>
    <row r="63" spans="1:16">
      <c r="A63" s="12"/>
      <c r="B63" s="44">
        <v>654</v>
      </c>
      <c r="C63" s="20" t="s">
        <v>84</v>
      </c>
      <c r="D63" s="46">
        <v>929462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929462</v>
      </c>
      <c r="O63" s="47">
        <f t="shared" si="11"/>
        <v>3.4926030444568865</v>
      </c>
      <c r="P63" s="9"/>
    </row>
    <row r="64" spans="1:16">
      <c r="A64" s="12"/>
      <c r="B64" s="44">
        <v>667</v>
      </c>
      <c r="C64" s="20" t="s">
        <v>68</v>
      </c>
      <c r="D64" s="46">
        <v>83488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83488</v>
      </c>
      <c r="O64" s="47">
        <f t="shared" si="11"/>
        <v>0.31371959582599024</v>
      </c>
      <c r="P64" s="9"/>
    </row>
    <row r="65" spans="1:119">
      <c r="A65" s="12"/>
      <c r="B65" s="44">
        <v>669</v>
      </c>
      <c r="C65" s="20" t="s">
        <v>69</v>
      </c>
      <c r="D65" s="46">
        <v>89977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89977</v>
      </c>
      <c r="O65" s="47">
        <f t="shared" si="11"/>
        <v>0.33810305760869974</v>
      </c>
      <c r="P65" s="9"/>
    </row>
    <row r="66" spans="1:119">
      <c r="A66" s="12"/>
      <c r="B66" s="44">
        <v>671</v>
      </c>
      <c r="C66" s="20" t="s">
        <v>70</v>
      </c>
      <c r="D66" s="46">
        <v>112692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112692</v>
      </c>
      <c r="O66" s="47">
        <f t="shared" si="11"/>
        <v>0.42345832566144226</v>
      </c>
      <c r="P66" s="9"/>
    </row>
    <row r="67" spans="1:119">
      <c r="A67" s="12"/>
      <c r="B67" s="44">
        <v>674</v>
      </c>
      <c r="C67" s="20" t="s">
        <v>85</v>
      </c>
      <c r="D67" s="46">
        <v>478333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478333</v>
      </c>
      <c r="O67" s="47">
        <f t="shared" si="11"/>
        <v>1.7974132262149458</v>
      </c>
      <c r="P67" s="9"/>
    </row>
    <row r="68" spans="1:119">
      <c r="A68" s="12"/>
      <c r="B68" s="44">
        <v>694</v>
      </c>
      <c r="C68" s="20" t="s">
        <v>86</v>
      </c>
      <c r="D68" s="46">
        <v>161474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161474</v>
      </c>
      <c r="O68" s="47">
        <f t="shared" si="11"/>
        <v>0.60676454120838863</v>
      </c>
      <c r="P68" s="9"/>
    </row>
    <row r="69" spans="1:119">
      <c r="A69" s="12"/>
      <c r="B69" s="44">
        <v>711</v>
      </c>
      <c r="C69" s="20" t="s">
        <v>71</v>
      </c>
      <c r="D69" s="46">
        <v>1557361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7" si="16">SUM(D69:M69)</f>
        <v>1557361</v>
      </c>
      <c r="O69" s="47">
        <f t="shared" ref="O69:O78" si="17">(N69/O$80)</f>
        <v>5.8520345855112108</v>
      </c>
      <c r="P69" s="9"/>
    </row>
    <row r="70" spans="1:119">
      <c r="A70" s="12"/>
      <c r="B70" s="44">
        <v>712</v>
      </c>
      <c r="C70" s="20" t="s">
        <v>72</v>
      </c>
      <c r="D70" s="46">
        <v>2239757</v>
      </c>
      <c r="E70" s="46">
        <v>408301</v>
      </c>
      <c r="F70" s="46">
        <v>0</v>
      </c>
      <c r="G70" s="46">
        <v>7092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2655150</v>
      </c>
      <c r="O70" s="47">
        <f t="shared" si="17"/>
        <v>9.9771534215381603</v>
      </c>
      <c r="P70" s="9"/>
    </row>
    <row r="71" spans="1:119">
      <c r="A71" s="12"/>
      <c r="B71" s="44">
        <v>713</v>
      </c>
      <c r="C71" s="20" t="s">
        <v>73</v>
      </c>
      <c r="D71" s="46">
        <v>2845766</v>
      </c>
      <c r="E71" s="46">
        <v>1226716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4072482</v>
      </c>
      <c r="O71" s="47">
        <f t="shared" si="17"/>
        <v>15.303006504511073</v>
      </c>
      <c r="P71" s="9"/>
    </row>
    <row r="72" spans="1:119">
      <c r="A72" s="12"/>
      <c r="B72" s="44">
        <v>714</v>
      </c>
      <c r="C72" s="20" t="s">
        <v>74</v>
      </c>
      <c r="D72" s="46">
        <v>0</v>
      </c>
      <c r="E72" s="46">
        <v>152996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152996</v>
      </c>
      <c r="O72" s="47">
        <f t="shared" si="17"/>
        <v>0.57490709183347555</v>
      </c>
      <c r="P72" s="9"/>
    </row>
    <row r="73" spans="1:119">
      <c r="A73" s="12"/>
      <c r="B73" s="44">
        <v>724</v>
      </c>
      <c r="C73" s="20" t="s">
        <v>87</v>
      </c>
      <c r="D73" s="46">
        <v>600160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600160</v>
      </c>
      <c r="O73" s="47">
        <f t="shared" si="17"/>
        <v>2.2551977844831148</v>
      </c>
      <c r="P73" s="9"/>
    </row>
    <row r="74" spans="1:119">
      <c r="A74" s="12"/>
      <c r="B74" s="44">
        <v>733</v>
      </c>
      <c r="C74" s="20" t="s">
        <v>75</v>
      </c>
      <c r="D74" s="46">
        <v>1441910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1441910</v>
      </c>
      <c r="O74" s="47">
        <f t="shared" si="17"/>
        <v>5.4182088733405234</v>
      </c>
      <c r="P74" s="9"/>
    </row>
    <row r="75" spans="1:119">
      <c r="A75" s="12"/>
      <c r="B75" s="44">
        <v>744</v>
      </c>
      <c r="C75" s="20" t="s">
        <v>88</v>
      </c>
      <c r="D75" s="46">
        <v>352327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352327</v>
      </c>
      <c r="O75" s="47">
        <f t="shared" si="17"/>
        <v>1.3239254029151934</v>
      </c>
      <c r="P75" s="9"/>
    </row>
    <row r="76" spans="1:119">
      <c r="A76" s="12"/>
      <c r="B76" s="44">
        <v>764</v>
      </c>
      <c r="C76" s="20" t="s">
        <v>89</v>
      </c>
      <c r="D76" s="46">
        <v>1231633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1231633</v>
      </c>
      <c r="O76" s="47">
        <f t="shared" si="17"/>
        <v>4.6280592057056325</v>
      </c>
      <c r="P76" s="9"/>
    </row>
    <row r="77" spans="1:119" ht="15.75" thickBot="1">
      <c r="A77" s="12"/>
      <c r="B77" s="44">
        <v>769</v>
      </c>
      <c r="C77" s="20" t="s">
        <v>77</v>
      </c>
      <c r="D77" s="46">
        <v>180000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180000</v>
      </c>
      <c r="O77" s="47">
        <f t="shared" si="17"/>
        <v>0.67637896762023575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18">SUM(D5,D13,D22,D27,D30,D35,D40,D45,D50)</f>
        <v>208819801</v>
      </c>
      <c r="E78" s="15">
        <f t="shared" si="18"/>
        <v>179592532</v>
      </c>
      <c r="F78" s="15">
        <f t="shared" si="18"/>
        <v>31110816</v>
      </c>
      <c r="G78" s="15">
        <f t="shared" si="18"/>
        <v>62414495</v>
      </c>
      <c r="H78" s="15">
        <f t="shared" si="18"/>
        <v>0</v>
      </c>
      <c r="I78" s="15">
        <f t="shared" si="18"/>
        <v>26772034</v>
      </c>
      <c r="J78" s="15">
        <f t="shared" si="18"/>
        <v>26753625</v>
      </c>
      <c r="K78" s="15">
        <f t="shared" si="18"/>
        <v>0</v>
      </c>
      <c r="L78" s="15">
        <f t="shared" si="18"/>
        <v>0</v>
      </c>
      <c r="M78" s="15">
        <f t="shared" si="18"/>
        <v>0</v>
      </c>
      <c r="N78" s="15">
        <f>SUM(D78:M78)</f>
        <v>535463303</v>
      </c>
      <c r="O78" s="37">
        <f t="shared" si="17"/>
        <v>2012.0895337870083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94" t="s">
        <v>106</v>
      </c>
      <c r="M80" s="94"/>
      <c r="N80" s="94"/>
      <c r="O80" s="41">
        <v>266123</v>
      </c>
    </row>
    <row r="81" spans="1:15">
      <c r="A81" s="95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98" t="s">
        <v>95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120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54877788</v>
      </c>
      <c r="E5" s="26">
        <f t="shared" si="0"/>
        <v>16706649</v>
      </c>
      <c r="F5" s="26">
        <f t="shared" si="0"/>
        <v>17054384</v>
      </c>
      <c r="G5" s="26">
        <f t="shared" si="0"/>
        <v>19691012</v>
      </c>
      <c r="H5" s="26">
        <f t="shared" si="0"/>
        <v>0</v>
      </c>
      <c r="I5" s="26">
        <f t="shared" si="0"/>
        <v>4789012</v>
      </c>
      <c r="J5" s="26">
        <f t="shared" si="0"/>
        <v>23143719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136262564</v>
      </c>
      <c r="O5" s="32">
        <f t="shared" ref="O5:O36" si="1">(N5/O$69)</f>
        <v>532.47739963970719</v>
      </c>
      <c r="P5" s="6"/>
    </row>
    <row r="6" spans="1:133">
      <c r="A6" s="12"/>
      <c r="B6" s="44">
        <v>511</v>
      </c>
      <c r="C6" s="20" t="s">
        <v>20</v>
      </c>
      <c r="D6" s="46">
        <v>658036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658036</v>
      </c>
      <c r="O6" s="47">
        <f t="shared" si="1"/>
        <v>2.5714274549340961</v>
      </c>
      <c r="P6" s="9"/>
    </row>
    <row r="7" spans="1:133">
      <c r="A7" s="12"/>
      <c r="B7" s="44">
        <v>512</v>
      </c>
      <c r="C7" s="20" t="s">
        <v>21</v>
      </c>
      <c r="D7" s="46">
        <v>2103205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2103205</v>
      </c>
      <c r="O7" s="47">
        <f t="shared" si="1"/>
        <v>8.2187586702774098</v>
      </c>
      <c r="P7" s="9"/>
    </row>
    <row r="8" spans="1:133">
      <c r="A8" s="12"/>
      <c r="B8" s="44">
        <v>513</v>
      </c>
      <c r="C8" s="20" t="s">
        <v>22</v>
      </c>
      <c r="D8" s="46">
        <v>15940697</v>
      </c>
      <c r="E8" s="46">
        <v>412427</v>
      </c>
      <c r="F8" s="46">
        <v>0</v>
      </c>
      <c r="G8" s="46">
        <v>16987245</v>
      </c>
      <c r="H8" s="46">
        <v>0</v>
      </c>
      <c r="I8" s="46">
        <v>0</v>
      </c>
      <c r="J8" s="46">
        <v>23143719</v>
      </c>
      <c r="K8" s="46">
        <v>0</v>
      </c>
      <c r="L8" s="46">
        <v>0</v>
      </c>
      <c r="M8" s="46">
        <v>0</v>
      </c>
      <c r="N8" s="46">
        <f t="shared" si="2"/>
        <v>56484088</v>
      </c>
      <c r="O8" s="47">
        <f t="shared" si="1"/>
        <v>220.72460268148478</v>
      </c>
      <c r="P8" s="9"/>
    </row>
    <row r="9" spans="1:133">
      <c r="A9" s="12"/>
      <c r="B9" s="44">
        <v>514</v>
      </c>
      <c r="C9" s="20" t="s">
        <v>23</v>
      </c>
      <c r="D9" s="46">
        <v>1660985</v>
      </c>
      <c r="E9" s="46">
        <v>0</v>
      </c>
      <c r="F9" s="46">
        <v>0</v>
      </c>
      <c r="G9" s="46">
        <v>45170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1706155</v>
      </c>
      <c r="O9" s="47">
        <f t="shared" si="1"/>
        <v>6.6671942103062491</v>
      </c>
      <c r="P9" s="9"/>
    </row>
    <row r="10" spans="1:133">
      <c r="A10" s="12"/>
      <c r="B10" s="44">
        <v>515</v>
      </c>
      <c r="C10" s="20" t="s">
        <v>24</v>
      </c>
      <c r="D10" s="46">
        <v>180814</v>
      </c>
      <c r="E10" s="46">
        <v>3931417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4112231</v>
      </c>
      <c r="O10" s="47">
        <f t="shared" si="1"/>
        <v>16.069491174390297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6211397</v>
      </c>
      <c r="F11" s="46">
        <v>17054384</v>
      </c>
      <c r="G11" s="46">
        <v>1100481</v>
      </c>
      <c r="H11" s="46">
        <v>0</v>
      </c>
      <c r="I11" s="46">
        <v>4789012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29155274</v>
      </c>
      <c r="O11" s="47">
        <f t="shared" si="1"/>
        <v>113.93095821463602</v>
      </c>
      <c r="P11" s="9"/>
    </row>
    <row r="12" spans="1:133">
      <c r="A12" s="12"/>
      <c r="B12" s="44">
        <v>519</v>
      </c>
      <c r="C12" s="20" t="s">
        <v>27</v>
      </c>
      <c r="D12" s="46">
        <v>34334051</v>
      </c>
      <c r="E12" s="46">
        <v>6151408</v>
      </c>
      <c r="F12" s="46">
        <v>0</v>
      </c>
      <c r="G12" s="46">
        <v>1558116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42043575</v>
      </c>
      <c r="O12" s="47">
        <f t="shared" si="1"/>
        <v>164.29496723367839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68375913</v>
      </c>
      <c r="E13" s="31">
        <f t="shared" si="3"/>
        <v>35332978</v>
      </c>
      <c r="F13" s="31">
        <f t="shared" si="3"/>
        <v>0</v>
      </c>
      <c r="G13" s="31">
        <f t="shared" si="3"/>
        <v>4231929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107940820</v>
      </c>
      <c r="O13" s="43">
        <f t="shared" si="1"/>
        <v>421.80365216507818</v>
      </c>
      <c r="P13" s="10"/>
    </row>
    <row r="14" spans="1:133">
      <c r="A14" s="12"/>
      <c r="B14" s="44">
        <v>521</v>
      </c>
      <c r="C14" s="20" t="s">
        <v>29</v>
      </c>
      <c r="D14" s="46">
        <v>44511777</v>
      </c>
      <c r="E14" s="46">
        <v>0</v>
      </c>
      <c r="F14" s="46">
        <v>0</v>
      </c>
      <c r="G14" s="46">
        <v>611899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45123676</v>
      </c>
      <c r="O14" s="47">
        <f t="shared" si="1"/>
        <v>176.33117235827638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29562607</v>
      </c>
      <c r="F15" s="46">
        <v>0</v>
      </c>
      <c r="G15" s="46">
        <v>3561974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33124581</v>
      </c>
      <c r="O15" s="47">
        <f t="shared" si="1"/>
        <v>129.44194089166598</v>
      </c>
      <c r="P15" s="9"/>
    </row>
    <row r="16" spans="1:133">
      <c r="A16" s="12"/>
      <c r="B16" s="44">
        <v>523</v>
      </c>
      <c r="C16" s="20" t="s">
        <v>31</v>
      </c>
      <c r="D16" s="46">
        <v>22352045</v>
      </c>
      <c r="E16" s="46">
        <v>274281</v>
      </c>
      <c r="F16" s="46">
        <v>0</v>
      </c>
      <c r="G16" s="46">
        <v>58056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22684382</v>
      </c>
      <c r="O16" s="47">
        <f t="shared" si="1"/>
        <v>88.644455125574922</v>
      </c>
      <c r="P16" s="9"/>
    </row>
    <row r="17" spans="1:16">
      <c r="A17" s="12"/>
      <c r="B17" s="44">
        <v>524</v>
      </c>
      <c r="C17" s="20" t="s">
        <v>32</v>
      </c>
      <c r="D17" s="46">
        <v>115</v>
      </c>
      <c r="E17" s="46">
        <v>4450260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4450375</v>
      </c>
      <c r="O17" s="47">
        <f t="shared" si="1"/>
        <v>17.390866851893101</v>
      </c>
      <c r="P17" s="9"/>
    </row>
    <row r="18" spans="1:16">
      <c r="A18" s="12"/>
      <c r="B18" s="44">
        <v>525</v>
      </c>
      <c r="C18" s="20" t="s">
        <v>33</v>
      </c>
      <c r="D18" s="46">
        <v>979622</v>
      </c>
      <c r="E18" s="46">
        <v>907106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1886728</v>
      </c>
      <c r="O18" s="47">
        <f t="shared" si="1"/>
        <v>7.3728248594193895</v>
      </c>
      <c r="P18" s="9"/>
    </row>
    <row r="19" spans="1:16">
      <c r="A19" s="12"/>
      <c r="B19" s="44">
        <v>526</v>
      </c>
      <c r="C19" s="20" t="s">
        <v>97</v>
      </c>
      <c r="D19" s="46">
        <v>0</v>
      </c>
      <c r="E19" s="46">
        <v>131424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131424</v>
      </c>
      <c r="O19" s="47">
        <f t="shared" si="1"/>
        <v>0.5135695947292529</v>
      </c>
      <c r="P19" s="9"/>
    </row>
    <row r="20" spans="1:16">
      <c r="A20" s="12"/>
      <c r="B20" s="44">
        <v>527</v>
      </c>
      <c r="C20" s="20" t="s">
        <v>34</v>
      </c>
      <c r="D20" s="46">
        <v>532354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532354</v>
      </c>
      <c r="O20" s="47">
        <f t="shared" si="1"/>
        <v>2.0802960496750722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7300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7300</v>
      </c>
      <c r="O21" s="47">
        <f t="shared" si="1"/>
        <v>2.8526433844073731E-2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1162143</v>
      </c>
      <c r="E22" s="31">
        <f t="shared" si="5"/>
        <v>96340</v>
      </c>
      <c r="F22" s="31">
        <f t="shared" si="5"/>
        <v>0</v>
      </c>
      <c r="G22" s="31">
        <f t="shared" si="5"/>
        <v>1133917</v>
      </c>
      <c r="H22" s="31">
        <f t="shared" si="5"/>
        <v>0</v>
      </c>
      <c r="I22" s="31">
        <f t="shared" si="5"/>
        <v>26939012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29331412</v>
      </c>
      <c r="O22" s="43">
        <f t="shared" si="1"/>
        <v>114.61925807825621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26939012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26939012</v>
      </c>
      <c r="O23" s="47">
        <f t="shared" si="1"/>
        <v>105.27040323872717</v>
      </c>
      <c r="P23" s="9"/>
    </row>
    <row r="24" spans="1:16">
      <c r="A24" s="12"/>
      <c r="B24" s="44">
        <v>537</v>
      </c>
      <c r="C24" s="20" t="s">
        <v>38</v>
      </c>
      <c r="D24" s="46">
        <v>884206</v>
      </c>
      <c r="E24" s="46">
        <v>0</v>
      </c>
      <c r="F24" s="46">
        <v>0</v>
      </c>
      <c r="G24" s="46">
        <v>168891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1053097</v>
      </c>
      <c r="O24" s="47">
        <f t="shared" si="1"/>
        <v>4.1152194386154131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0</v>
      </c>
      <c r="F25" s="46">
        <v>0</v>
      </c>
      <c r="G25" s="46">
        <v>965026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965026</v>
      </c>
      <c r="O25" s="47">
        <f t="shared" si="1"/>
        <v>3.7710616913439856</v>
      </c>
      <c r="P25" s="9"/>
    </row>
    <row r="26" spans="1:16">
      <c r="A26" s="12"/>
      <c r="B26" s="44">
        <v>539</v>
      </c>
      <c r="C26" s="20" t="s">
        <v>40</v>
      </c>
      <c r="D26" s="46">
        <v>277937</v>
      </c>
      <c r="E26" s="46">
        <v>96340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374277</v>
      </c>
      <c r="O26" s="47">
        <f t="shared" si="1"/>
        <v>1.4625737095696416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SUM(D28:D29)</f>
        <v>2731309</v>
      </c>
      <c r="E27" s="31">
        <f t="shared" si="6"/>
        <v>43300336</v>
      </c>
      <c r="F27" s="31">
        <f t="shared" si="6"/>
        <v>0</v>
      </c>
      <c r="G27" s="31">
        <f t="shared" si="6"/>
        <v>8444502</v>
      </c>
      <c r="H27" s="31">
        <f t="shared" si="6"/>
        <v>0</v>
      </c>
      <c r="I27" s="31">
        <f t="shared" si="6"/>
        <v>7492523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61968670</v>
      </c>
      <c r="O27" s="43">
        <f t="shared" si="1"/>
        <v>242.15687193975842</v>
      </c>
      <c r="P27" s="10"/>
    </row>
    <row r="28" spans="1:16">
      <c r="A28" s="12"/>
      <c r="B28" s="44">
        <v>541</v>
      </c>
      <c r="C28" s="20" t="s">
        <v>42</v>
      </c>
      <c r="D28" s="46">
        <v>2731309</v>
      </c>
      <c r="E28" s="46">
        <v>39188426</v>
      </c>
      <c r="F28" s="46">
        <v>0</v>
      </c>
      <c r="G28" s="46">
        <v>8444502</v>
      </c>
      <c r="H28" s="46">
        <v>0</v>
      </c>
      <c r="I28" s="46">
        <v>7492523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57856760</v>
      </c>
      <c r="O28" s="47">
        <f t="shared" si="1"/>
        <v>226.08863514691114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4111910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4111910</v>
      </c>
      <c r="O29" s="47">
        <f t="shared" si="1"/>
        <v>16.068236792847291</v>
      </c>
      <c r="P29" s="9"/>
    </row>
    <row r="30" spans="1:16" ht="15.75">
      <c r="A30" s="28" t="s">
        <v>45</v>
      </c>
      <c r="B30" s="29"/>
      <c r="C30" s="30"/>
      <c r="D30" s="31">
        <f>SUM(D31:D35)</f>
        <v>1577782</v>
      </c>
      <c r="E30" s="31">
        <f t="shared" ref="E30:M30" si="8">SUM(E31:E35)</f>
        <v>32338413</v>
      </c>
      <c r="F30" s="31">
        <f t="shared" si="8"/>
        <v>0</v>
      </c>
      <c r="G30" s="31">
        <f t="shared" si="8"/>
        <v>100000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34016195</v>
      </c>
      <c r="O30" s="43">
        <f t="shared" si="1"/>
        <v>132.92612825953583</v>
      </c>
      <c r="P30" s="10"/>
    </row>
    <row r="31" spans="1:16">
      <c r="A31" s="13"/>
      <c r="B31" s="45">
        <v>551</v>
      </c>
      <c r="C31" s="21" t="s">
        <v>98</v>
      </c>
      <c r="D31" s="46">
        <v>403997</v>
      </c>
      <c r="E31" s="46">
        <v>3094518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3498515</v>
      </c>
      <c r="O31" s="47">
        <f t="shared" si="1"/>
        <v>13.6712543424657</v>
      </c>
      <c r="P31" s="9"/>
    </row>
    <row r="32" spans="1:16">
      <c r="A32" s="13"/>
      <c r="B32" s="45">
        <v>552</v>
      </c>
      <c r="C32" s="21" t="s">
        <v>46</v>
      </c>
      <c r="D32" s="46">
        <v>808099</v>
      </c>
      <c r="E32" s="46">
        <v>21388901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22197000</v>
      </c>
      <c r="O32" s="47">
        <f t="shared" si="1"/>
        <v>86.739897539302007</v>
      </c>
      <c r="P32" s="9"/>
    </row>
    <row r="33" spans="1:16">
      <c r="A33" s="13"/>
      <c r="B33" s="45">
        <v>553</v>
      </c>
      <c r="C33" s="21" t="s">
        <v>47</v>
      </c>
      <c r="D33" s="46">
        <v>129599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129599</v>
      </c>
      <c r="O33" s="47">
        <f t="shared" si="1"/>
        <v>0.50643798626823444</v>
      </c>
      <c r="P33" s="9"/>
    </row>
    <row r="34" spans="1:16">
      <c r="A34" s="13"/>
      <c r="B34" s="45">
        <v>554</v>
      </c>
      <c r="C34" s="21" t="s">
        <v>48</v>
      </c>
      <c r="D34" s="46">
        <v>236087</v>
      </c>
      <c r="E34" s="46">
        <v>7854994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8091081</v>
      </c>
      <c r="O34" s="47">
        <f t="shared" si="1"/>
        <v>31.617765325142731</v>
      </c>
      <c r="P34" s="9"/>
    </row>
    <row r="35" spans="1:16">
      <c r="A35" s="13"/>
      <c r="B35" s="45">
        <v>559</v>
      </c>
      <c r="C35" s="21" t="s">
        <v>92</v>
      </c>
      <c r="D35" s="46">
        <v>0</v>
      </c>
      <c r="E35" s="46">
        <v>0</v>
      </c>
      <c r="F35" s="46">
        <v>0</v>
      </c>
      <c r="G35" s="46">
        <v>100000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100000</v>
      </c>
      <c r="O35" s="47">
        <f t="shared" si="1"/>
        <v>0.3907730663571744</v>
      </c>
      <c r="P35" s="9"/>
    </row>
    <row r="36" spans="1:16" ht="15.75">
      <c r="A36" s="28" t="s">
        <v>49</v>
      </c>
      <c r="B36" s="29"/>
      <c r="C36" s="30"/>
      <c r="D36" s="31">
        <f t="shared" ref="D36:M36" si="9">SUM(D37:D40)</f>
        <v>16927104</v>
      </c>
      <c r="E36" s="31">
        <f t="shared" si="9"/>
        <v>8798232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25725336</v>
      </c>
      <c r="O36" s="43">
        <f t="shared" si="1"/>
        <v>100.52768431788607</v>
      </c>
      <c r="P36" s="10"/>
    </row>
    <row r="37" spans="1:16">
      <c r="A37" s="12"/>
      <c r="B37" s="44">
        <v>562</v>
      </c>
      <c r="C37" s="20" t="s">
        <v>50</v>
      </c>
      <c r="D37" s="46">
        <v>3870295</v>
      </c>
      <c r="E37" s="46">
        <v>35857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0">SUM(D37:M37)</f>
        <v>3906152</v>
      </c>
      <c r="O37" s="47">
        <f t="shared" ref="O37:O67" si="11">(N37/O$69)</f>
        <v>15.264189946972095</v>
      </c>
      <c r="P37" s="9"/>
    </row>
    <row r="38" spans="1:16">
      <c r="A38" s="12"/>
      <c r="B38" s="44">
        <v>563</v>
      </c>
      <c r="C38" s="20" t="s">
        <v>51</v>
      </c>
      <c r="D38" s="46">
        <v>687743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687743</v>
      </c>
      <c r="O38" s="47">
        <f t="shared" si="11"/>
        <v>2.687514409756822</v>
      </c>
      <c r="P38" s="9"/>
    </row>
    <row r="39" spans="1:16">
      <c r="A39" s="12"/>
      <c r="B39" s="44">
        <v>564</v>
      </c>
      <c r="C39" s="20" t="s">
        <v>52</v>
      </c>
      <c r="D39" s="46">
        <v>4014258</v>
      </c>
      <c r="E39" s="46">
        <v>8762375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12776633</v>
      </c>
      <c r="O39" s="47">
        <f t="shared" si="11"/>
        <v>49.927640551302645</v>
      </c>
      <c r="P39" s="9"/>
    </row>
    <row r="40" spans="1:16">
      <c r="A40" s="12"/>
      <c r="B40" s="44">
        <v>569</v>
      </c>
      <c r="C40" s="20" t="s">
        <v>53</v>
      </c>
      <c r="D40" s="46">
        <v>8354808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8354808</v>
      </c>
      <c r="O40" s="47">
        <f t="shared" si="11"/>
        <v>32.648339409854515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SUM(D42:D45)</f>
        <v>3163822</v>
      </c>
      <c r="E41" s="31">
        <f t="shared" si="12"/>
        <v>18780640</v>
      </c>
      <c r="F41" s="31">
        <f t="shared" si="12"/>
        <v>0</v>
      </c>
      <c r="G41" s="31">
        <f t="shared" si="12"/>
        <v>1055909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23000371</v>
      </c>
      <c r="O41" s="43">
        <f t="shared" si="11"/>
        <v>89.87925503022629</v>
      </c>
      <c r="P41" s="9"/>
    </row>
    <row r="42" spans="1:16">
      <c r="A42" s="12"/>
      <c r="B42" s="44">
        <v>571</v>
      </c>
      <c r="C42" s="20" t="s">
        <v>55</v>
      </c>
      <c r="D42" s="46">
        <v>0</v>
      </c>
      <c r="E42" s="46">
        <v>9225565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9225565</v>
      </c>
      <c r="O42" s="47">
        <f t="shared" si="11"/>
        <v>36.051023239274258</v>
      </c>
      <c r="P42" s="9"/>
    </row>
    <row r="43" spans="1:16">
      <c r="A43" s="12"/>
      <c r="B43" s="44">
        <v>572</v>
      </c>
      <c r="C43" s="20" t="s">
        <v>56</v>
      </c>
      <c r="D43" s="46">
        <v>2735279</v>
      </c>
      <c r="E43" s="46">
        <v>1298472</v>
      </c>
      <c r="F43" s="46">
        <v>0</v>
      </c>
      <c r="G43" s="46">
        <v>628153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4661904</v>
      </c>
      <c r="O43" s="47">
        <f t="shared" si="11"/>
        <v>18.217465211427768</v>
      </c>
      <c r="P43" s="9"/>
    </row>
    <row r="44" spans="1:16">
      <c r="A44" s="12"/>
      <c r="B44" s="44">
        <v>573</v>
      </c>
      <c r="C44" s="20" t="s">
        <v>93</v>
      </c>
      <c r="D44" s="46">
        <v>255525</v>
      </c>
      <c r="E44" s="46">
        <v>20000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275525</v>
      </c>
      <c r="O44" s="47">
        <f t="shared" si="11"/>
        <v>1.0766774910806047</v>
      </c>
      <c r="P44" s="9"/>
    </row>
    <row r="45" spans="1:16">
      <c r="A45" s="12"/>
      <c r="B45" s="44">
        <v>575</v>
      </c>
      <c r="C45" s="20" t="s">
        <v>57</v>
      </c>
      <c r="D45" s="46">
        <v>173018</v>
      </c>
      <c r="E45" s="46">
        <v>8236603</v>
      </c>
      <c r="F45" s="46">
        <v>0</v>
      </c>
      <c r="G45" s="46">
        <v>427756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8837377</v>
      </c>
      <c r="O45" s="47">
        <f t="shared" si="11"/>
        <v>34.534089088443665</v>
      </c>
      <c r="P45" s="9"/>
    </row>
    <row r="46" spans="1:16" ht="15.75">
      <c r="A46" s="28" t="s">
        <v>76</v>
      </c>
      <c r="B46" s="29"/>
      <c r="C46" s="30"/>
      <c r="D46" s="31">
        <f t="shared" ref="D46:M46" si="13">SUM(D47:D48)</f>
        <v>18687437</v>
      </c>
      <c r="E46" s="31">
        <f t="shared" si="13"/>
        <v>22045286</v>
      </c>
      <c r="F46" s="31">
        <f t="shared" si="13"/>
        <v>0</v>
      </c>
      <c r="G46" s="31">
        <f t="shared" si="13"/>
        <v>3617804</v>
      </c>
      <c r="H46" s="31">
        <f t="shared" si="13"/>
        <v>0</v>
      </c>
      <c r="I46" s="31">
        <f t="shared" si="13"/>
        <v>472420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44822947</v>
      </c>
      <c r="O46" s="43">
        <f t="shared" si="11"/>
        <v>175.15600442355111</v>
      </c>
      <c r="P46" s="9"/>
    </row>
    <row r="47" spans="1:16">
      <c r="A47" s="12"/>
      <c r="B47" s="44">
        <v>581</v>
      </c>
      <c r="C47" s="20" t="s">
        <v>58</v>
      </c>
      <c r="D47" s="46">
        <v>18687437</v>
      </c>
      <c r="E47" s="46">
        <v>22035712</v>
      </c>
      <c r="F47" s="46">
        <v>0</v>
      </c>
      <c r="G47" s="46">
        <v>3617804</v>
      </c>
      <c r="H47" s="46">
        <v>0</v>
      </c>
      <c r="I47" s="46">
        <v>472420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44813373</v>
      </c>
      <c r="O47" s="47">
        <f t="shared" si="11"/>
        <v>175.11859181017809</v>
      </c>
      <c r="P47" s="9"/>
    </row>
    <row r="48" spans="1:16">
      <c r="A48" s="12"/>
      <c r="B48" s="44">
        <v>590</v>
      </c>
      <c r="C48" s="20" t="s">
        <v>104</v>
      </c>
      <c r="D48" s="46">
        <v>0</v>
      </c>
      <c r="E48" s="46">
        <v>9574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1" si="14">SUM(D48:M48)</f>
        <v>9574</v>
      </c>
      <c r="O48" s="47">
        <f t="shared" si="11"/>
        <v>3.7412613373035877E-2</v>
      </c>
      <c r="P48" s="9"/>
    </row>
    <row r="49" spans="1:16" ht="15.75">
      <c r="A49" s="28" t="s">
        <v>60</v>
      </c>
      <c r="B49" s="29"/>
      <c r="C49" s="30"/>
      <c r="D49" s="31">
        <f t="shared" ref="D49:M49" si="15">SUM(D50:D66)</f>
        <v>6861331</v>
      </c>
      <c r="E49" s="31">
        <f t="shared" si="15"/>
        <v>949465</v>
      </c>
      <c r="F49" s="31">
        <f t="shared" si="15"/>
        <v>0</v>
      </c>
      <c r="G49" s="31">
        <f t="shared" si="15"/>
        <v>109457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7920253</v>
      </c>
      <c r="O49" s="43">
        <f t="shared" si="11"/>
        <v>30.950215511346094</v>
      </c>
      <c r="P49" s="9"/>
    </row>
    <row r="50" spans="1:16">
      <c r="A50" s="12"/>
      <c r="B50" s="44">
        <v>601</v>
      </c>
      <c r="C50" s="20" t="s">
        <v>61</v>
      </c>
      <c r="D50" s="46">
        <v>349278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349278</v>
      </c>
      <c r="O50" s="47">
        <f t="shared" si="11"/>
        <v>1.3648843507110116</v>
      </c>
      <c r="P50" s="9"/>
    </row>
    <row r="51" spans="1:16">
      <c r="A51" s="12"/>
      <c r="B51" s="44">
        <v>602</v>
      </c>
      <c r="C51" s="20" t="s">
        <v>62</v>
      </c>
      <c r="D51" s="46">
        <v>3930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3930</v>
      </c>
      <c r="O51" s="47">
        <f t="shared" si="11"/>
        <v>1.5357381507836955E-2</v>
      </c>
      <c r="P51" s="9"/>
    </row>
    <row r="52" spans="1:16">
      <c r="A52" s="12"/>
      <c r="B52" s="44">
        <v>603</v>
      </c>
      <c r="C52" s="20" t="s">
        <v>63</v>
      </c>
      <c r="D52" s="46">
        <v>16132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16132</v>
      </c>
      <c r="O52" s="47">
        <f t="shared" si="11"/>
        <v>6.3039511064739373E-2</v>
      </c>
      <c r="P52" s="9"/>
    </row>
    <row r="53" spans="1:16">
      <c r="A53" s="12"/>
      <c r="B53" s="44">
        <v>604</v>
      </c>
      <c r="C53" s="20" t="s">
        <v>80</v>
      </c>
      <c r="D53" s="46">
        <v>100155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100155</v>
      </c>
      <c r="O53" s="47">
        <f t="shared" si="11"/>
        <v>0.39137876461002802</v>
      </c>
      <c r="P53" s="9"/>
    </row>
    <row r="54" spans="1:16">
      <c r="A54" s="12"/>
      <c r="B54" s="44">
        <v>611</v>
      </c>
      <c r="C54" s="20" t="s">
        <v>64</v>
      </c>
      <c r="D54" s="46">
        <v>10709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10709</v>
      </c>
      <c r="O54" s="47">
        <f t="shared" si="11"/>
        <v>4.1847887676189806E-2</v>
      </c>
      <c r="P54" s="9"/>
    </row>
    <row r="55" spans="1:16">
      <c r="A55" s="12"/>
      <c r="B55" s="44">
        <v>621</v>
      </c>
      <c r="C55" s="20" t="s">
        <v>105</v>
      </c>
      <c r="D55" s="46">
        <v>54341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54341</v>
      </c>
      <c r="O55" s="47">
        <f t="shared" si="11"/>
        <v>0.21234999198915214</v>
      </c>
      <c r="P55" s="9"/>
    </row>
    <row r="56" spans="1:16">
      <c r="A56" s="12"/>
      <c r="B56" s="44">
        <v>622</v>
      </c>
      <c r="C56" s="20" t="s">
        <v>65</v>
      </c>
      <c r="D56" s="46">
        <v>337057</v>
      </c>
      <c r="E56" s="46">
        <v>303925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640982</v>
      </c>
      <c r="O56" s="47">
        <f t="shared" si="11"/>
        <v>2.5047850161975438</v>
      </c>
      <c r="P56" s="9"/>
    </row>
    <row r="57" spans="1:16">
      <c r="A57" s="12"/>
      <c r="B57" s="44">
        <v>623</v>
      </c>
      <c r="C57" s="20" t="s">
        <v>66</v>
      </c>
      <c r="D57" s="46">
        <v>421200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421200</v>
      </c>
      <c r="O57" s="47">
        <f t="shared" si="11"/>
        <v>1.6459361554964185</v>
      </c>
      <c r="P57" s="9"/>
    </row>
    <row r="58" spans="1:16">
      <c r="A58" s="12"/>
      <c r="B58" s="44">
        <v>642</v>
      </c>
      <c r="C58" s="20" t="s">
        <v>67</v>
      </c>
      <c r="D58" s="46">
        <v>6757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6757</v>
      </c>
      <c r="O58" s="47">
        <f t="shared" si="11"/>
        <v>2.6404536093754274E-2</v>
      </c>
      <c r="P58" s="9"/>
    </row>
    <row r="59" spans="1:16">
      <c r="A59" s="12"/>
      <c r="B59" s="44">
        <v>667</v>
      </c>
      <c r="C59" s="20" t="s">
        <v>68</v>
      </c>
      <c r="D59" s="46">
        <v>68440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68440</v>
      </c>
      <c r="O59" s="47">
        <f t="shared" si="11"/>
        <v>0.26744508661485017</v>
      </c>
      <c r="P59" s="9"/>
    </row>
    <row r="60" spans="1:16">
      <c r="A60" s="12"/>
      <c r="B60" s="44">
        <v>669</v>
      </c>
      <c r="C60" s="20" t="s">
        <v>69</v>
      </c>
      <c r="D60" s="46">
        <v>81186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81186</v>
      </c>
      <c r="O60" s="47">
        <f t="shared" si="11"/>
        <v>0.31725302165273561</v>
      </c>
      <c r="P60" s="9"/>
    </row>
    <row r="61" spans="1:16">
      <c r="A61" s="12"/>
      <c r="B61" s="44">
        <v>671</v>
      </c>
      <c r="C61" s="20" t="s">
        <v>70</v>
      </c>
      <c r="D61" s="46">
        <v>106344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106344</v>
      </c>
      <c r="O61" s="47">
        <f t="shared" si="11"/>
        <v>0.41556370968687356</v>
      </c>
      <c r="P61" s="9"/>
    </row>
    <row r="62" spans="1:16">
      <c r="A62" s="12"/>
      <c r="B62" s="44">
        <v>711</v>
      </c>
      <c r="C62" s="20" t="s">
        <v>71</v>
      </c>
      <c r="D62" s="46">
        <v>1302731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6">SUM(D62:M62)</f>
        <v>1302731</v>
      </c>
      <c r="O62" s="47">
        <f t="shared" si="11"/>
        <v>5.0907218750854817</v>
      </c>
      <c r="P62" s="9"/>
    </row>
    <row r="63" spans="1:16">
      <c r="A63" s="12"/>
      <c r="B63" s="44">
        <v>712</v>
      </c>
      <c r="C63" s="20" t="s">
        <v>72</v>
      </c>
      <c r="D63" s="46">
        <v>2391996</v>
      </c>
      <c r="E63" s="46">
        <v>0</v>
      </c>
      <c r="F63" s="46">
        <v>0</v>
      </c>
      <c r="G63" s="46">
        <v>109457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2501453</v>
      </c>
      <c r="O63" s="47">
        <f t="shared" si="11"/>
        <v>9.7750045915835297</v>
      </c>
      <c r="P63" s="9"/>
    </row>
    <row r="64" spans="1:16">
      <c r="A64" s="12"/>
      <c r="B64" s="44">
        <v>713</v>
      </c>
      <c r="C64" s="20" t="s">
        <v>73</v>
      </c>
      <c r="D64" s="46">
        <v>303254</v>
      </c>
      <c r="E64" s="46">
        <v>509330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812584</v>
      </c>
      <c r="O64" s="47">
        <f t="shared" si="11"/>
        <v>3.1753594135277821</v>
      </c>
      <c r="P64" s="9"/>
    </row>
    <row r="65" spans="1:119">
      <c r="A65" s="12"/>
      <c r="B65" s="44">
        <v>714</v>
      </c>
      <c r="C65" s="20" t="s">
        <v>74</v>
      </c>
      <c r="D65" s="46">
        <v>0</v>
      </c>
      <c r="E65" s="46">
        <v>136210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136210</v>
      </c>
      <c r="O65" s="47">
        <f t="shared" si="11"/>
        <v>0.53227199368510725</v>
      </c>
      <c r="P65" s="9"/>
    </row>
    <row r="66" spans="1:119" ht="15.75" thickBot="1">
      <c r="A66" s="12"/>
      <c r="B66" s="44">
        <v>733</v>
      </c>
      <c r="C66" s="20" t="s">
        <v>75</v>
      </c>
      <c r="D66" s="46">
        <v>1307821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1307821</v>
      </c>
      <c r="O66" s="47">
        <f t="shared" si="11"/>
        <v>5.110612224163062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7">SUM(D5,D13,D22,D27,D30,D36,D41,D46,D49)</f>
        <v>174364629</v>
      </c>
      <c r="E67" s="15">
        <f t="shared" si="17"/>
        <v>178348339</v>
      </c>
      <c r="F67" s="15">
        <f t="shared" si="17"/>
        <v>17054384</v>
      </c>
      <c r="G67" s="15">
        <f t="shared" si="17"/>
        <v>38384530</v>
      </c>
      <c r="H67" s="15">
        <f t="shared" si="17"/>
        <v>0</v>
      </c>
      <c r="I67" s="15">
        <f t="shared" si="17"/>
        <v>39692967</v>
      </c>
      <c r="J67" s="15">
        <f t="shared" si="17"/>
        <v>23143719</v>
      </c>
      <c r="K67" s="15">
        <f t="shared" si="17"/>
        <v>0</v>
      </c>
      <c r="L67" s="15">
        <f t="shared" si="17"/>
        <v>0</v>
      </c>
      <c r="M67" s="15">
        <f t="shared" si="17"/>
        <v>0</v>
      </c>
      <c r="N67" s="15">
        <f t="shared" si="16"/>
        <v>470988568</v>
      </c>
      <c r="O67" s="37">
        <f t="shared" si="11"/>
        <v>1840.4964693653455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94" t="s">
        <v>121</v>
      </c>
      <c r="M69" s="94"/>
      <c r="N69" s="94"/>
      <c r="O69" s="41">
        <v>255903</v>
      </c>
    </row>
    <row r="70" spans="1:119">
      <c r="A70" s="95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98" t="s">
        <v>95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156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23725730</v>
      </c>
      <c r="E5" s="26">
        <f t="shared" si="0"/>
        <v>58922995</v>
      </c>
      <c r="F5" s="26">
        <f t="shared" si="0"/>
        <v>22681661</v>
      </c>
      <c r="G5" s="26">
        <f t="shared" si="0"/>
        <v>955238</v>
      </c>
      <c r="H5" s="26">
        <f t="shared" si="0"/>
        <v>0</v>
      </c>
      <c r="I5" s="26">
        <f t="shared" si="0"/>
        <v>4810153</v>
      </c>
      <c r="J5" s="26">
        <f t="shared" si="0"/>
        <v>20786713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131882490</v>
      </c>
      <c r="O5" s="32">
        <f t="shared" ref="O5:O36" si="1">(N5/O$82)</f>
        <v>560.82978958648732</v>
      </c>
      <c r="P5" s="6"/>
    </row>
    <row r="6" spans="1:133">
      <c r="A6" s="12"/>
      <c r="B6" s="44">
        <v>511</v>
      </c>
      <c r="C6" s="20" t="s">
        <v>20</v>
      </c>
      <c r="D6" s="46">
        <v>618258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618258</v>
      </c>
      <c r="O6" s="47">
        <f t="shared" si="1"/>
        <v>2.6291398050655737</v>
      </c>
      <c r="P6" s="9"/>
    </row>
    <row r="7" spans="1:133">
      <c r="A7" s="12"/>
      <c r="B7" s="44">
        <v>512</v>
      </c>
      <c r="C7" s="20" t="s">
        <v>21</v>
      </c>
      <c r="D7" s="46">
        <v>1058912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1058912</v>
      </c>
      <c r="O7" s="47">
        <f t="shared" si="1"/>
        <v>4.5030192723128479</v>
      </c>
      <c r="P7" s="9"/>
    </row>
    <row r="8" spans="1:133">
      <c r="A8" s="12"/>
      <c r="B8" s="44">
        <v>513</v>
      </c>
      <c r="C8" s="20" t="s">
        <v>22</v>
      </c>
      <c r="D8" s="46">
        <v>8877001</v>
      </c>
      <c r="E8" s="46">
        <v>40860982</v>
      </c>
      <c r="F8" s="46">
        <v>0</v>
      </c>
      <c r="G8" s="46">
        <v>122452</v>
      </c>
      <c r="H8" s="46">
        <v>0</v>
      </c>
      <c r="I8" s="46">
        <v>0</v>
      </c>
      <c r="J8" s="46">
        <v>20786713</v>
      </c>
      <c r="K8" s="46">
        <v>0</v>
      </c>
      <c r="L8" s="46">
        <v>0</v>
      </c>
      <c r="M8" s="46">
        <v>0</v>
      </c>
      <c r="N8" s="46">
        <f t="shared" si="2"/>
        <v>70647148</v>
      </c>
      <c r="O8" s="47">
        <f t="shared" si="1"/>
        <v>300.42672949021073</v>
      </c>
      <c r="P8" s="9"/>
    </row>
    <row r="9" spans="1:133">
      <c r="A9" s="12"/>
      <c r="B9" s="44">
        <v>514</v>
      </c>
      <c r="C9" s="20" t="s">
        <v>23</v>
      </c>
      <c r="D9" s="46">
        <v>1774006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1774006</v>
      </c>
      <c r="O9" s="47">
        <f t="shared" si="1"/>
        <v>7.5439538008811171</v>
      </c>
      <c r="P9" s="9"/>
    </row>
    <row r="10" spans="1:133">
      <c r="A10" s="12"/>
      <c r="B10" s="44">
        <v>515</v>
      </c>
      <c r="C10" s="20" t="s">
        <v>24</v>
      </c>
      <c r="D10" s="46">
        <v>360631</v>
      </c>
      <c r="E10" s="46">
        <v>4245296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4605927</v>
      </c>
      <c r="O10" s="47">
        <f t="shared" si="1"/>
        <v>19.586687135348448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1688084</v>
      </c>
      <c r="F11" s="46">
        <v>22681661</v>
      </c>
      <c r="G11" s="46">
        <v>818724</v>
      </c>
      <c r="H11" s="46">
        <v>0</v>
      </c>
      <c r="I11" s="46">
        <v>4809113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29997582</v>
      </c>
      <c r="O11" s="47">
        <f t="shared" si="1"/>
        <v>127.56460392250251</v>
      </c>
      <c r="P11" s="9"/>
    </row>
    <row r="12" spans="1:133">
      <c r="A12" s="12"/>
      <c r="B12" s="44">
        <v>519</v>
      </c>
      <c r="C12" s="20" t="s">
        <v>27</v>
      </c>
      <c r="D12" s="46">
        <v>11036922</v>
      </c>
      <c r="E12" s="46">
        <v>12128633</v>
      </c>
      <c r="F12" s="46">
        <v>0</v>
      </c>
      <c r="G12" s="46">
        <v>14062</v>
      </c>
      <c r="H12" s="46">
        <v>0</v>
      </c>
      <c r="I12" s="46">
        <v>1040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23180657</v>
      </c>
      <c r="O12" s="47">
        <f t="shared" si="1"/>
        <v>98.57565616016602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23535580</v>
      </c>
      <c r="E13" s="31">
        <f t="shared" si="3"/>
        <v>36821111</v>
      </c>
      <c r="F13" s="31">
        <f t="shared" si="3"/>
        <v>0</v>
      </c>
      <c r="G13" s="31">
        <f t="shared" si="3"/>
        <v>5834269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66190960</v>
      </c>
      <c r="O13" s="43">
        <f t="shared" si="1"/>
        <v>281.47680688564185</v>
      </c>
      <c r="P13" s="10"/>
    </row>
    <row r="14" spans="1:133">
      <c r="A14" s="12"/>
      <c r="B14" s="44">
        <v>521</v>
      </c>
      <c r="C14" s="20" t="s">
        <v>29</v>
      </c>
      <c r="D14" s="46">
        <v>942323</v>
      </c>
      <c r="E14" s="46">
        <v>5037874</v>
      </c>
      <c r="F14" s="46">
        <v>0</v>
      </c>
      <c r="G14" s="46">
        <v>2247775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8227972</v>
      </c>
      <c r="O14" s="47">
        <f t="shared" si="1"/>
        <v>34.989419789416388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26186649</v>
      </c>
      <c r="F15" s="46">
        <v>0</v>
      </c>
      <c r="G15" s="46">
        <v>3538298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29724947</v>
      </c>
      <c r="O15" s="47">
        <f t="shared" si="1"/>
        <v>126.40522461685009</v>
      </c>
      <c r="P15" s="9"/>
    </row>
    <row r="16" spans="1:133">
      <c r="A16" s="12"/>
      <c r="B16" s="44">
        <v>523</v>
      </c>
      <c r="C16" s="20" t="s">
        <v>31</v>
      </c>
      <c r="D16" s="46">
        <v>20560933</v>
      </c>
      <c r="E16" s="46">
        <v>281493</v>
      </c>
      <c r="F16" s="46">
        <v>0</v>
      </c>
      <c r="G16" s="46">
        <v>48196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20890622</v>
      </c>
      <c r="O16" s="47">
        <f t="shared" si="1"/>
        <v>88.837290989811024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4048286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4048286</v>
      </c>
      <c r="O17" s="47">
        <f t="shared" si="1"/>
        <v>17.215320893364407</v>
      </c>
      <c r="P17" s="9"/>
    </row>
    <row r="18" spans="1:16">
      <c r="A18" s="12"/>
      <c r="B18" s="44">
        <v>525</v>
      </c>
      <c r="C18" s="20" t="s">
        <v>33</v>
      </c>
      <c r="D18" s="46">
        <v>1329755</v>
      </c>
      <c r="E18" s="46">
        <v>1003847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2333602</v>
      </c>
      <c r="O18" s="47">
        <f t="shared" si="1"/>
        <v>9.9236336729660319</v>
      </c>
      <c r="P18" s="9"/>
    </row>
    <row r="19" spans="1:16">
      <c r="A19" s="12"/>
      <c r="B19" s="44">
        <v>526</v>
      </c>
      <c r="C19" s="20" t="s">
        <v>97</v>
      </c>
      <c r="D19" s="46">
        <v>0</v>
      </c>
      <c r="E19" s="46">
        <v>4350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4350</v>
      </c>
      <c r="O19" s="47">
        <f t="shared" si="1"/>
        <v>1.8498358536460903E-2</v>
      </c>
      <c r="P19" s="9"/>
    </row>
    <row r="20" spans="1:16">
      <c r="A20" s="12"/>
      <c r="B20" s="44">
        <v>527</v>
      </c>
      <c r="C20" s="20" t="s">
        <v>34</v>
      </c>
      <c r="D20" s="46">
        <v>555800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555800</v>
      </c>
      <c r="O20" s="47">
        <f t="shared" si="1"/>
        <v>2.3635373964517172</v>
      </c>
      <c r="P20" s="9"/>
    </row>
    <row r="21" spans="1:16">
      <c r="A21" s="12"/>
      <c r="B21" s="44">
        <v>529</v>
      </c>
      <c r="C21" s="20" t="s">
        <v>35</v>
      </c>
      <c r="D21" s="46">
        <v>146769</v>
      </c>
      <c r="E21" s="46">
        <v>258612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405381</v>
      </c>
      <c r="O21" s="47">
        <f t="shared" si="1"/>
        <v>1.7238811682457602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13784060</v>
      </c>
      <c r="E22" s="31">
        <f t="shared" si="5"/>
        <v>123326</v>
      </c>
      <c r="F22" s="31">
        <f t="shared" si="5"/>
        <v>0</v>
      </c>
      <c r="G22" s="31">
        <f t="shared" si="5"/>
        <v>683133</v>
      </c>
      <c r="H22" s="31">
        <f t="shared" si="5"/>
        <v>0</v>
      </c>
      <c r="I22" s="31">
        <f t="shared" si="5"/>
        <v>11793706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26384225</v>
      </c>
      <c r="O22" s="43">
        <f t="shared" si="1"/>
        <v>112.19881695555291</v>
      </c>
      <c r="P22" s="10"/>
    </row>
    <row r="23" spans="1:16">
      <c r="A23" s="12"/>
      <c r="B23" s="44">
        <v>534</v>
      </c>
      <c r="C23" s="20" t="s">
        <v>37</v>
      </c>
      <c r="D23" s="46">
        <v>12457512</v>
      </c>
      <c r="E23" s="46">
        <v>0</v>
      </c>
      <c r="F23" s="46">
        <v>0</v>
      </c>
      <c r="G23" s="46">
        <v>0</v>
      </c>
      <c r="H23" s="46">
        <v>0</v>
      </c>
      <c r="I23" s="46">
        <v>11793706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24251218</v>
      </c>
      <c r="O23" s="47">
        <f t="shared" si="1"/>
        <v>103.12821276089065</v>
      </c>
      <c r="P23" s="9"/>
    </row>
    <row r="24" spans="1:16">
      <c r="A24" s="12"/>
      <c r="B24" s="44">
        <v>537</v>
      </c>
      <c r="C24" s="20" t="s">
        <v>38</v>
      </c>
      <c r="D24" s="46">
        <v>741067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741067</v>
      </c>
      <c r="O24" s="47">
        <f t="shared" si="1"/>
        <v>3.1513846127676945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0</v>
      </c>
      <c r="F25" s="46">
        <v>0</v>
      </c>
      <c r="G25" s="46">
        <v>683133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683133</v>
      </c>
      <c r="O25" s="47">
        <f t="shared" si="1"/>
        <v>2.9050204970317575</v>
      </c>
      <c r="P25" s="9"/>
    </row>
    <row r="26" spans="1:16">
      <c r="A26" s="12"/>
      <c r="B26" s="44">
        <v>539</v>
      </c>
      <c r="C26" s="20" t="s">
        <v>40</v>
      </c>
      <c r="D26" s="46">
        <v>585481</v>
      </c>
      <c r="E26" s="46">
        <v>123326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708807</v>
      </c>
      <c r="O26" s="47">
        <f t="shared" si="1"/>
        <v>3.0141990848628146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SUM(D28:D29)</f>
        <v>5591519</v>
      </c>
      <c r="E27" s="31">
        <f t="shared" si="6"/>
        <v>18269595</v>
      </c>
      <c r="F27" s="31">
        <f t="shared" si="6"/>
        <v>0</v>
      </c>
      <c r="G27" s="31">
        <f t="shared" si="6"/>
        <v>8556970</v>
      </c>
      <c r="H27" s="31">
        <f t="shared" si="6"/>
        <v>0</v>
      </c>
      <c r="I27" s="31">
        <f t="shared" si="6"/>
        <v>4301736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36719820</v>
      </c>
      <c r="O27" s="43">
        <f t="shared" si="1"/>
        <v>156.15089557570295</v>
      </c>
      <c r="P27" s="10"/>
    </row>
    <row r="28" spans="1:16">
      <c r="A28" s="12"/>
      <c r="B28" s="44">
        <v>541</v>
      </c>
      <c r="C28" s="20" t="s">
        <v>42</v>
      </c>
      <c r="D28" s="46">
        <v>5591519</v>
      </c>
      <c r="E28" s="46">
        <v>14779146</v>
      </c>
      <c r="F28" s="46">
        <v>0</v>
      </c>
      <c r="G28" s="46">
        <v>8556970</v>
      </c>
      <c r="H28" s="46">
        <v>0</v>
      </c>
      <c r="I28" s="46">
        <v>4301736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33229371</v>
      </c>
      <c r="O28" s="47">
        <f t="shared" si="1"/>
        <v>141.30777441358077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3490449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3490449</v>
      </c>
      <c r="O29" s="47">
        <f t="shared" si="1"/>
        <v>14.843121162122166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1063054</v>
      </c>
      <c r="E30" s="31">
        <f t="shared" si="8"/>
        <v>35630961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36694015</v>
      </c>
      <c r="O30" s="43">
        <f t="shared" si="1"/>
        <v>156.04115991086769</v>
      </c>
      <c r="P30" s="10"/>
    </row>
    <row r="31" spans="1:16">
      <c r="A31" s="13"/>
      <c r="B31" s="45">
        <v>551</v>
      </c>
      <c r="C31" s="21" t="s">
        <v>98</v>
      </c>
      <c r="D31" s="46">
        <v>80000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80000</v>
      </c>
      <c r="O31" s="47">
        <f t="shared" si="1"/>
        <v>0.34019969722226945</v>
      </c>
      <c r="P31" s="9"/>
    </row>
    <row r="32" spans="1:16">
      <c r="A32" s="13"/>
      <c r="B32" s="45">
        <v>552</v>
      </c>
      <c r="C32" s="21" t="s">
        <v>46</v>
      </c>
      <c r="D32" s="46">
        <v>888073</v>
      </c>
      <c r="E32" s="46">
        <v>27276371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28164444</v>
      </c>
      <c r="O32" s="47">
        <f t="shared" si="1"/>
        <v>119.76919151541955</v>
      </c>
      <c r="P32" s="9"/>
    </row>
    <row r="33" spans="1:16">
      <c r="A33" s="13"/>
      <c r="B33" s="45">
        <v>553</v>
      </c>
      <c r="C33" s="21" t="s">
        <v>47</v>
      </c>
      <c r="D33" s="46">
        <v>94981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94981</v>
      </c>
      <c r="O33" s="47">
        <f t="shared" si="1"/>
        <v>0.40390634302335471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8354590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8354590</v>
      </c>
      <c r="O34" s="47">
        <f t="shared" si="1"/>
        <v>35.527862355202501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10860443</v>
      </c>
      <c r="E35" s="31">
        <f t="shared" si="9"/>
        <v>844988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11705431</v>
      </c>
      <c r="O35" s="43">
        <f t="shared" si="1"/>
        <v>49.777301025702087</v>
      </c>
      <c r="P35" s="10"/>
    </row>
    <row r="36" spans="1:16">
      <c r="A36" s="12"/>
      <c r="B36" s="44">
        <v>562</v>
      </c>
      <c r="C36" s="20" t="s">
        <v>50</v>
      </c>
      <c r="D36" s="46">
        <v>3544119</v>
      </c>
      <c r="E36" s="46">
        <v>94069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3638188</v>
      </c>
      <c r="O36" s="47">
        <f t="shared" si="1"/>
        <v>15.471380700471176</v>
      </c>
      <c r="P36" s="9"/>
    </row>
    <row r="37" spans="1:16">
      <c r="A37" s="12"/>
      <c r="B37" s="44">
        <v>563</v>
      </c>
      <c r="C37" s="20" t="s">
        <v>51</v>
      </c>
      <c r="D37" s="46">
        <v>664613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664613</v>
      </c>
      <c r="O37" s="47">
        <f t="shared" ref="O37:O68" si="11">(N37/O$82)</f>
        <v>2.8262642671248024</v>
      </c>
      <c r="P37" s="9"/>
    </row>
    <row r="38" spans="1:16">
      <c r="A38" s="12"/>
      <c r="B38" s="44">
        <v>564</v>
      </c>
      <c r="C38" s="20" t="s">
        <v>52</v>
      </c>
      <c r="D38" s="46">
        <v>4478620</v>
      </c>
      <c r="E38" s="46">
        <v>750919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5229539</v>
      </c>
      <c r="O38" s="47">
        <f t="shared" si="11"/>
        <v>22.238594805150623</v>
      </c>
      <c r="P38" s="9"/>
    </row>
    <row r="39" spans="1:16">
      <c r="A39" s="12"/>
      <c r="B39" s="44">
        <v>569</v>
      </c>
      <c r="C39" s="20" t="s">
        <v>53</v>
      </c>
      <c r="D39" s="46">
        <v>2173091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2173091</v>
      </c>
      <c r="O39" s="47">
        <f t="shared" si="11"/>
        <v>9.2410612529554843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SUM(D41:D45)</f>
        <v>3490182</v>
      </c>
      <c r="E40" s="31">
        <f t="shared" si="12"/>
        <v>12747267</v>
      </c>
      <c r="F40" s="31">
        <f t="shared" si="12"/>
        <v>0</v>
      </c>
      <c r="G40" s="31">
        <f t="shared" si="12"/>
        <v>1015708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17253157</v>
      </c>
      <c r="O40" s="43">
        <f t="shared" si="11"/>
        <v>73.368984844103494</v>
      </c>
      <c r="P40" s="9"/>
    </row>
    <row r="41" spans="1:16">
      <c r="A41" s="12"/>
      <c r="B41" s="44">
        <v>571</v>
      </c>
      <c r="C41" s="20" t="s">
        <v>55</v>
      </c>
      <c r="D41" s="46">
        <v>455</v>
      </c>
      <c r="E41" s="46">
        <v>5990249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5990704</v>
      </c>
      <c r="O41" s="47">
        <f t="shared" si="11"/>
        <v>25.475446086852983</v>
      </c>
      <c r="P41" s="9"/>
    </row>
    <row r="42" spans="1:16">
      <c r="A42" s="12"/>
      <c r="B42" s="44">
        <v>572</v>
      </c>
      <c r="C42" s="20" t="s">
        <v>56</v>
      </c>
      <c r="D42" s="46">
        <v>2926741</v>
      </c>
      <c r="E42" s="46">
        <v>1856969</v>
      </c>
      <c r="F42" s="46">
        <v>0</v>
      </c>
      <c r="G42" s="46">
        <v>804907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5588617</v>
      </c>
      <c r="O42" s="47">
        <f t="shared" si="11"/>
        <v>23.765572641140349</v>
      </c>
      <c r="P42" s="9"/>
    </row>
    <row r="43" spans="1:16">
      <c r="A43" s="12"/>
      <c r="B43" s="44">
        <v>573</v>
      </c>
      <c r="C43" s="20" t="s">
        <v>93</v>
      </c>
      <c r="D43" s="46">
        <v>219287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219287</v>
      </c>
      <c r="O43" s="47">
        <f t="shared" si="11"/>
        <v>0.93251713755974752</v>
      </c>
      <c r="P43" s="9"/>
    </row>
    <row r="44" spans="1:16">
      <c r="A44" s="12"/>
      <c r="B44" s="44">
        <v>574</v>
      </c>
      <c r="C44" s="20" t="s">
        <v>135</v>
      </c>
      <c r="D44" s="46">
        <v>523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523</v>
      </c>
      <c r="O44" s="47">
        <f t="shared" si="11"/>
        <v>2.2240555205905867E-3</v>
      </c>
      <c r="P44" s="9"/>
    </row>
    <row r="45" spans="1:16">
      <c r="A45" s="12"/>
      <c r="B45" s="44">
        <v>575</v>
      </c>
      <c r="C45" s="20" t="s">
        <v>57</v>
      </c>
      <c r="D45" s="46">
        <v>343176</v>
      </c>
      <c r="E45" s="46">
        <v>4900049</v>
      </c>
      <c r="F45" s="46">
        <v>0</v>
      </c>
      <c r="G45" s="46">
        <v>210801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5454026</v>
      </c>
      <c r="O45" s="47">
        <f t="shared" si="11"/>
        <v>23.193224923029817</v>
      </c>
      <c r="P45" s="9"/>
    </row>
    <row r="46" spans="1:16" ht="15.75">
      <c r="A46" s="28" t="s">
        <v>76</v>
      </c>
      <c r="B46" s="29"/>
      <c r="C46" s="30"/>
      <c r="D46" s="31">
        <f t="shared" ref="D46:M46" si="13">SUM(D47:D47)</f>
        <v>45601434</v>
      </c>
      <c r="E46" s="31">
        <f t="shared" si="13"/>
        <v>18508127</v>
      </c>
      <c r="F46" s="31">
        <f t="shared" si="13"/>
        <v>0</v>
      </c>
      <c r="G46" s="31">
        <f t="shared" si="13"/>
        <v>7110142</v>
      </c>
      <c r="H46" s="31">
        <f t="shared" si="13"/>
        <v>0</v>
      </c>
      <c r="I46" s="31">
        <f t="shared" si="13"/>
        <v>642372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71862075</v>
      </c>
      <c r="O46" s="43">
        <f t="shared" si="11"/>
        <v>305.59320195955024</v>
      </c>
      <c r="P46" s="9"/>
    </row>
    <row r="47" spans="1:16">
      <c r="A47" s="12"/>
      <c r="B47" s="44">
        <v>581</v>
      </c>
      <c r="C47" s="20" t="s">
        <v>58</v>
      </c>
      <c r="D47" s="46">
        <v>45601434</v>
      </c>
      <c r="E47" s="46">
        <v>18508127</v>
      </c>
      <c r="F47" s="46">
        <v>0</v>
      </c>
      <c r="G47" s="46">
        <v>7110142</v>
      </c>
      <c r="H47" s="46">
        <v>0</v>
      </c>
      <c r="I47" s="46">
        <v>642372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71862075</v>
      </c>
      <c r="O47" s="47">
        <f t="shared" si="11"/>
        <v>305.59320195955024</v>
      </c>
      <c r="P47" s="9"/>
    </row>
    <row r="48" spans="1:16" ht="15.75">
      <c r="A48" s="28" t="s">
        <v>60</v>
      </c>
      <c r="B48" s="29"/>
      <c r="C48" s="30"/>
      <c r="D48" s="31">
        <f t="shared" ref="D48:M48" si="14">SUM(D49:D79)</f>
        <v>6836094</v>
      </c>
      <c r="E48" s="31">
        <f t="shared" si="14"/>
        <v>9695709</v>
      </c>
      <c r="F48" s="31">
        <f t="shared" si="14"/>
        <v>0</v>
      </c>
      <c r="G48" s="31">
        <f t="shared" si="14"/>
        <v>80844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16612647</v>
      </c>
      <c r="O48" s="43">
        <f t="shared" si="11"/>
        <v>70.645218493255541</v>
      </c>
      <c r="P48" s="9"/>
    </row>
    <row r="49" spans="1:16">
      <c r="A49" s="12"/>
      <c r="B49" s="44">
        <v>601</v>
      </c>
      <c r="C49" s="20" t="s">
        <v>61</v>
      </c>
      <c r="D49" s="46">
        <v>305829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6" si="15">SUM(D49:M49)</f>
        <v>305829</v>
      </c>
      <c r="O49" s="47">
        <f t="shared" si="11"/>
        <v>1.3005366650223682</v>
      </c>
      <c r="P49" s="9"/>
    </row>
    <row r="50" spans="1:16">
      <c r="A50" s="12"/>
      <c r="B50" s="44">
        <v>602</v>
      </c>
      <c r="C50" s="20" t="s">
        <v>62</v>
      </c>
      <c r="D50" s="46">
        <v>23343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23343</v>
      </c>
      <c r="O50" s="47">
        <f t="shared" si="11"/>
        <v>9.9266019153242957E-2</v>
      </c>
      <c r="P50" s="9"/>
    </row>
    <row r="51" spans="1:16">
      <c r="A51" s="12"/>
      <c r="B51" s="44">
        <v>603</v>
      </c>
      <c r="C51" s="20" t="s">
        <v>63</v>
      </c>
      <c r="D51" s="46">
        <v>1297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1297</v>
      </c>
      <c r="O51" s="47">
        <f t="shared" si="11"/>
        <v>5.5154875912160435E-3</v>
      </c>
      <c r="P51" s="9"/>
    </row>
    <row r="52" spans="1:16">
      <c r="A52" s="12"/>
      <c r="B52" s="44">
        <v>604</v>
      </c>
      <c r="C52" s="20" t="s">
        <v>80</v>
      </c>
      <c r="D52" s="46">
        <v>130534</v>
      </c>
      <c r="E52" s="46">
        <v>2478380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2608914</v>
      </c>
      <c r="O52" s="47">
        <f t="shared" si="11"/>
        <v>11.094396910986749</v>
      </c>
      <c r="P52" s="9"/>
    </row>
    <row r="53" spans="1:16">
      <c r="A53" s="12"/>
      <c r="B53" s="44">
        <v>608</v>
      </c>
      <c r="C53" s="20" t="s">
        <v>81</v>
      </c>
      <c r="D53" s="46">
        <v>0</v>
      </c>
      <c r="E53" s="46">
        <v>686644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686644</v>
      </c>
      <c r="O53" s="47">
        <f t="shared" si="11"/>
        <v>2.9199510112436</v>
      </c>
      <c r="P53" s="9"/>
    </row>
    <row r="54" spans="1:16">
      <c r="A54" s="12"/>
      <c r="B54" s="44">
        <v>611</v>
      </c>
      <c r="C54" s="20" t="s">
        <v>64</v>
      </c>
      <c r="D54" s="46">
        <v>1773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1773</v>
      </c>
      <c r="O54" s="47">
        <f t="shared" si="11"/>
        <v>7.5396757896885472E-3</v>
      </c>
      <c r="P54" s="9"/>
    </row>
    <row r="55" spans="1:16">
      <c r="A55" s="12"/>
      <c r="B55" s="44">
        <v>614</v>
      </c>
      <c r="C55" s="20" t="s">
        <v>82</v>
      </c>
      <c r="D55" s="46">
        <v>0</v>
      </c>
      <c r="E55" s="46">
        <v>323948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323948</v>
      </c>
      <c r="O55" s="47">
        <f t="shared" si="11"/>
        <v>1.377587643946997</v>
      </c>
      <c r="P55" s="9"/>
    </row>
    <row r="56" spans="1:16">
      <c r="A56" s="12"/>
      <c r="B56" s="44">
        <v>616</v>
      </c>
      <c r="C56" s="20" t="s">
        <v>144</v>
      </c>
      <c r="D56" s="46">
        <v>3125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3125</v>
      </c>
      <c r="O56" s="47">
        <f t="shared" si="11"/>
        <v>1.3289050672744902E-2</v>
      </c>
      <c r="P56" s="9"/>
    </row>
    <row r="57" spans="1:16">
      <c r="A57" s="12"/>
      <c r="B57" s="44">
        <v>619</v>
      </c>
      <c r="C57" s="20" t="s">
        <v>145</v>
      </c>
      <c r="D57" s="46">
        <v>2459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2459</v>
      </c>
      <c r="O57" s="47">
        <f t="shared" si="11"/>
        <v>1.0456888193369507E-2</v>
      </c>
      <c r="P57" s="9"/>
    </row>
    <row r="58" spans="1:16">
      <c r="A58" s="12"/>
      <c r="B58" s="44">
        <v>621</v>
      </c>
      <c r="C58" s="20" t="s">
        <v>105</v>
      </c>
      <c r="D58" s="46">
        <v>237805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237805</v>
      </c>
      <c r="O58" s="47">
        <f t="shared" si="11"/>
        <v>1.0112648624742724</v>
      </c>
      <c r="P58" s="9"/>
    </row>
    <row r="59" spans="1:16">
      <c r="A59" s="12"/>
      <c r="B59" s="44">
        <v>622</v>
      </c>
      <c r="C59" s="20" t="s">
        <v>65</v>
      </c>
      <c r="D59" s="46">
        <v>356698</v>
      </c>
      <c r="E59" s="46">
        <v>507326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864024</v>
      </c>
      <c r="O59" s="47">
        <f t="shared" si="11"/>
        <v>3.6742587899096768</v>
      </c>
      <c r="P59" s="9"/>
    </row>
    <row r="60" spans="1:16">
      <c r="A60" s="12"/>
      <c r="B60" s="44">
        <v>623</v>
      </c>
      <c r="C60" s="20" t="s">
        <v>66</v>
      </c>
      <c r="D60" s="46">
        <v>329222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329222</v>
      </c>
      <c r="O60" s="47">
        <f t="shared" si="11"/>
        <v>1.4000153089863749</v>
      </c>
      <c r="P60" s="9"/>
    </row>
    <row r="61" spans="1:16">
      <c r="A61" s="12"/>
      <c r="B61" s="44">
        <v>634</v>
      </c>
      <c r="C61" s="20" t="s">
        <v>83</v>
      </c>
      <c r="D61" s="46">
        <v>0</v>
      </c>
      <c r="E61" s="46">
        <v>787912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787912</v>
      </c>
      <c r="O61" s="47">
        <f t="shared" si="11"/>
        <v>3.3505927979724097</v>
      </c>
      <c r="P61" s="9"/>
    </row>
    <row r="62" spans="1:16">
      <c r="A62" s="12"/>
      <c r="B62" s="44">
        <v>642</v>
      </c>
      <c r="C62" s="20" t="s">
        <v>67</v>
      </c>
      <c r="D62" s="46">
        <v>8699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8699</v>
      </c>
      <c r="O62" s="47">
        <f t="shared" si="11"/>
        <v>3.6992464576706525E-2</v>
      </c>
      <c r="P62" s="9"/>
    </row>
    <row r="63" spans="1:16">
      <c r="A63" s="12"/>
      <c r="B63" s="44">
        <v>654</v>
      </c>
      <c r="C63" s="20" t="s">
        <v>84</v>
      </c>
      <c r="D63" s="46">
        <v>0</v>
      </c>
      <c r="E63" s="46">
        <v>428632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428632</v>
      </c>
      <c r="O63" s="47">
        <f t="shared" si="11"/>
        <v>1.8227559577471977</v>
      </c>
      <c r="P63" s="9"/>
    </row>
    <row r="64" spans="1:16">
      <c r="A64" s="12"/>
      <c r="B64" s="44">
        <v>667</v>
      </c>
      <c r="C64" s="20" t="s">
        <v>68</v>
      </c>
      <c r="D64" s="46">
        <v>1375</v>
      </c>
      <c r="E64" s="46">
        <v>32850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34225</v>
      </c>
      <c r="O64" s="47">
        <f t="shared" si="11"/>
        <v>0.14554168296790215</v>
      </c>
      <c r="P64" s="9"/>
    </row>
    <row r="65" spans="1:119">
      <c r="A65" s="12"/>
      <c r="B65" s="44">
        <v>669</v>
      </c>
      <c r="C65" s="20" t="s">
        <v>69</v>
      </c>
      <c r="D65" s="46">
        <v>75115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75115</v>
      </c>
      <c r="O65" s="47">
        <f t="shared" si="11"/>
        <v>0.31942625321063467</v>
      </c>
      <c r="P65" s="9"/>
    </row>
    <row r="66" spans="1:119">
      <c r="A66" s="12"/>
      <c r="B66" s="44">
        <v>671</v>
      </c>
      <c r="C66" s="20" t="s">
        <v>70</v>
      </c>
      <c r="D66" s="46">
        <v>135590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135590</v>
      </c>
      <c r="O66" s="47">
        <f t="shared" si="11"/>
        <v>0.57659596182959394</v>
      </c>
      <c r="P66" s="9"/>
    </row>
    <row r="67" spans="1:119">
      <c r="A67" s="12"/>
      <c r="B67" s="44">
        <v>674</v>
      </c>
      <c r="C67" s="20" t="s">
        <v>85</v>
      </c>
      <c r="D67" s="46">
        <v>0</v>
      </c>
      <c r="E67" s="46">
        <v>154038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154038</v>
      </c>
      <c r="O67" s="47">
        <f t="shared" si="11"/>
        <v>0.65504601200904933</v>
      </c>
      <c r="P67" s="9"/>
    </row>
    <row r="68" spans="1:119">
      <c r="A68" s="12"/>
      <c r="B68" s="44">
        <v>694</v>
      </c>
      <c r="C68" s="20" t="s">
        <v>86</v>
      </c>
      <c r="D68" s="46">
        <v>0</v>
      </c>
      <c r="E68" s="46">
        <v>507916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507916</v>
      </c>
      <c r="O68" s="47">
        <f t="shared" si="11"/>
        <v>2.1599108676793279</v>
      </c>
      <c r="P68" s="9"/>
    </row>
    <row r="69" spans="1:119">
      <c r="A69" s="12"/>
      <c r="B69" s="44">
        <v>711</v>
      </c>
      <c r="C69" s="20" t="s">
        <v>71</v>
      </c>
      <c r="D69" s="46">
        <v>1096200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9" si="16">SUM(D69:M69)</f>
        <v>1096200</v>
      </c>
      <c r="O69" s="47">
        <f t="shared" ref="O69:O80" si="17">(N69/O$82)</f>
        <v>4.6615863511881477</v>
      </c>
      <c r="P69" s="9"/>
    </row>
    <row r="70" spans="1:119">
      <c r="A70" s="12"/>
      <c r="B70" s="44">
        <v>712</v>
      </c>
      <c r="C70" s="20" t="s">
        <v>72</v>
      </c>
      <c r="D70" s="46">
        <v>2137467</v>
      </c>
      <c r="E70" s="46">
        <v>104131</v>
      </c>
      <c r="F70" s="46">
        <v>0</v>
      </c>
      <c r="G70" s="46">
        <v>80844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2322442</v>
      </c>
      <c r="O70" s="47">
        <f t="shared" si="17"/>
        <v>9.8761758152035242</v>
      </c>
      <c r="P70" s="9"/>
    </row>
    <row r="71" spans="1:119">
      <c r="A71" s="12"/>
      <c r="B71" s="44">
        <v>713</v>
      </c>
      <c r="C71" s="20" t="s">
        <v>73</v>
      </c>
      <c r="D71" s="46">
        <v>668812</v>
      </c>
      <c r="E71" s="46">
        <v>1167095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1835907</v>
      </c>
      <c r="O71" s="47">
        <f t="shared" si="17"/>
        <v>7.8071875691030632</v>
      </c>
      <c r="P71" s="9"/>
    </row>
    <row r="72" spans="1:119">
      <c r="A72" s="12"/>
      <c r="B72" s="44">
        <v>714</v>
      </c>
      <c r="C72" s="20" t="s">
        <v>74</v>
      </c>
      <c r="D72" s="46">
        <v>0</v>
      </c>
      <c r="E72" s="46">
        <v>90058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90058</v>
      </c>
      <c r="O72" s="47">
        <f t="shared" si="17"/>
        <v>0.38297130415553932</v>
      </c>
      <c r="P72" s="9"/>
    </row>
    <row r="73" spans="1:119">
      <c r="A73" s="12"/>
      <c r="B73" s="44">
        <v>724</v>
      </c>
      <c r="C73" s="20" t="s">
        <v>87</v>
      </c>
      <c r="D73" s="46">
        <v>0</v>
      </c>
      <c r="E73" s="46">
        <v>313951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313951</v>
      </c>
      <c r="O73" s="47">
        <f t="shared" si="17"/>
        <v>1.335075439282859</v>
      </c>
      <c r="P73" s="9"/>
    </row>
    <row r="74" spans="1:119">
      <c r="A74" s="12"/>
      <c r="B74" s="44">
        <v>726</v>
      </c>
      <c r="C74" s="20" t="s">
        <v>151</v>
      </c>
      <c r="D74" s="46">
        <v>450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450</v>
      </c>
      <c r="O74" s="47">
        <f t="shared" si="17"/>
        <v>1.9136232968752658E-3</v>
      </c>
      <c r="P74" s="9"/>
    </row>
    <row r="75" spans="1:119">
      <c r="A75" s="12"/>
      <c r="B75" s="44">
        <v>733</v>
      </c>
      <c r="C75" s="20" t="s">
        <v>75</v>
      </c>
      <c r="D75" s="46">
        <v>1052526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1052526</v>
      </c>
      <c r="O75" s="47">
        <f t="shared" si="17"/>
        <v>4.4758628314820799</v>
      </c>
      <c r="P75" s="9"/>
    </row>
    <row r="76" spans="1:119">
      <c r="A76" s="12"/>
      <c r="B76" s="44">
        <v>744</v>
      </c>
      <c r="C76" s="20" t="s">
        <v>88</v>
      </c>
      <c r="D76" s="46">
        <v>0</v>
      </c>
      <c r="E76" s="46">
        <v>713939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713939</v>
      </c>
      <c r="O76" s="47">
        <f t="shared" si="17"/>
        <v>3.0360228954396229</v>
      </c>
      <c r="P76" s="9"/>
    </row>
    <row r="77" spans="1:119">
      <c r="A77" s="12"/>
      <c r="B77" s="44">
        <v>764</v>
      </c>
      <c r="C77" s="20" t="s">
        <v>89</v>
      </c>
      <c r="D77" s="46">
        <v>0</v>
      </c>
      <c r="E77" s="46">
        <v>1397499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1397499</v>
      </c>
      <c r="O77" s="47">
        <f t="shared" si="17"/>
        <v>5.9428592083553049</v>
      </c>
      <c r="P77" s="9"/>
    </row>
    <row r="78" spans="1:119">
      <c r="A78" s="12"/>
      <c r="B78" s="44">
        <v>765</v>
      </c>
      <c r="C78" s="20" t="s">
        <v>154</v>
      </c>
      <c r="D78" s="46">
        <v>0</v>
      </c>
      <c r="E78" s="46">
        <v>1390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1390</v>
      </c>
      <c r="O78" s="47">
        <f t="shared" si="17"/>
        <v>5.9109697392369324E-3</v>
      </c>
      <c r="P78" s="9"/>
    </row>
    <row r="79" spans="1:119" ht="15.75" thickBot="1">
      <c r="A79" s="12"/>
      <c r="B79" s="44">
        <v>769</v>
      </c>
      <c r="C79" s="20" t="s">
        <v>77</v>
      </c>
      <c r="D79" s="46">
        <v>267775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267775</v>
      </c>
      <c r="O79" s="47">
        <f t="shared" si="17"/>
        <v>1.1387121740461652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18">SUM(D5,D13,D22,D27,D30,D35,D40,D46,D48)</f>
        <v>134488096</v>
      </c>
      <c r="E80" s="15">
        <f t="shared" si="18"/>
        <v>191564079</v>
      </c>
      <c r="F80" s="15">
        <f t="shared" si="18"/>
        <v>22681661</v>
      </c>
      <c r="G80" s="15">
        <f t="shared" si="18"/>
        <v>24236304</v>
      </c>
      <c r="H80" s="15">
        <f t="shared" si="18"/>
        <v>0</v>
      </c>
      <c r="I80" s="15">
        <f t="shared" si="18"/>
        <v>21547967</v>
      </c>
      <c r="J80" s="15">
        <f t="shared" si="18"/>
        <v>20786713</v>
      </c>
      <c r="K80" s="15">
        <f t="shared" si="18"/>
        <v>0</v>
      </c>
      <c r="L80" s="15">
        <f t="shared" si="18"/>
        <v>0</v>
      </c>
      <c r="M80" s="15">
        <f t="shared" si="18"/>
        <v>0</v>
      </c>
      <c r="N80" s="15">
        <f>SUM(D80:M80)</f>
        <v>415304820</v>
      </c>
      <c r="O80" s="37">
        <f t="shared" si="17"/>
        <v>1766.082175236864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94" t="s">
        <v>157</v>
      </c>
      <c r="M82" s="94"/>
      <c r="N82" s="94"/>
      <c r="O82" s="41">
        <v>235156</v>
      </c>
    </row>
    <row r="83" spans="1:15">
      <c r="A83" s="95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98" t="s">
        <v>95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9608B-73E4-4560-857E-F7B28DD8E7D6}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48"/>
      <c r="R1"/>
    </row>
    <row r="2" spans="1:134" ht="24" thickBot="1">
      <c r="A2" s="124" t="s">
        <v>179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48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49"/>
      <c r="O3" s="50"/>
      <c r="P3" s="131" t="s">
        <v>175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176</v>
      </c>
      <c r="N4" s="53" t="s">
        <v>5</v>
      </c>
      <c r="O4" s="53" t="s">
        <v>177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SUM(D6:D11)</f>
        <v>76716777</v>
      </c>
      <c r="E5" s="58">
        <f>SUM(E6:E11)</f>
        <v>30891203</v>
      </c>
      <c r="F5" s="58">
        <f>SUM(F6:F11)</f>
        <v>42042912</v>
      </c>
      <c r="G5" s="58">
        <f>SUM(G6:G11)</f>
        <v>73340075</v>
      </c>
      <c r="H5" s="58">
        <f>SUM(H6:H11)</f>
        <v>0</v>
      </c>
      <c r="I5" s="58">
        <f>SUM(I6:I11)</f>
        <v>6544184</v>
      </c>
      <c r="J5" s="58">
        <f>SUM(J6:J11)</f>
        <v>39139939</v>
      </c>
      <c r="K5" s="58">
        <f>SUM(K6:K11)</f>
        <v>0</v>
      </c>
      <c r="L5" s="58">
        <f>SUM(L6:L11)</f>
        <v>0</v>
      </c>
      <c r="M5" s="58">
        <f>SUM(M6:M11)</f>
        <v>583469837</v>
      </c>
      <c r="N5" s="58">
        <f>SUM(N6:N11)</f>
        <v>18909</v>
      </c>
      <c r="O5" s="59">
        <f>SUM(D5:N5)</f>
        <v>852163836</v>
      </c>
      <c r="P5" s="60">
        <f>(O5/P$67)</f>
        <v>2005.3461757493894</v>
      </c>
      <c r="Q5" s="61"/>
    </row>
    <row r="6" spans="1:134">
      <c r="A6" s="63"/>
      <c r="B6" s="64">
        <v>512</v>
      </c>
      <c r="C6" s="65" t="s">
        <v>21</v>
      </c>
      <c r="D6" s="66">
        <v>4104065</v>
      </c>
      <c r="E6" s="66">
        <v>38420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 t="shared" ref="O6:O11" si="0">SUM(D6:N6)</f>
        <v>4142485</v>
      </c>
      <c r="P6" s="67">
        <f>(O6/P$67)</f>
        <v>9.7482621321297298</v>
      </c>
      <c r="Q6" s="68"/>
    </row>
    <row r="7" spans="1:134">
      <c r="A7" s="63"/>
      <c r="B7" s="64">
        <v>513</v>
      </c>
      <c r="C7" s="65" t="s">
        <v>22</v>
      </c>
      <c r="D7" s="66">
        <v>17237024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39138172</v>
      </c>
      <c r="K7" s="66">
        <v>0</v>
      </c>
      <c r="L7" s="66">
        <v>0</v>
      </c>
      <c r="M7" s="66">
        <v>369250923</v>
      </c>
      <c r="N7" s="66">
        <v>0</v>
      </c>
      <c r="O7" s="66">
        <f t="shared" si="0"/>
        <v>425626119</v>
      </c>
      <c r="P7" s="67">
        <f>(O7/P$67)</f>
        <v>1001.6004833555322</v>
      </c>
      <c r="Q7" s="68"/>
    </row>
    <row r="8" spans="1:134">
      <c r="A8" s="63"/>
      <c r="B8" s="64">
        <v>514</v>
      </c>
      <c r="C8" s="65" t="s">
        <v>23</v>
      </c>
      <c r="D8" s="66">
        <v>1512907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1512907</v>
      </c>
      <c r="P8" s="67">
        <f>(O8/P$67)</f>
        <v>3.5602335355551058</v>
      </c>
      <c r="Q8" s="68"/>
    </row>
    <row r="9" spans="1:134">
      <c r="A9" s="63"/>
      <c r="B9" s="64">
        <v>515</v>
      </c>
      <c r="C9" s="65" t="s">
        <v>24</v>
      </c>
      <c r="D9" s="66">
        <v>6247888</v>
      </c>
      <c r="E9" s="66">
        <v>232734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6480622</v>
      </c>
      <c r="P9" s="67">
        <f>(O9/P$67)</f>
        <v>15.250460058454486</v>
      </c>
      <c r="Q9" s="68"/>
    </row>
    <row r="10" spans="1:134">
      <c r="A10" s="63"/>
      <c r="B10" s="64">
        <v>517</v>
      </c>
      <c r="C10" s="65" t="s">
        <v>26</v>
      </c>
      <c r="D10" s="66">
        <v>3087687</v>
      </c>
      <c r="E10" s="66">
        <v>3197507</v>
      </c>
      <c r="F10" s="66">
        <v>42042912</v>
      </c>
      <c r="G10" s="66">
        <v>3536415</v>
      </c>
      <c r="H10" s="66">
        <v>0</v>
      </c>
      <c r="I10" s="66">
        <v>6544184</v>
      </c>
      <c r="J10" s="66">
        <v>1767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58410472</v>
      </c>
      <c r="P10" s="67">
        <f>(O10/P$67)</f>
        <v>137.45386943282205</v>
      </c>
      <c r="Q10" s="68"/>
    </row>
    <row r="11" spans="1:134">
      <c r="A11" s="63"/>
      <c r="B11" s="64">
        <v>519</v>
      </c>
      <c r="C11" s="65" t="s">
        <v>27</v>
      </c>
      <c r="D11" s="66">
        <v>44527206</v>
      </c>
      <c r="E11" s="66">
        <v>27422542</v>
      </c>
      <c r="F11" s="66">
        <v>0</v>
      </c>
      <c r="G11" s="66">
        <v>69803660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214218914</v>
      </c>
      <c r="N11" s="66">
        <v>18909</v>
      </c>
      <c r="O11" s="66">
        <f t="shared" si="0"/>
        <v>355991231</v>
      </c>
      <c r="P11" s="67">
        <f>(O11/P$67)</f>
        <v>837.73286723489571</v>
      </c>
      <c r="Q11" s="68"/>
    </row>
    <row r="12" spans="1:134" ht="15.75">
      <c r="A12" s="69" t="s">
        <v>28</v>
      </c>
      <c r="B12" s="70"/>
      <c r="C12" s="71"/>
      <c r="D12" s="72">
        <f>SUM(D13:D20)</f>
        <v>142581025</v>
      </c>
      <c r="E12" s="72">
        <f>SUM(E13:E20)</f>
        <v>96987930</v>
      </c>
      <c r="F12" s="72">
        <f>SUM(F13:F20)</f>
        <v>0</v>
      </c>
      <c r="G12" s="72">
        <f>SUM(G13:G20)</f>
        <v>13151387</v>
      </c>
      <c r="H12" s="72">
        <f>SUM(H13:H20)</f>
        <v>0</v>
      </c>
      <c r="I12" s="72">
        <f>SUM(I13:I20)</f>
        <v>0</v>
      </c>
      <c r="J12" s="72">
        <f>SUM(J13:J20)</f>
        <v>14208580</v>
      </c>
      <c r="K12" s="72">
        <f>SUM(K13:K20)</f>
        <v>0</v>
      </c>
      <c r="L12" s="72">
        <f>SUM(L13:L20)</f>
        <v>0</v>
      </c>
      <c r="M12" s="72">
        <f>SUM(M13:M20)</f>
        <v>2027783</v>
      </c>
      <c r="N12" s="72">
        <f>SUM(N13:N20)</f>
        <v>0</v>
      </c>
      <c r="O12" s="73">
        <f>SUM(D12:N12)</f>
        <v>268956705</v>
      </c>
      <c r="P12" s="74">
        <f>(O12/P$67)</f>
        <v>632.91972391786248</v>
      </c>
      <c r="Q12" s="75"/>
    </row>
    <row r="13" spans="1:134">
      <c r="A13" s="63"/>
      <c r="B13" s="64">
        <v>521</v>
      </c>
      <c r="C13" s="65" t="s">
        <v>29</v>
      </c>
      <c r="D13" s="66">
        <v>93252234</v>
      </c>
      <c r="E13" s="66">
        <v>1497246</v>
      </c>
      <c r="F13" s="66">
        <v>0</v>
      </c>
      <c r="G13" s="66">
        <v>5103769</v>
      </c>
      <c r="H13" s="66">
        <v>0</v>
      </c>
      <c r="I13" s="66">
        <v>0</v>
      </c>
      <c r="J13" s="66">
        <v>14208580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114061829</v>
      </c>
      <c r="P13" s="67">
        <f>(O13/P$67)</f>
        <v>268.41487859633929</v>
      </c>
      <c r="Q13" s="68"/>
    </row>
    <row r="14" spans="1:134">
      <c r="A14" s="63"/>
      <c r="B14" s="64">
        <v>522</v>
      </c>
      <c r="C14" s="65" t="s">
        <v>30</v>
      </c>
      <c r="D14" s="66">
        <v>0</v>
      </c>
      <c r="E14" s="66">
        <v>75149677</v>
      </c>
      <c r="F14" s="66">
        <v>0</v>
      </c>
      <c r="G14" s="66">
        <v>6533727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0" si="1">SUM(D14:N14)</f>
        <v>81683404</v>
      </c>
      <c r="P14" s="67">
        <f>(O14/P$67)</f>
        <v>192.22066803782127</v>
      </c>
      <c r="Q14" s="68"/>
    </row>
    <row r="15" spans="1:134">
      <c r="A15" s="63"/>
      <c r="B15" s="64">
        <v>523</v>
      </c>
      <c r="C15" s="65" t="s">
        <v>31</v>
      </c>
      <c r="D15" s="66">
        <v>46252110</v>
      </c>
      <c r="E15" s="66">
        <v>678391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2027783</v>
      </c>
      <c r="N15" s="66">
        <v>0</v>
      </c>
      <c r="O15" s="66">
        <f t="shared" si="1"/>
        <v>48958284</v>
      </c>
      <c r="P15" s="67">
        <f>(O15/P$67)</f>
        <v>115.21060087634665</v>
      </c>
      <c r="Q15" s="68"/>
    </row>
    <row r="16" spans="1:134">
      <c r="A16" s="63"/>
      <c r="B16" s="64">
        <v>524</v>
      </c>
      <c r="C16" s="65" t="s">
        <v>32</v>
      </c>
      <c r="D16" s="66">
        <v>267938</v>
      </c>
      <c r="E16" s="66">
        <v>9668430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9936368</v>
      </c>
      <c r="P16" s="67">
        <f>(O16/P$67)</f>
        <v>23.382660385084222</v>
      </c>
      <c r="Q16" s="68"/>
    </row>
    <row r="17" spans="1:17">
      <c r="A17" s="63"/>
      <c r="B17" s="64">
        <v>525</v>
      </c>
      <c r="C17" s="65" t="s">
        <v>33</v>
      </c>
      <c r="D17" s="66">
        <v>1500364</v>
      </c>
      <c r="E17" s="66">
        <v>9948186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11448550</v>
      </c>
      <c r="P17" s="67">
        <f>(O17/P$67)</f>
        <v>26.941187821511438</v>
      </c>
      <c r="Q17" s="68"/>
    </row>
    <row r="18" spans="1:17">
      <c r="A18" s="63"/>
      <c r="B18" s="64">
        <v>526</v>
      </c>
      <c r="C18" s="65" t="s">
        <v>97</v>
      </c>
      <c r="D18" s="66">
        <v>0</v>
      </c>
      <c r="E18" s="66">
        <v>46000</v>
      </c>
      <c r="F18" s="66">
        <v>0</v>
      </c>
      <c r="G18" s="66">
        <v>1399932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1445932</v>
      </c>
      <c r="P18" s="67">
        <f>(O18/P$67)</f>
        <v>3.4026252747407906</v>
      </c>
      <c r="Q18" s="68"/>
    </row>
    <row r="19" spans="1:17">
      <c r="A19" s="63"/>
      <c r="B19" s="64">
        <v>527</v>
      </c>
      <c r="C19" s="65" t="s">
        <v>34</v>
      </c>
      <c r="D19" s="66">
        <v>1308379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1308379</v>
      </c>
      <c r="P19" s="67">
        <f>(O19/P$67)</f>
        <v>3.078930028756595</v>
      </c>
      <c r="Q19" s="68"/>
    </row>
    <row r="20" spans="1:17">
      <c r="A20" s="63"/>
      <c r="B20" s="64">
        <v>529</v>
      </c>
      <c r="C20" s="65" t="s">
        <v>35</v>
      </c>
      <c r="D20" s="66">
        <v>0</v>
      </c>
      <c r="E20" s="66">
        <v>0</v>
      </c>
      <c r="F20" s="66">
        <v>0</v>
      </c>
      <c r="G20" s="66">
        <v>113959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113959</v>
      </c>
      <c r="P20" s="67">
        <f>(O20/P$67)</f>
        <v>0.26817289726224036</v>
      </c>
      <c r="Q20" s="68"/>
    </row>
    <row r="21" spans="1:17" ht="15.75">
      <c r="A21" s="69" t="s">
        <v>36</v>
      </c>
      <c r="B21" s="70"/>
      <c r="C21" s="71"/>
      <c r="D21" s="72">
        <f>SUM(D22:D25)</f>
        <v>1684875</v>
      </c>
      <c r="E21" s="72">
        <f>SUM(E22:E25)</f>
        <v>1776706</v>
      </c>
      <c r="F21" s="72">
        <f>SUM(F22:F25)</f>
        <v>0</v>
      </c>
      <c r="G21" s="72">
        <f>SUM(G22:G25)</f>
        <v>963078</v>
      </c>
      <c r="H21" s="72">
        <f>SUM(H22:H25)</f>
        <v>0</v>
      </c>
      <c r="I21" s="72">
        <f>SUM(I22:I25)</f>
        <v>25752709</v>
      </c>
      <c r="J21" s="72">
        <f>SUM(J22:J25)</f>
        <v>0</v>
      </c>
      <c r="K21" s="72">
        <f>SUM(K22:K25)</f>
        <v>0</v>
      </c>
      <c r="L21" s="72">
        <f>SUM(L22:L25)</f>
        <v>0</v>
      </c>
      <c r="M21" s="72">
        <f>SUM(M22:M25)</f>
        <v>0</v>
      </c>
      <c r="N21" s="72">
        <f>SUM(N22:N25)</f>
        <v>0</v>
      </c>
      <c r="O21" s="73">
        <f>SUM(D21:N21)</f>
        <v>30177368</v>
      </c>
      <c r="P21" s="74">
        <f>(O21/P$67)</f>
        <v>71.014594795574027</v>
      </c>
      <c r="Q21" s="75"/>
    </row>
    <row r="22" spans="1:17">
      <c r="A22" s="63"/>
      <c r="B22" s="64">
        <v>534</v>
      </c>
      <c r="C22" s="65" t="s">
        <v>37</v>
      </c>
      <c r="D22" s="66">
        <v>651</v>
      </c>
      <c r="E22" s="66">
        <v>4475</v>
      </c>
      <c r="F22" s="66">
        <v>0</v>
      </c>
      <c r="G22" s="66">
        <v>0</v>
      </c>
      <c r="H22" s="66">
        <v>0</v>
      </c>
      <c r="I22" s="66">
        <v>25750932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44" si="2">SUM(D22:N22)</f>
        <v>25756058</v>
      </c>
      <c r="P22" s="67">
        <f>(O22/P$67)</f>
        <v>60.610190471259877</v>
      </c>
      <c r="Q22" s="68"/>
    </row>
    <row r="23" spans="1:17">
      <c r="A23" s="63"/>
      <c r="B23" s="64">
        <v>535</v>
      </c>
      <c r="C23" s="65" t="s">
        <v>108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1777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1777</v>
      </c>
      <c r="P23" s="67">
        <f>(O23/P$67)</f>
        <v>4.1817077934608159E-3</v>
      </c>
      <c r="Q23" s="68"/>
    </row>
    <row r="24" spans="1:17">
      <c r="A24" s="63"/>
      <c r="B24" s="64">
        <v>537</v>
      </c>
      <c r="C24" s="65" t="s">
        <v>38</v>
      </c>
      <c r="D24" s="66">
        <v>1684224</v>
      </c>
      <c r="E24" s="66">
        <v>765582</v>
      </c>
      <c r="F24" s="66">
        <v>0</v>
      </c>
      <c r="G24" s="66">
        <v>81248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2531054</v>
      </c>
      <c r="P24" s="67">
        <f>(O24/P$67)</f>
        <v>5.9561779614350998</v>
      </c>
      <c r="Q24" s="68"/>
    </row>
    <row r="25" spans="1:17">
      <c r="A25" s="63"/>
      <c r="B25" s="64">
        <v>538</v>
      </c>
      <c r="C25" s="65" t="s">
        <v>39</v>
      </c>
      <c r="D25" s="66">
        <v>0</v>
      </c>
      <c r="E25" s="66">
        <v>1006649</v>
      </c>
      <c r="F25" s="66">
        <v>0</v>
      </c>
      <c r="G25" s="66">
        <v>881830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1888479</v>
      </c>
      <c r="P25" s="67">
        <f>(O25/P$67)</f>
        <v>4.4440446550855874</v>
      </c>
      <c r="Q25" s="68"/>
    </row>
    <row r="26" spans="1:17" ht="15.75">
      <c r="A26" s="69" t="s">
        <v>41</v>
      </c>
      <c r="B26" s="70"/>
      <c r="C26" s="71"/>
      <c r="D26" s="72">
        <f>SUM(D27:D28)</f>
        <v>5585219</v>
      </c>
      <c r="E26" s="72">
        <f>SUM(E27:E28)</f>
        <v>73832544</v>
      </c>
      <c r="F26" s="72">
        <f>SUM(F27:F28)</f>
        <v>0</v>
      </c>
      <c r="G26" s="72">
        <f>SUM(G27:G28)</f>
        <v>24081168</v>
      </c>
      <c r="H26" s="72">
        <f>SUM(H27:H28)</f>
        <v>0</v>
      </c>
      <c r="I26" s="72">
        <f>SUM(I27:I28)</f>
        <v>4809249</v>
      </c>
      <c r="J26" s="72">
        <f>SUM(J27:J28)</f>
        <v>4333120</v>
      </c>
      <c r="K26" s="72">
        <f>SUM(K27:K28)</f>
        <v>0</v>
      </c>
      <c r="L26" s="72">
        <f>SUM(L27:L28)</f>
        <v>0</v>
      </c>
      <c r="M26" s="72">
        <f>SUM(M27:M28)</f>
        <v>1155317</v>
      </c>
      <c r="N26" s="72">
        <f>SUM(N27:N28)</f>
        <v>0</v>
      </c>
      <c r="O26" s="72">
        <f t="shared" si="2"/>
        <v>113796617</v>
      </c>
      <c r="P26" s="74">
        <f>(O26/P$67)</f>
        <v>267.79077106267619</v>
      </c>
      <c r="Q26" s="75"/>
    </row>
    <row r="27" spans="1:17">
      <c r="A27" s="63"/>
      <c r="B27" s="64">
        <v>541</v>
      </c>
      <c r="C27" s="65" t="s">
        <v>42</v>
      </c>
      <c r="D27" s="66">
        <v>5585219</v>
      </c>
      <c r="E27" s="66">
        <v>61481296</v>
      </c>
      <c r="F27" s="66">
        <v>0</v>
      </c>
      <c r="G27" s="66">
        <v>24081168</v>
      </c>
      <c r="H27" s="66">
        <v>0</v>
      </c>
      <c r="I27" s="66">
        <v>4809249</v>
      </c>
      <c r="J27" s="66">
        <v>4333120</v>
      </c>
      <c r="K27" s="66">
        <v>0</v>
      </c>
      <c r="L27" s="66">
        <v>0</v>
      </c>
      <c r="M27" s="66">
        <v>1155317</v>
      </c>
      <c r="N27" s="66">
        <v>0</v>
      </c>
      <c r="O27" s="66">
        <f t="shared" si="2"/>
        <v>101445369</v>
      </c>
      <c r="P27" s="67">
        <f>(O27/P$67)</f>
        <v>238.72531804040983</v>
      </c>
      <c r="Q27" s="68"/>
    </row>
    <row r="28" spans="1:17">
      <c r="A28" s="63"/>
      <c r="B28" s="64">
        <v>544</v>
      </c>
      <c r="C28" s="65" t="s">
        <v>43</v>
      </c>
      <c r="D28" s="66">
        <v>0</v>
      </c>
      <c r="E28" s="66">
        <v>12351248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12351248</v>
      </c>
      <c r="P28" s="67">
        <f>(O28/P$67)</f>
        <v>29.065453022266357</v>
      </c>
      <c r="Q28" s="68"/>
    </row>
    <row r="29" spans="1:17" ht="15.75">
      <c r="A29" s="69" t="s">
        <v>45</v>
      </c>
      <c r="B29" s="70"/>
      <c r="C29" s="71"/>
      <c r="D29" s="72">
        <f>SUM(D30:D33)</f>
        <v>8567752</v>
      </c>
      <c r="E29" s="72">
        <f>SUM(E30:E33)</f>
        <v>61801843</v>
      </c>
      <c r="F29" s="72">
        <f>SUM(F30:F33)</f>
        <v>0</v>
      </c>
      <c r="G29" s="72">
        <f>SUM(G30:G33)</f>
        <v>0</v>
      </c>
      <c r="H29" s="72">
        <f>SUM(H30:H33)</f>
        <v>0</v>
      </c>
      <c r="I29" s="72">
        <f>SUM(I30:I33)</f>
        <v>0</v>
      </c>
      <c r="J29" s="72">
        <f>SUM(J30:J33)</f>
        <v>0</v>
      </c>
      <c r="K29" s="72">
        <f>SUM(K30:K33)</f>
        <v>0</v>
      </c>
      <c r="L29" s="72">
        <f>SUM(L30:L33)</f>
        <v>0</v>
      </c>
      <c r="M29" s="72">
        <f>SUM(M30:M33)</f>
        <v>0</v>
      </c>
      <c r="N29" s="72">
        <f>SUM(N30:N33)</f>
        <v>0</v>
      </c>
      <c r="O29" s="72">
        <f t="shared" si="2"/>
        <v>70369595</v>
      </c>
      <c r="P29" s="74">
        <f>(O29/P$67)</f>
        <v>165.59655815091799</v>
      </c>
      <c r="Q29" s="75"/>
    </row>
    <row r="30" spans="1:17">
      <c r="A30" s="76"/>
      <c r="B30" s="77">
        <v>552</v>
      </c>
      <c r="C30" s="78" t="s">
        <v>46</v>
      </c>
      <c r="D30" s="66">
        <v>8387618</v>
      </c>
      <c r="E30" s="66">
        <v>39298347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47685965</v>
      </c>
      <c r="P30" s="67">
        <f>(O30/P$67)</f>
        <v>112.21652868835099</v>
      </c>
      <c r="Q30" s="68"/>
    </row>
    <row r="31" spans="1:17">
      <c r="A31" s="76"/>
      <c r="B31" s="77">
        <v>553</v>
      </c>
      <c r="C31" s="78" t="s">
        <v>47</v>
      </c>
      <c r="D31" s="66">
        <v>180134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180134</v>
      </c>
      <c r="P31" s="67">
        <f>(O31/P$67)</f>
        <v>0.42389856593543651</v>
      </c>
      <c r="Q31" s="68"/>
    </row>
    <row r="32" spans="1:17">
      <c r="A32" s="76"/>
      <c r="B32" s="77">
        <v>554</v>
      </c>
      <c r="C32" s="78" t="s">
        <v>48</v>
      </c>
      <c r="D32" s="66">
        <v>0</v>
      </c>
      <c r="E32" s="66">
        <v>22068550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22068550</v>
      </c>
      <c r="P32" s="67">
        <f>(O32/P$67)</f>
        <v>51.932598494867584</v>
      </c>
      <c r="Q32" s="68"/>
    </row>
    <row r="33" spans="1:17">
      <c r="A33" s="76"/>
      <c r="B33" s="77">
        <v>559</v>
      </c>
      <c r="C33" s="78" t="s">
        <v>92</v>
      </c>
      <c r="D33" s="66">
        <v>0</v>
      </c>
      <c r="E33" s="66">
        <v>434946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434946</v>
      </c>
      <c r="P33" s="67">
        <f>(O33/P$67)</f>
        <v>1.0235324017639889</v>
      </c>
      <c r="Q33" s="68"/>
    </row>
    <row r="34" spans="1:17" ht="15.75">
      <c r="A34" s="69" t="s">
        <v>49</v>
      </c>
      <c r="B34" s="70"/>
      <c r="C34" s="71"/>
      <c r="D34" s="72">
        <f>SUM(D35:D37)</f>
        <v>17860830</v>
      </c>
      <c r="E34" s="72">
        <f>SUM(E35:E37)</f>
        <v>704643</v>
      </c>
      <c r="F34" s="72">
        <f>SUM(F35:F37)</f>
        <v>0</v>
      </c>
      <c r="G34" s="72">
        <f>SUM(G35:G37)</f>
        <v>0</v>
      </c>
      <c r="H34" s="72">
        <f>SUM(H35:H37)</f>
        <v>0</v>
      </c>
      <c r="I34" s="72">
        <f>SUM(I35:I37)</f>
        <v>0</v>
      </c>
      <c r="J34" s="72">
        <f>SUM(J35:J37)</f>
        <v>0</v>
      </c>
      <c r="K34" s="72">
        <f>SUM(K35:K37)</f>
        <v>0</v>
      </c>
      <c r="L34" s="72">
        <f>SUM(L35:L37)</f>
        <v>0</v>
      </c>
      <c r="M34" s="72">
        <f>SUM(M35:M37)</f>
        <v>0</v>
      </c>
      <c r="N34" s="72">
        <f>SUM(N35:N37)</f>
        <v>0</v>
      </c>
      <c r="O34" s="72">
        <f t="shared" si="2"/>
        <v>18565473</v>
      </c>
      <c r="P34" s="74">
        <f>(O34/P$67)</f>
        <v>43.689016957448715</v>
      </c>
      <c r="Q34" s="75"/>
    </row>
    <row r="35" spans="1:17">
      <c r="A35" s="63"/>
      <c r="B35" s="64">
        <v>562</v>
      </c>
      <c r="C35" s="65" t="s">
        <v>50</v>
      </c>
      <c r="D35" s="66">
        <v>5213514</v>
      </c>
      <c r="E35" s="66">
        <v>57608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5271122</v>
      </c>
      <c r="P35" s="67">
        <f>(O35/P$67)</f>
        <v>12.404216065100035</v>
      </c>
      <c r="Q35" s="68"/>
    </row>
    <row r="36" spans="1:17">
      <c r="A36" s="63"/>
      <c r="B36" s="64">
        <v>564</v>
      </c>
      <c r="C36" s="65" t="s">
        <v>52</v>
      </c>
      <c r="D36" s="66">
        <v>9198657</v>
      </c>
      <c r="E36" s="66">
        <v>647035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9845692</v>
      </c>
      <c r="P36" s="67">
        <f>(O36/P$67)</f>
        <v>23.169277978849077</v>
      </c>
      <c r="Q36" s="68"/>
    </row>
    <row r="37" spans="1:17">
      <c r="A37" s="63"/>
      <c r="B37" s="64">
        <v>569</v>
      </c>
      <c r="C37" s="65" t="s">
        <v>53</v>
      </c>
      <c r="D37" s="66">
        <v>3448659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3448659</v>
      </c>
      <c r="P37" s="67">
        <f>(O37/P$67)</f>
        <v>8.1155229134995981</v>
      </c>
      <c r="Q37" s="68"/>
    </row>
    <row r="38" spans="1:17" ht="15.75">
      <c r="A38" s="69" t="s">
        <v>54</v>
      </c>
      <c r="B38" s="70"/>
      <c r="C38" s="71"/>
      <c r="D38" s="72">
        <f>SUM(D39:D44)</f>
        <v>3312787</v>
      </c>
      <c r="E38" s="72">
        <f>SUM(E39:E44)</f>
        <v>30962711</v>
      </c>
      <c r="F38" s="72">
        <f>SUM(F39:F44)</f>
        <v>51452533</v>
      </c>
      <c r="G38" s="72">
        <f>SUM(G39:G44)</f>
        <v>110801</v>
      </c>
      <c r="H38" s="72">
        <f>SUM(H39:H44)</f>
        <v>0</v>
      </c>
      <c r="I38" s="72">
        <f>SUM(I39:I44)</f>
        <v>0</v>
      </c>
      <c r="J38" s="72">
        <f>SUM(J39:J44)</f>
        <v>0</v>
      </c>
      <c r="K38" s="72">
        <f>SUM(K39:K44)</f>
        <v>0</v>
      </c>
      <c r="L38" s="72">
        <f>SUM(L39:L44)</f>
        <v>0</v>
      </c>
      <c r="M38" s="72">
        <f>SUM(M39:M44)</f>
        <v>803565</v>
      </c>
      <c r="N38" s="72">
        <f>SUM(N39:N44)</f>
        <v>0</v>
      </c>
      <c r="O38" s="72">
        <f>SUM(D38:N38)</f>
        <v>86642397</v>
      </c>
      <c r="P38" s="74">
        <f>(O38/P$67)</f>
        <v>203.8903695999021</v>
      </c>
      <c r="Q38" s="68"/>
    </row>
    <row r="39" spans="1:17">
      <c r="A39" s="63"/>
      <c r="B39" s="64">
        <v>571</v>
      </c>
      <c r="C39" s="65" t="s">
        <v>55</v>
      </c>
      <c r="D39" s="66">
        <v>58240</v>
      </c>
      <c r="E39" s="66">
        <v>6852449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6910689</v>
      </c>
      <c r="P39" s="67">
        <f>(O39/P$67)</f>
        <v>16.262511001397826</v>
      </c>
      <c r="Q39" s="68"/>
    </row>
    <row r="40" spans="1:17">
      <c r="A40" s="63"/>
      <c r="B40" s="64">
        <v>572</v>
      </c>
      <c r="C40" s="65" t="s">
        <v>56</v>
      </c>
      <c r="D40" s="66">
        <v>3064036</v>
      </c>
      <c r="E40" s="66">
        <v>16892000</v>
      </c>
      <c r="F40" s="66">
        <v>0</v>
      </c>
      <c r="G40" s="66">
        <v>110801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20066837</v>
      </c>
      <c r="P40" s="67">
        <f>(O40/P$67)</f>
        <v>47.222087041647647</v>
      </c>
      <c r="Q40" s="68"/>
    </row>
    <row r="41" spans="1:17">
      <c r="A41" s="63"/>
      <c r="B41" s="64">
        <v>573</v>
      </c>
      <c r="C41" s="65" t="s">
        <v>93</v>
      </c>
      <c r="D41" s="66">
        <v>0</v>
      </c>
      <c r="E41" s="66">
        <v>0</v>
      </c>
      <c r="F41" s="66">
        <v>89950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89950</v>
      </c>
      <c r="P41" s="67">
        <f>(O41/P$67)</f>
        <v>0.21167395386707957</v>
      </c>
      <c r="Q41" s="68"/>
    </row>
    <row r="42" spans="1:17">
      <c r="A42" s="63"/>
      <c r="B42" s="64">
        <v>574</v>
      </c>
      <c r="C42" s="65" t="s">
        <v>135</v>
      </c>
      <c r="D42" s="66">
        <v>0</v>
      </c>
      <c r="E42" s="66">
        <v>0</v>
      </c>
      <c r="F42" s="66">
        <v>51362583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51362583</v>
      </c>
      <c r="P42" s="67">
        <f>(O42/P$67)</f>
        <v>120.8684938792223</v>
      </c>
      <c r="Q42" s="68"/>
    </row>
    <row r="43" spans="1:17">
      <c r="A43" s="63"/>
      <c r="B43" s="64">
        <v>575</v>
      </c>
      <c r="C43" s="65" t="s">
        <v>57</v>
      </c>
      <c r="D43" s="66">
        <v>190511</v>
      </c>
      <c r="E43" s="66">
        <v>7218262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2"/>
        <v>7408773</v>
      </c>
      <c r="P43" s="67">
        <f>(O43/P$67)</f>
        <v>17.434622281419287</v>
      </c>
      <c r="Q43" s="68"/>
    </row>
    <row r="44" spans="1:17">
      <c r="A44" s="63"/>
      <c r="B44" s="64">
        <v>579</v>
      </c>
      <c r="C44" s="65" t="s">
        <v>99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803565</v>
      </c>
      <c r="N44" s="66">
        <v>0</v>
      </c>
      <c r="O44" s="66">
        <f t="shared" si="2"/>
        <v>803565</v>
      </c>
      <c r="P44" s="67">
        <f>(O44/P$67)</f>
        <v>1.8909814423479689</v>
      </c>
      <c r="Q44" s="68"/>
    </row>
    <row r="45" spans="1:17" ht="15.75">
      <c r="A45" s="69" t="s">
        <v>76</v>
      </c>
      <c r="B45" s="70"/>
      <c r="C45" s="71"/>
      <c r="D45" s="72">
        <f>SUM(D46:D47)</f>
        <v>84095076</v>
      </c>
      <c r="E45" s="72">
        <f>SUM(E46:E47)</f>
        <v>45801259</v>
      </c>
      <c r="F45" s="72">
        <f>SUM(F46:F47)</f>
        <v>0</v>
      </c>
      <c r="G45" s="72">
        <f>SUM(G46:G47)</f>
        <v>15914807</v>
      </c>
      <c r="H45" s="72">
        <f>SUM(H46:H47)</f>
        <v>0</v>
      </c>
      <c r="I45" s="72">
        <f>SUM(I46:I47)</f>
        <v>932916</v>
      </c>
      <c r="J45" s="72">
        <f>SUM(J46:J47)</f>
        <v>1310388</v>
      </c>
      <c r="K45" s="72">
        <f>SUM(K46:K47)</f>
        <v>0</v>
      </c>
      <c r="L45" s="72">
        <f>SUM(L46:L47)</f>
        <v>0</v>
      </c>
      <c r="M45" s="72">
        <f>SUM(M46:M47)</f>
        <v>0</v>
      </c>
      <c r="N45" s="72">
        <f>SUM(N46:N47)</f>
        <v>0</v>
      </c>
      <c r="O45" s="72">
        <f>SUM(D45:N45)</f>
        <v>148054446</v>
      </c>
      <c r="P45" s="74">
        <f>(O45/P$67)</f>
        <v>348.40767062167902</v>
      </c>
      <c r="Q45" s="68"/>
    </row>
    <row r="46" spans="1:17">
      <c r="A46" s="63"/>
      <c r="B46" s="64">
        <v>581</v>
      </c>
      <c r="C46" s="65" t="s">
        <v>178</v>
      </c>
      <c r="D46" s="66">
        <v>84095076</v>
      </c>
      <c r="E46" s="66">
        <v>45801259</v>
      </c>
      <c r="F46" s="66">
        <v>0</v>
      </c>
      <c r="G46" s="66">
        <v>15910954</v>
      </c>
      <c r="H46" s="66">
        <v>0</v>
      </c>
      <c r="I46" s="66">
        <v>932916</v>
      </c>
      <c r="J46" s="66">
        <v>1310388</v>
      </c>
      <c r="K46" s="66">
        <v>0</v>
      </c>
      <c r="L46" s="66">
        <v>0</v>
      </c>
      <c r="M46" s="66">
        <v>0</v>
      </c>
      <c r="N46" s="66">
        <v>0</v>
      </c>
      <c r="O46" s="66">
        <f>SUM(D46:N46)</f>
        <v>148050593</v>
      </c>
      <c r="P46" s="67">
        <f>(O46/P$67)</f>
        <v>348.3986035872793</v>
      </c>
      <c r="Q46" s="68"/>
    </row>
    <row r="47" spans="1:17">
      <c r="A47" s="63"/>
      <c r="B47" s="64">
        <v>591</v>
      </c>
      <c r="C47" s="65" t="s">
        <v>180</v>
      </c>
      <c r="D47" s="66">
        <v>0</v>
      </c>
      <c r="E47" s="66">
        <v>0</v>
      </c>
      <c r="F47" s="66">
        <v>0</v>
      </c>
      <c r="G47" s="66">
        <v>3853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ref="O47:O52" si="3">SUM(D47:N47)</f>
        <v>3853</v>
      </c>
      <c r="P47" s="67">
        <f>(O47/P$67)</f>
        <v>9.0670343996648983E-3</v>
      </c>
      <c r="Q47" s="68"/>
    </row>
    <row r="48" spans="1:17" ht="15.75">
      <c r="A48" s="69" t="s">
        <v>60</v>
      </c>
      <c r="B48" s="70"/>
      <c r="C48" s="71"/>
      <c r="D48" s="72">
        <f>SUM(D49:D64)</f>
        <v>22415289</v>
      </c>
      <c r="E48" s="72">
        <f>SUM(E49:E64)</f>
        <v>1716821</v>
      </c>
      <c r="F48" s="72">
        <f>SUM(F49:F64)</f>
        <v>0</v>
      </c>
      <c r="G48" s="72">
        <f>SUM(G49:G64)</f>
        <v>0</v>
      </c>
      <c r="H48" s="72">
        <f>SUM(H49:H64)</f>
        <v>0</v>
      </c>
      <c r="I48" s="72">
        <f>SUM(I49:I64)</f>
        <v>0</v>
      </c>
      <c r="J48" s="72">
        <f>SUM(J49:J64)</f>
        <v>0</v>
      </c>
      <c r="K48" s="72">
        <f>SUM(K49:K64)</f>
        <v>0</v>
      </c>
      <c r="L48" s="72">
        <f>SUM(L49:L64)</f>
        <v>0</v>
      </c>
      <c r="M48" s="72">
        <f>SUM(M49:M64)</f>
        <v>43065965</v>
      </c>
      <c r="N48" s="72">
        <f>SUM(N49:N64)</f>
        <v>0</v>
      </c>
      <c r="O48" s="72">
        <f>SUM(D48:N48)</f>
        <v>67198075</v>
      </c>
      <c r="P48" s="74">
        <f>(O48/P$67)</f>
        <v>158.13320986666542</v>
      </c>
      <c r="Q48" s="68"/>
    </row>
    <row r="49" spans="1:17">
      <c r="A49" s="63"/>
      <c r="B49" s="64">
        <v>601</v>
      </c>
      <c r="C49" s="65" t="s">
        <v>61</v>
      </c>
      <c r="D49" s="66">
        <v>16010248</v>
      </c>
      <c r="E49" s="66">
        <v>38868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3"/>
        <v>16049116</v>
      </c>
      <c r="P49" s="67">
        <f>(O49/P$67)</f>
        <v>37.767424566886149</v>
      </c>
      <c r="Q49" s="68"/>
    </row>
    <row r="50" spans="1:17">
      <c r="A50" s="63"/>
      <c r="B50" s="64">
        <v>602</v>
      </c>
      <c r="C50" s="65" t="s">
        <v>62</v>
      </c>
      <c r="D50" s="66">
        <v>2816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3"/>
        <v>2816</v>
      </c>
      <c r="P50" s="67">
        <f>(O50/P$67)</f>
        <v>6.6267243367392559E-3</v>
      </c>
      <c r="Q50" s="68"/>
    </row>
    <row r="51" spans="1:17">
      <c r="A51" s="63"/>
      <c r="B51" s="64">
        <v>603</v>
      </c>
      <c r="C51" s="65" t="s">
        <v>63</v>
      </c>
      <c r="D51" s="66">
        <v>6245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3"/>
        <v>6245</v>
      </c>
      <c r="P51" s="67">
        <f>(O51/P$67)</f>
        <v>1.4695984901611028E-2</v>
      </c>
      <c r="Q51" s="68"/>
    </row>
    <row r="52" spans="1:17">
      <c r="A52" s="63"/>
      <c r="B52" s="64">
        <v>608</v>
      </c>
      <c r="C52" s="65" t="s">
        <v>81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129134</v>
      </c>
      <c r="N52" s="66">
        <v>0</v>
      </c>
      <c r="O52" s="66">
        <f t="shared" si="3"/>
        <v>129134</v>
      </c>
      <c r="P52" s="67">
        <f>(O52/P$67)</f>
        <v>0.30388331693909343</v>
      </c>
      <c r="Q52" s="68"/>
    </row>
    <row r="53" spans="1:17">
      <c r="A53" s="63"/>
      <c r="B53" s="64">
        <v>622</v>
      </c>
      <c r="C53" s="65" t="s">
        <v>65</v>
      </c>
      <c r="D53" s="66">
        <v>333745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ref="O53:O60" si="4">SUM(D53:N53)</f>
        <v>333745</v>
      </c>
      <c r="P53" s="67">
        <f>(O53/P$67)</f>
        <v>0.78538214267224538</v>
      </c>
      <c r="Q53" s="68"/>
    </row>
    <row r="54" spans="1:17">
      <c r="A54" s="63"/>
      <c r="B54" s="64">
        <v>649</v>
      </c>
      <c r="C54" s="65" t="s">
        <v>172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41797806</v>
      </c>
      <c r="N54" s="66">
        <v>0</v>
      </c>
      <c r="O54" s="66">
        <f t="shared" si="4"/>
        <v>41797806</v>
      </c>
      <c r="P54" s="67">
        <f>(O54/P$67)</f>
        <v>98.360276364526314</v>
      </c>
      <c r="Q54" s="68"/>
    </row>
    <row r="55" spans="1:17">
      <c r="A55" s="63"/>
      <c r="B55" s="64">
        <v>669</v>
      </c>
      <c r="C55" s="65" t="s">
        <v>114</v>
      </c>
      <c r="D55" s="66">
        <v>130838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130838</v>
      </c>
      <c r="P55" s="67">
        <f>(O55/P$67)</f>
        <v>0.30789323819967712</v>
      </c>
      <c r="Q55" s="68"/>
    </row>
    <row r="56" spans="1:17">
      <c r="A56" s="63"/>
      <c r="B56" s="64">
        <v>671</v>
      </c>
      <c r="C56" s="65" t="s">
        <v>70</v>
      </c>
      <c r="D56" s="66">
        <v>110345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110345</v>
      </c>
      <c r="P56" s="67">
        <f>(O56/P$67)</f>
        <v>0.25966828726473479</v>
      </c>
      <c r="Q56" s="68"/>
    </row>
    <row r="57" spans="1:17">
      <c r="A57" s="63"/>
      <c r="B57" s="64">
        <v>711</v>
      </c>
      <c r="C57" s="65" t="s">
        <v>71</v>
      </c>
      <c r="D57" s="66">
        <v>1377032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1377032</v>
      </c>
      <c r="P57" s="67">
        <f>(O57/P$67)</f>
        <v>3.2404870265869077</v>
      </c>
      <c r="Q57" s="68"/>
    </row>
    <row r="58" spans="1:17">
      <c r="A58" s="63"/>
      <c r="B58" s="64">
        <v>712</v>
      </c>
      <c r="C58" s="65" t="s">
        <v>72</v>
      </c>
      <c r="D58" s="66">
        <v>3176982</v>
      </c>
      <c r="E58" s="66">
        <v>544553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3721535</v>
      </c>
      <c r="P58" s="67">
        <f>(O58/P$67)</f>
        <v>8.75766567987462</v>
      </c>
      <c r="Q58" s="68"/>
    </row>
    <row r="59" spans="1:17">
      <c r="A59" s="63"/>
      <c r="B59" s="64">
        <v>713</v>
      </c>
      <c r="C59" s="65" t="s">
        <v>73</v>
      </c>
      <c r="D59" s="66">
        <v>0</v>
      </c>
      <c r="E59" s="66">
        <v>995682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995682</v>
      </c>
      <c r="P59" s="67">
        <f>(O59/P$67)</f>
        <v>2.3430788853171931</v>
      </c>
      <c r="Q59" s="68"/>
    </row>
    <row r="60" spans="1:17">
      <c r="A60" s="63"/>
      <c r="B60" s="64">
        <v>714</v>
      </c>
      <c r="C60" s="65" t="s">
        <v>74</v>
      </c>
      <c r="D60" s="66">
        <v>0</v>
      </c>
      <c r="E60" s="66">
        <v>137560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137560</v>
      </c>
      <c r="P60" s="67">
        <f>(O60/P$67)</f>
        <v>0.32371171866543041</v>
      </c>
      <c r="Q60" s="68"/>
    </row>
    <row r="61" spans="1:17">
      <c r="A61" s="63"/>
      <c r="B61" s="64">
        <v>733</v>
      </c>
      <c r="C61" s="65" t="s">
        <v>75</v>
      </c>
      <c r="D61" s="66">
        <v>1054851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ref="O61:O64" si="5">SUM(D61:N61)</f>
        <v>1054851</v>
      </c>
      <c r="P61" s="67">
        <f>(O61/P$67)</f>
        <v>2.4823177533145389</v>
      </c>
      <c r="Q61" s="68"/>
    </row>
    <row r="62" spans="1:17">
      <c r="A62" s="63"/>
      <c r="B62" s="64">
        <v>739</v>
      </c>
      <c r="C62" s="65" t="s">
        <v>173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1139025</v>
      </c>
      <c r="N62" s="66">
        <v>0</v>
      </c>
      <c r="O62" s="66">
        <f t="shared" si="5"/>
        <v>1139025</v>
      </c>
      <c r="P62" s="67">
        <f>(O62/P$67)</f>
        <v>2.6803993919227382</v>
      </c>
      <c r="Q62" s="68"/>
    </row>
    <row r="63" spans="1:17">
      <c r="A63" s="63"/>
      <c r="B63" s="64">
        <v>765</v>
      </c>
      <c r="C63" s="65" t="s">
        <v>154</v>
      </c>
      <c r="D63" s="66">
        <v>0</v>
      </c>
      <c r="E63" s="66">
        <v>158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5"/>
        <v>158</v>
      </c>
      <c r="P63" s="67">
        <f>(O63/P$67)</f>
        <v>3.7181194787102364E-4</v>
      </c>
      <c r="Q63" s="68"/>
    </row>
    <row r="64" spans="1:17" ht="15.75" thickBot="1">
      <c r="A64" s="63"/>
      <c r="B64" s="64">
        <v>769</v>
      </c>
      <c r="C64" s="65" t="s">
        <v>77</v>
      </c>
      <c r="D64" s="66">
        <v>212187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5"/>
        <v>212187</v>
      </c>
      <c r="P64" s="67">
        <f>(O64/P$67)</f>
        <v>0.49932697330954989</v>
      </c>
      <c r="Q64" s="68"/>
    </row>
    <row r="65" spans="1:120" ht="16.5" thickBot="1">
      <c r="A65" s="79" t="s">
        <v>10</v>
      </c>
      <c r="B65" s="80"/>
      <c r="C65" s="81"/>
      <c r="D65" s="82">
        <f>SUM(D5,D12,D21,D26,D29,D34,D38,D45,D48)</f>
        <v>362819630</v>
      </c>
      <c r="E65" s="82">
        <f>SUM(E5,E12,E21,E26,E29,E34,E38,E45,E48)</f>
        <v>344475660</v>
      </c>
      <c r="F65" s="82">
        <f>SUM(F5,F12,F21,F26,F29,F34,F38,F45,F48)</f>
        <v>93495445</v>
      </c>
      <c r="G65" s="82">
        <f>SUM(G5,G12,G21,G26,G29,G34,G38,G45,G48)</f>
        <v>127561316</v>
      </c>
      <c r="H65" s="82">
        <f>SUM(H5,H12,H21,H26,H29,H34,H38,H45,H48)</f>
        <v>0</v>
      </c>
      <c r="I65" s="82">
        <f>SUM(I5,I12,I21,I26,I29,I34,I38,I45,I48)</f>
        <v>38039058</v>
      </c>
      <c r="J65" s="82">
        <f>SUM(J5,J12,J21,J26,J29,J34,J38,J45,J48)</f>
        <v>58992027</v>
      </c>
      <c r="K65" s="82">
        <f>SUM(K5,K12,K21,K26,K29,K34,K38,K45,K48)</f>
        <v>0</v>
      </c>
      <c r="L65" s="82">
        <f>SUM(L5,L12,L21,L26,L29,L34,L38,L45,L48)</f>
        <v>0</v>
      </c>
      <c r="M65" s="82">
        <f>SUM(M5,M12,M21,M26,M29,M34,M38,M45,M48)</f>
        <v>630522467</v>
      </c>
      <c r="N65" s="82">
        <f>SUM(N5,N12,N21,N26,N29,N34,N38,N45,N48)</f>
        <v>18909</v>
      </c>
      <c r="O65" s="82">
        <f>SUM(D65:N65)</f>
        <v>1655924512</v>
      </c>
      <c r="P65" s="83">
        <f>(O65/P$67)</f>
        <v>3896.7880907221152</v>
      </c>
      <c r="Q65" s="61"/>
      <c r="R65" s="84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</row>
    <row r="66" spans="1:120">
      <c r="A66" s="85"/>
      <c r="B66" s="86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8"/>
    </row>
    <row r="67" spans="1:120">
      <c r="A67" s="89"/>
      <c r="B67" s="90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118" t="s">
        <v>181</v>
      </c>
      <c r="N67" s="118"/>
      <c r="O67" s="118"/>
      <c r="P67" s="92">
        <v>424946</v>
      </c>
    </row>
    <row r="68" spans="1:120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20" ht="15.75" customHeight="1" thickBot="1">
      <c r="A69" s="120" t="s">
        <v>95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171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175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176</v>
      </c>
      <c r="N4" s="34" t="s">
        <v>5</v>
      </c>
      <c r="O4" s="34" t="s">
        <v>177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110133530</v>
      </c>
      <c r="E5" s="26">
        <f t="shared" si="0"/>
        <v>12001126</v>
      </c>
      <c r="F5" s="26">
        <f t="shared" si="0"/>
        <v>39641987</v>
      </c>
      <c r="G5" s="26">
        <f t="shared" si="0"/>
        <v>2957189</v>
      </c>
      <c r="H5" s="26">
        <f t="shared" si="0"/>
        <v>0</v>
      </c>
      <c r="I5" s="26">
        <f t="shared" si="0"/>
        <v>6592294</v>
      </c>
      <c r="J5" s="26">
        <f t="shared" si="0"/>
        <v>37353688</v>
      </c>
      <c r="K5" s="26">
        <f t="shared" si="0"/>
        <v>0</v>
      </c>
      <c r="L5" s="26">
        <f t="shared" si="0"/>
        <v>0</v>
      </c>
      <c r="M5" s="26">
        <f t="shared" si="0"/>
        <v>643251710</v>
      </c>
      <c r="N5" s="26">
        <f t="shared" si="0"/>
        <v>21289</v>
      </c>
      <c r="O5" s="27">
        <f>SUM(D5:N5)</f>
        <v>851952813</v>
      </c>
      <c r="P5" s="32">
        <f t="shared" ref="P5:P36" si="1">(O5/P$72)</f>
        <v>2096.0311297544654</v>
      </c>
      <c r="Q5" s="6"/>
    </row>
    <row r="6" spans="1:134">
      <c r="A6" s="12"/>
      <c r="B6" s="44">
        <v>512</v>
      </c>
      <c r="C6" s="20" t="s">
        <v>21</v>
      </c>
      <c r="D6" s="46">
        <v>3521529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1" si="2">SUM(D6:N6)</f>
        <v>3521529</v>
      </c>
      <c r="P6" s="47">
        <f t="shared" si="1"/>
        <v>8.6639005068149384</v>
      </c>
      <c r="Q6" s="9"/>
    </row>
    <row r="7" spans="1:134">
      <c r="A7" s="12"/>
      <c r="B7" s="44">
        <v>513</v>
      </c>
      <c r="C7" s="20" t="s">
        <v>22</v>
      </c>
      <c r="D7" s="46">
        <v>26076915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37351854</v>
      </c>
      <c r="K7" s="46">
        <v>0</v>
      </c>
      <c r="L7" s="46">
        <v>0</v>
      </c>
      <c r="M7" s="46">
        <v>346698572</v>
      </c>
      <c r="N7" s="46">
        <v>0</v>
      </c>
      <c r="O7" s="46">
        <f t="shared" si="2"/>
        <v>410127341</v>
      </c>
      <c r="P7" s="47">
        <f t="shared" si="1"/>
        <v>1009.0226369138414</v>
      </c>
      <c r="Q7" s="9"/>
    </row>
    <row r="8" spans="1:134">
      <c r="A8" s="12"/>
      <c r="B8" s="44">
        <v>514</v>
      </c>
      <c r="C8" s="20" t="s">
        <v>23</v>
      </c>
      <c r="D8" s="46">
        <v>1682797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1682797</v>
      </c>
      <c r="P8" s="47">
        <f t="shared" si="1"/>
        <v>4.140129410028047</v>
      </c>
      <c r="Q8" s="9"/>
    </row>
    <row r="9" spans="1:134">
      <c r="A9" s="12"/>
      <c r="B9" s="44">
        <v>515</v>
      </c>
      <c r="C9" s="20" t="s">
        <v>24</v>
      </c>
      <c r="D9" s="46">
        <v>5764999</v>
      </c>
      <c r="E9" s="46">
        <v>374348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6139347</v>
      </c>
      <c r="P9" s="47">
        <f t="shared" si="1"/>
        <v>15.104430940313931</v>
      </c>
      <c r="Q9" s="9"/>
    </row>
    <row r="10" spans="1:134">
      <c r="A10" s="12"/>
      <c r="B10" s="44">
        <v>517</v>
      </c>
      <c r="C10" s="20" t="s">
        <v>26</v>
      </c>
      <c r="D10" s="46">
        <v>1788842</v>
      </c>
      <c r="E10" s="46">
        <v>2519050</v>
      </c>
      <c r="F10" s="46">
        <v>39641987</v>
      </c>
      <c r="G10" s="46">
        <v>2526534</v>
      </c>
      <c r="H10" s="46">
        <v>0</v>
      </c>
      <c r="I10" s="46">
        <v>6592294</v>
      </c>
      <c r="J10" s="46">
        <v>1834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53070541</v>
      </c>
      <c r="P10" s="47">
        <f t="shared" si="1"/>
        <v>130.56768439698862</v>
      </c>
      <c r="Q10" s="9"/>
    </row>
    <row r="11" spans="1:134">
      <c r="A11" s="12"/>
      <c r="B11" s="44">
        <v>519</v>
      </c>
      <c r="C11" s="20" t="s">
        <v>27</v>
      </c>
      <c r="D11" s="46">
        <v>71298448</v>
      </c>
      <c r="E11" s="46">
        <v>9107728</v>
      </c>
      <c r="F11" s="46">
        <v>0</v>
      </c>
      <c r="G11" s="46">
        <v>430655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296553138</v>
      </c>
      <c r="N11" s="46">
        <v>21289</v>
      </c>
      <c r="O11" s="46">
        <f t="shared" si="2"/>
        <v>377411258</v>
      </c>
      <c r="P11" s="47">
        <f t="shared" si="1"/>
        <v>928.53234758647841</v>
      </c>
      <c r="Q11" s="9"/>
    </row>
    <row r="12" spans="1:134" ht="15.75">
      <c r="A12" s="28" t="s">
        <v>28</v>
      </c>
      <c r="B12" s="29"/>
      <c r="C12" s="30"/>
      <c r="D12" s="31">
        <f t="shared" ref="D12:N12" si="3">SUM(D13:D20)</f>
        <v>115013486</v>
      </c>
      <c r="E12" s="31">
        <f t="shared" si="3"/>
        <v>99646259</v>
      </c>
      <c r="F12" s="31">
        <f t="shared" si="3"/>
        <v>0</v>
      </c>
      <c r="G12" s="31">
        <f t="shared" si="3"/>
        <v>10088042</v>
      </c>
      <c r="H12" s="31">
        <f t="shared" si="3"/>
        <v>0</v>
      </c>
      <c r="I12" s="31">
        <f t="shared" si="3"/>
        <v>0</v>
      </c>
      <c r="J12" s="31">
        <f t="shared" si="3"/>
        <v>14888102</v>
      </c>
      <c r="K12" s="31">
        <f t="shared" si="3"/>
        <v>0</v>
      </c>
      <c r="L12" s="31">
        <f t="shared" si="3"/>
        <v>0</v>
      </c>
      <c r="M12" s="31">
        <f t="shared" si="3"/>
        <v>1873572</v>
      </c>
      <c r="N12" s="31">
        <f t="shared" si="3"/>
        <v>0</v>
      </c>
      <c r="O12" s="42">
        <f>SUM(D12:N12)</f>
        <v>241509461</v>
      </c>
      <c r="P12" s="43">
        <f t="shared" si="1"/>
        <v>594.1776829208286</v>
      </c>
      <c r="Q12" s="10"/>
    </row>
    <row r="13" spans="1:134">
      <c r="A13" s="12"/>
      <c r="B13" s="44">
        <v>521</v>
      </c>
      <c r="C13" s="20" t="s">
        <v>29</v>
      </c>
      <c r="D13" s="46">
        <v>73012484</v>
      </c>
      <c r="E13" s="46">
        <v>1340816</v>
      </c>
      <c r="F13" s="46">
        <v>0</v>
      </c>
      <c r="G13" s="46">
        <v>3807906</v>
      </c>
      <c r="H13" s="46">
        <v>0</v>
      </c>
      <c r="I13" s="46">
        <v>0</v>
      </c>
      <c r="J13" s="46">
        <v>14888102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93049308</v>
      </c>
      <c r="P13" s="47">
        <f t="shared" si="1"/>
        <v>228.92611327067854</v>
      </c>
      <c r="Q13" s="9"/>
    </row>
    <row r="14" spans="1:134">
      <c r="A14" s="12"/>
      <c r="B14" s="44">
        <v>522</v>
      </c>
      <c r="C14" s="20" t="s">
        <v>30</v>
      </c>
      <c r="D14" s="46">
        <v>0</v>
      </c>
      <c r="E14" s="46">
        <v>56439875</v>
      </c>
      <c r="F14" s="46">
        <v>0</v>
      </c>
      <c r="G14" s="46">
        <v>1164097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57603972</v>
      </c>
      <c r="P14" s="47">
        <f t="shared" si="1"/>
        <v>141.72113369089209</v>
      </c>
      <c r="Q14" s="9"/>
    </row>
    <row r="15" spans="1:134">
      <c r="A15" s="12"/>
      <c r="B15" s="44">
        <v>523</v>
      </c>
      <c r="C15" s="20" t="s">
        <v>31</v>
      </c>
      <c r="D15" s="46">
        <v>38909242</v>
      </c>
      <c r="E15" s="46">
        <v>618729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1873572</v>
      </c>
      <c r="N15" s="46">
        <v>0</v>
      </c>
      <c r="O15" s="46">
        <f t="shared" si="4"/>
        <v>41401543</v>
      </c>
      <c r="P15" s="47">
        <f t="shared" si="1"/>
        <v>101.85883727796093</v>
      </c>
      <c r="Q15" s="9"/>
    </row>
    <row r="16" spans="1:134">
      <c r="A16" s="12"/>
      <c r="B16" s="44">
        <v>524</v>
      </c>
      <c r="C16" s="20" t="s">
        <v>32</v>
      </c>
      <c r="D16" s="46">
        <v>284107</v>
      </c>
      <c r="E16" s="46">
        <v>8694843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8978950</v>
      </c>
      <c r="P16" s="47">
        <f t="shared" si="1"/>
        <v>22.090611622299857</v>
      </c>
      <c r="Q16" s="9"/>
    </row>
    <row r="17" spans="1:17">
      <c r="A17" s="12"/>
      <c r="B17" s="44">
        <v>525</v>
      </c>
      <c r="C17" s="20" t="s">
        <v>33</v>
      </c>
      <c r="D17" s="46">
        <v>1596980</v>
      </c>
      <c r="E17" s="46">
        <v>23346666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24943646</v>
      </c>
      <c r="P17" s="47">
        <f t="shared" si="1"/>
        <v>61.368021453525564</v>
      </c>
      <c r="Q17" s="9"/>
    </row>
    <row r="18" spans="1:17">
      <c r="A18" s="12"/>
      <c r="B18" s="44">
        <v>526</v>
      </c>
      <c r="C18" s="20" t="s">
        <v>97</v>
      </c>
      <c r="D18" s="46">
        <v>0</v>
      </c>
      <c r="E18" s="46">
        <v>9175867</v>
      </c>
      <c r="F18" s="46">
        <v>0</v>
      </c>
      <c r="G18" s="46">
        <v>2950827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12126694</v>
      </c>
      <c r="P18" s="47">
        <f t="shared" si="1"/>
        <v>29.834901343305614</v>
      </c>
      <c r="Q18" s="9"/>
    </row>
    <row r="19" spans="1:17">
      <c r="A19" s="12"/>
      <c r="B19" s="44">
        <v>527</v>
      </c>
      <c r="C19" s="20" t="s">
        <v>34</v>
      </c>
      <c r="D19" s="46">
        <v>1210673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1210673</v>
      </c>
      <c r="P19" s="47">
        <f t="shared" si="1"/>
        <v>2.9785784579048369</v>
      </c>
      <c r="Q19" s="9"/>
    </row>
    <row r="20" spans="1:17">
      <c r="A20" s="12"/>
      <c r="B20" s="44">
        <v>529</v>
      </c>
      <c r="C20" s="20" t="s">
        <v>35</v>
      </c>
      <c r="D20" s="46">
        <v>0</v>
      </c>
      <c r="E20" s="46">
        <v>29463</v>
      </c>
      <c r="F20" s="46">
        <v>0</v>
      </c>
      <c r="G20" s="46">
        <v>2165212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2194675</v>
      </c>
      <c r="P20" s="47">
        <f t="shared" si="1"/>
        <v>5.3994858042611815</v>
      </c>
      <c r="Q20" s="9"/>
    </row>
    <row r="21" spans="1:17" ht="15.75">
      <c r="A21" s="28" t="s">
        <v>36</v>
      </c>
      <c r="B21" s="29"/>
      <c r="C21" s="30"/>
      <c r="D21" s="31">
        <f t="shared" ref="D21:N21" si="5">SUM(D22:D24)</f>
        <v>1662548</v>
      </c>
      <c r="E21" s="31">
        <f t="shared" si="5"/>
        <v>1304854</v>
      </c>
      <c r="F21" s="31">
        <f t="shared" si="5"/>
        <v>0</v>
      </c>
      <c r="G21" s="31">
        <f t="shared" si="5"/>
        <v>139750</v>
      </c>
      <c r="H21" s="31">
        <f t="shared" si="5"/>
        <v>0</v>
      </c>
      <c r="I21" s="31">
        <f t="shared" si="5"/>
        <v>23816925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26924077</v>
      </c>
      <c r="P21" s="43">
        <f t="shared" si="1"/>
        <v>66.240409880431045</v>
      </c>
      <c r="Q21" s="10"/>
    </row>
    <row r="22" spans="1:17">
      <c r="A22" s="12"/>
      <c r="B22" s="44">
        <v>534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23816925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23816925</v>
      </c>
      <c r="P22" s="47">
        <f t="shared" si="1"/>
        <v>58.595987305023861</v>
      </c>
      <c r="Q22" s="9"/>
    </row>
    <row r="23" spans="1:17">
      <c r="A23" s="12"/>
      <c r="B23" s="44">
        <v>537</v>
      </c>
      <c r="C23" s="20" t="s">
        <v>38</v>
      </c>
      <c r="D23" s="46">
        <v>1662548</v>
      </c>
      <c r="E23" s="46">
        <v>928175</v>
      </c>
      <c r="F23" s="46">
        <v>0</v>
      </c>
      <c r="G23" s="46">
        <v>4810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2595533</v>
      </c>
      <c r="P23" s="47">
        <f t="shared" si="1"/>
        <v>6.3857033902475031</v>
      </c>
      <c r="Q23" s="9"/>
    </row>
    <row r="24" spans="1:17">
      <c r="A24" s="12"/>
      <c r="B24" s="44">
        <v>538</v>
      </c>
      <c r="C24" s="20" t="s">
        <v>39</v>
      </c>
      <c r="D24" s="46">
        <v>0</v>
      </c>
      <c r="E24" s="46">
        <v>376679</v>
      </c>
      <c r="F24" s="46">
        <v>0</v>
      </c>
      <c r="G24" s="46">
        <v>134940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511619</v>
      </c>
      <c r="P24" s="47">
        <f t="shared" si="1"/>
        <v>1.2587191851596713</v>
      </c>
      <c r="Q24" s="9"/>
    </row>
    <row r="25" spans="1:17" ht="15.75">
      <c r="A25" s="28" t="s">
        <v>41</v>
      </c>
      <c r="B25" s="29"/>
      <c r="C25" s="30"/>
      <c r="D25" s="31">
        <f t="shared" ref="D25:N25" si="6">SUM(D26:D28)</f>
        <v>4846535</v>
      </c>
      <c r="E25" s="31">
        <f t="shared" si="6"/>
        <v>83369336</v>
      </c>
      <c r="F25" s="31">
        <f t="shared" si="6"/>
        <v>0</v>
      </c>
      <c r="G25" s="31">
        <f t="shared" si="6"/>
        <v>15915270</v>
      </c>
      <c r="H25" s="31">
        <f t="shared" si="6"/>
        <v>0</v>
      </c>
      <c r="I25" s="31">
        <f t="shared" si="6"/>
        <v>4418011</v>
      </c>
      <c r="J25" s="31">
        <f t="shared" si="6"/>
        <v>3813276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4" si="7">SUM(D25:N25)</f>
        <v>112362428</v>
      </c>
      <c r="P25" s="43">
        <f t="shared" si="1"/>
        <v>276.44153914284311</v>
      </c>
      <c r="Q25" s="10"/>
    </row>
    <row r="26" spans="1:17">
      <c r="A26" s="12"/>
      <c r="B26" s="44">
        <v>541</v>
      </c>
      <c r="C26" s="20" t="s">
        <v>42</v>
      </c>
      <c r="D26" s="46">
        <v>4846535</v>
      </c>
      <c r="E26" s="46">
        <v>71820982</v>
      </c>
      <c r="F26" s="46">
        <v>0</v>
      </c>
      <c r="G26" s="46">
        <v>15915270</v>
      </c>
      <c r="H26" s="46">
        <v>0</v>
      </c>
      <c r="I26" s="46">
        <v>4418011</v>
      </c>
      <c r="J26" s="46">
        <v>3813276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100814074</v>
      </c>
      <c r="P26" s="47">
        <f t="shared" si="1"/>
        <v>248.02950843871474</v>
      </c>
      <c r="Q26" s="9"/>
    </row>
    <row r="27" spans="1:17">
      <c r="A27" s="12"/>
      <c r="B27" s="44">
        <v>544</v>
      </c>
      <c r="C27" s="20" t="s">
        <v>43</v>
      </c>
      <c r="D27" s="46">
        <v>0</v>
      </c>
      <c r="E27" s="46">
        <v>11540189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11540189</v>
      </c>
      <c r="P27" s="47">
        <f t="shared" si="1"/>
        <v>28.391942626580722</v>
      </c>
      <c r="Q27" s="9"/>
    </row>
    <row r="28" spans="1:17">
      <c r="A28" s="12"/>
      <c r="B28" s="44">
        <v>549</v>
      </c>
      <c r="C28" s="20" t="s">
        <v>44</v>
      </c>
      <c r="D28" s="46">
        <v>0</v>
      </c>
      <c r="E28" s="46">
        <v>8165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8165</v>
      </c>
      <c r="P28" s="47">
        <f t="shared" si="1"/>
        <v>2.0088077547606161E-2</v>
      </c>
      <c r="Q28" s="9"/>
    </row>
    <row r="29" spans="1:17" ht="15.75">
      <c r="A29" s="28" t="s">
        <v>45</v>
      </c>
      <c r="B29" s="29"/>
      <c r="C29" s="30"/>
      <c r="D29" s="31">
        <f t="shared" ref="D29:N29" si="8">SUM(D30:D33)</f>
        <v>13995116</v>
      </c>
      <c r="E29" s="31">
        <f t="shared" si="8"/>
        <v>39749479</v>
      </c>
      <c r="F29" s="31">
        <f t="shared" si="8"/>
        <v>0</v>
      </c>
      <c r="G29" s="31">
        <f t="shared" si="8"/>
        <v>500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7"/>
        <v>53745095</v>
      </c>
      <c r="P29" s="43">
        <f t="shared" si="1"/>
        <v>132.22726713575753</v>
      </c>
      <c r="Q29" s="10"/>
    </row>
    <row r="30" spans="1:17">
      <c r="A30" s="13"/>
      <c r="B30" s="45">
        <v>552</v>
      </c>
      <c r="C30" s="21" t="s">
        <v>46</v>
      </c>
      <c r="D30" s="46">
        <v>13833859</v>
      </c>
      <c r="E30" s="46">
        <v>17748761</v>
      </c>
      <c r="F30" s="46">
        <v>0</v>
      </c>
      <c r="G30" s="46">
        <v>500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31583120</v>
      </c>
      <c r="P30" s="47">
        <f t="shared" si="1"/>
        <v>77.702898194164248</v>
      </c>
      <c r="Q30" s="9"/>
    </row>
    <row r="31" spans="1:17">
      <c r="A31" s="13"/>
      <c r="B31" s="45">
        <v>553</v>
      </c>
      <c r="C31" s="21" t="s">
        <v>47</v>
      </c>
      <c r="D31" s="46">
        <v>161257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161257</v>
      </c>
      <c r="P31" s="47">
        <f t="shared" si="1"/>
        <v>0.39673522609850909</v>
      </c>
      <c r="Q31" s="9"/>
    </row>
    <row r="32" spans="1:17">
      <c r="A32" s="13"/>
      <c r="B32" s="45">
        <v>554</v>
      </c>
      <c r="C32" s="21" t="s">
        <v>48</v>
      </c>
      <c r="D32" s="46">
        <v>0</v>
      </c>
      <c r="E32" s="46">
        <v>21419281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21419281</v>
      </c>
      <c r="P32" s="47">
        <f t="shared" si="1"/>
        <v>52.697143630369531</v>
      </c>
      <c r="Q32" s="9"/>
    </row>
    <row r="33" spans="1:17">
      <c r="A33" s="13"/>
      <c r="B33" s="45">
        <v>559</v>
      </c>
      <c r="C33" s="21" t="s">
        <v>92</v>
      </c>
      <c r="D33" s="46">
        <v>0</v>
      </c>
      <c r="E33" s="46">
        <v>581437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581437</v>
      </c>
      <c r="P33" s="47">
        <f t="shared" si="1"/>
        <v>1.4304900851252276</v>
      </c>
      <c r="Q33" s="9"/>
    </row>
    <row r="34" spans="1:17" ht="15.75">
      <c r="A34" s="28" t="s">
        <v>49</v>
      </c>
      <c r="B34" s="29"/>
      <c r="C34" s="30"/>
      <c r="D34" s="31">
        <f t="shared" ref="D34:N34" si="9">SUM(D35:D37)</f>
        <v>16236484</v>
      </c>
      <c r="E34" s="31">
        <f t="shared" si="9"/>
        <v>3799592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7"/>
        <v>20036076</v>
      </c>
      <c r="P34" s="43">
        <f t="shared" si="1"/>
        <v>49.294090439403632</v>
      </c>
      <c r="Q34" s="10"/>
    </row>
    <row r="35" spans="1:17">
      <c r="A35" s="12"/>
      <c r="B35" s="44">
        <v>562</v>
      </c>
      <c r="C35" s="20" t="s">
        <v>50</v>
      </c>
      <c r="D35" s="46">
        <v>4729135</v>
      </c>
      <c r="E35" s="46">
        <v>60459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3" si="10">SUM(D35:N35)</f>
        <v>4789594</v>
      </c>
      <c r="P35" s="47">
        <f t="shared" si="1"/>
        <v>11.783678590759239</v>
      </c>
      <c r="Q35" s="9"/>
    </row>
    <row r="36" spans="1:17">
      <c r="A36" s="12"/>
      <c r="B36" s="44">
        <v>564</v>
      </c>
      <c r="C36" s="20" t="s">
        <v>52</v>
      </c>
      <c r="D36" s="46">
        <v>8963978</v>
      </c>
      <c r="E36" s="46">
        <v>3739133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12703111</v>
      </c>
      <c r="P36" s="47">
        <f t="shared" si="1"/>
        <v>31.253040889632437</v>
      </c>
      <c r="Q36" s="9"/>
    </row>
    <row r="37" spans="1:17">
      <c r="A37" s="12"/>
      <c r="B37" s="44">
        <v>569</v>
      </c>
      <c r="C37" s="20" t="s">
        <v>53</v>
      </c>
      <c r="D37" s="46">
        <v>2543371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2543371</v>
      </c>
      <c r="P37" s="47">
        <f t="shared" ref="P37:P68" si="11">(O37/P$72)</f>
        <v>6.2573709590119568</v>
      </c>
      <c r="Q37" s="9"/>
    </row>
    <row r="38" spans="1:17" ht="15.75">
      <c r="A38" s="28" t="s">
        <v>54</v>
      </c>
      <c r="B38" s="29"/>
      <c r="C38" s="30"/>
      <c r="D38" s="31">
        <f t="shared" ref="D38:N38" si="12">SUM(D39:D43)</f>
        <v>2478832</v>
      </c>
      <c r="E38" s="31">
        <f t="shared" si="12"/>
        <v>27924557</v>
      </c>
      <c r="F38" s="31">
        <f t="shared" si="12"/>
        <v>0</v>
      </c>
      <c r="G38" s="31">
        <f t="shared" si="12"/>
        <v>48191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382307</v>
      </c>
      <c r="N38" s="31">
        <f t="shared" si="12"/>
        <v>0</v>
      </c>
      <c r="O38" s="31">
        <f>SUM(D38:N38)</f>
        <v>30833887</v>
      </c>
      <c r="P38" s="43">
        <f t="shared" si="11"/>
        <v>75.859585199035578</v>
      </c>
      <c r="Q38" s="9"/>
    </row>
    <row r="39" spans="1:17">
      <c r="A39" s="12"/>
      <c r="B39" s="44">
        <v>571</v>
      </c>
      <c r="C39" s="20" t="s">
        <v>55</v>
      </c>
      <c r="D39" s="46">
        <v>42912</v>
      </c>
      <c r="E39" s="46">
        <v>6441687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6484599</v>
      </c>
      <c r="P39" s="47">
        <f t="shared" si="11"/>
        <v>15.953842936574326</v>
      </c>
      <c r="Q39" s="9"/>
    </row>
    <row r="40" spans="1:17">
      <c r="A40" s="12"/>
      <c r="B40" s="44">
        <v>572</v>
      </c>
      <c r="C40" s="20" t="s">
        <v>56</v>
      </c>
      <c r="D40" s="46">
        <v>2276258</v>
      </c>
      <c r="E40" s="46">
        <v>11016207</v>
      </c>
      <c r="F40" s="46">
        <v>0</v>
      </c>
      <c r="G40" s="46">
        <v>48191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13340656</v>
      </c>
      <c r="P40" s="47">
        <f t="shared" si="11"/>
        <v>32.821571618363429</v>
      </c>
      <c r="Q40" s="9"/>
    </row>
    <row r="41" spans="1:17">
      <c r="A41" s="12"/>
      <c r="B41" s="44">
        <v>574</v>
      </c>
      <c r="C41" s="20" t="s">
        <v>135</v>
      </c>
      <c r="D41" s="46">
        <v>0</v>
      </c>
      <c r="E41" s="46">
        <v>81908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81908</v>
      </c>
      <c r="P41" s="47">
        <f t="shared" si="11"/>
        <v>0.20151552428283226</v>
      </c>
      <c r="Q41" s="9"/>
    </row>
    <row r="42" spans="1:17">
      <c r="A42" s="12"/>
      <c r="B42" s="44">
        <v>575</v>
      </c>
      <c r="C42" s="20" t="s">
        <v>57</v>
      </c>
      <c r="D42" s="46">
        <v>159662</v>
      </c>
      <c r="E42" s="46">
        <v>10384755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10544417</v>
      </c>
      <c r="P42" s="47">
        <f t="shared" si="11"/>
        <v>25.942077941248833</v>
      </c>
      <c r="Q42" s="9"/>
    </row>
    <row r="43" spans="1:17">
      <c r="A43" s="12"/>
      <c r="B43" s="44">
        <v>579</v>
      </c>
      <c r="C43" s="20" t="s">
        <v>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382307</v>
      </c>
      <c r="N43" s="46">
        <v>0</v>
      </c>
      <c r="O43" s="46">
        <f t="shared" si="10"/>
        <v>382307</v>
      </c>
      <c r="P43" s="47">
        <f t="shared" si="11"/>
        <v>0.94057717856615652</v>
      </c>
      <c r="Q43" s="9"/>
    </row>
    <row r="44" spans="1:17" ht="15.75">
      <c r="A44" s="28" t="s">
        <v>76</v>
      </c>
      <c r="B44" s="29"/>
      <c r="C44" s="30"/>
      <c r="D44" s="31">
        <f t="shared" ref="D44:N44" si="13">SUM(D45:D45)</f>
        <v>61476313</v>
      </c>
      <c r="E44" s="31">
        <f t="shared" si="13"/>
        <v>39386619</v>
      </c>
      <c r="F44" s="31">
        <f t="shared" si="13"/>
        <v>0</v>
      </c>
      <c r="G44" s="31">
        <f t="shared" si="13"/>
        <v>14627068</v>
      </c>
      <c r="H44" s="31">
        <f t="shared" si="13"/>
        <v>0</v>
      </c>
      <c r="I44" s="31">
        <f t="shared" si="13"/>
        <v>986053</v>
      </c>
      <c r="J44" s="31">
        <f t="shared" si="13"/>
        <v>811955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 t="shared" ref="O44:O50" si="14">SUM(D44:N44)</f>
        <v>117288008</v>
      </c>
      <c r="P44" s="43">
        <f t="shared" si="11"/>
        <v>288.55977956010429</v>
      </c>
      <c r="Q44" s="9"/>
    </row>
    <row r="45" spans="1:17">
      <c r="A45" s="12"/>
      <c r="B45" s="44">
        <v>581</v>
      </c>
      <c r="C45" s="20" t="s">
        <v>178</v>
      </c>
      <c r="D45" s="46">
        <v>61476313</v>
      </c>
      <c r="E45" s="46">
        <v>39386619</v>
      </c>
      <c r="F45" s="46">
        <v>0</v>
      </c>
      <c r="G45" s="46">
        <v>14627068</v>
      </c>
      <c r="H45" s="46">
        <v>0</v>
      </c>
      <c r="I45" s="46">
        <v>986053</v>
      </c>
      <c r="J45" s="46">
        <v>811955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117288008</v>
      </c>
      <c r="P45" s="47">
        <f t="shared" si="11"/>
        <v>288.55977956010429</v>
      </c>
      <c r="Q45" s="9"/>
    </row>
    <row r="46" spans="1:17" ht="15.75">
      <c r="A46" s="28" t="s">
        <v>60</v>
      </c>
      <c r="B46" s="29"/>
      <c r="C46" s="30"/>
      <c r="D46" s="31">
        <f t="shared" ref="D46:N46" si="15">SUM(D47:D69)</f>
        <v>20437886</v>
      </c>
      <c r="E46" s="31">
        <f t="shared" si="15"/>
        <v>3027636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27960538</v>
      </c>
      <c r="N46" s="31">
        <f t="shared" si="15"/>
        <v>0</v>
      </c>
      <c r="O46" s="31">
        <f t="shared" si="14"/>
        <v>51426060</v>
      </c>
      <c r="P46" s="43">
        <f t="shared" si="11"/>
        <v>126.52182256556611</v>
      </c>
      <c r="Q46" s="9"/>
    </row>
    <row r="47" spans="1:17">
      <c r="A47" s="12"/>
      <c r="B47" s="44">
        <v>601</v>
      </c>
      <c r="C47" s="20" t="s">
        <v>61</v>
      </c>
      <c r="D47" s="46">
        <v>6896082</v>
      </c>
      <c r="E47" s="46">
        <v>148236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7044318</v>
      </c>
      <c r="P47" s="47">
        <f t="shared" si="11"/>
        <v>17.330900949662944</v>
      </c>
      <c r="Q47" s="9"/>
    </row>
    <row r="48" spans="1:17">
      <c r="A48" s="12"/>
      <c r="B48" s="44">
        <v>602</v>
      </c>
      <c r="C48" s="20" t="s">
        <v>62</v>
      </c>
      <c r="D48" s="46">
        <v>5503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5503</v>
      </c>
      <c r="P48" s="47">
        <f t="shared" si="11"/>
        <v>1.3538847611081041E-2</v>
      </c>
      <c r="Q48" s="9"/>
    </row>
    <row r="49" spans="1:17">
      <c r="A49" s="12"/>
      <c r="B49" s="44">
        <v>603</v>
      </c>
      <c r="C49" s="20" t="s">
        <v>63</v>
      </c>
      <c r="D49" s="46">
        <v>6953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6953</v>
      </c>
      <c r="P49" s="47">
        <f t="shared" si="11"/>
        <v>1.7106234315799832E-2</v>
      </c>
      <c r="Q49" s="9"/>
    </row>
    <row r="50" spans="1:17">
      <c r="A50" s="12"/>
      <c r="B50" s="44">
        <v>608</v>
      </c>
      <c r="C50" s="20" t="s">
        <v>81</v>
      </c>
      <c r="D50" s="46">
        <v>337668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337668</v>
      </c>
      <c r="P50" s="47">
        <f t="shared" si="11"/>
        <v>0.83075333366136894</v>
      </c>
      <c r="Q50" s="9"/>
    </row>
    <row r="51" spans="1:17">
      <c r="A51" s="12"/>
      <c r="B51" s="44">
        <v>614</v>
      </c>
      <c r="C51" s="20" t="s">
        <v>82</v>
      </c>
      <c r="D51" s="46">
        <v>2861136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141666</v>
      </c>
      <c r="N51" s="46">
        <v>0</v>
      </c>
      <c r="O51" s="46">
        <f t="shared" ref="O51:O63" si="16">SUM(D51:N51)</f>
        <v>3002802</v>
      </c>
      <c r="P51" s="47">
        <f t="shared" si="11"/>
        <v>7.3876937460020669</v>
      </c>
      <c r="Q51" s="9"/>
    </row>
    <row r="52" spans="1:17">
      <c r="A52" s="12"/>
      <c r="B52" s="44">
        <v>622</v>
      </c>
      <c r="C52" s="20" t="s">
        <v>65</v>
      </c>
      <c r="D52" s="46">
        <v>378889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378889</v>
      </c>
      <c r="P52" s="47">
        <f t="shared" si="11"/>
        <v>0.93216798700979187</v>
      </c>
      <c r="Q52" s="9"/>
    </row>
    <row r="53" spans="1:17">
      <c r="A53" s="12"/>
      <c r="B53" s="44">
        <v>642</v>
      </c>
      <c r="C53" s="20" t="s">
        <v>67</v>
      </c>
      <c r="D53" s="46">
        <v>8132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8132</v>
      </c>
      <c r="P53" s="47">
        <f t="shared" si="11"/>
        <v>2.0006888746740146E-2</v>
      </c>
      <c r="Q53" s="9"/>
    </row>
    <row r="54" spans="1:17">
      <c r="A54" s="12"/>
      <c r="B54" s="44">
        <v>649</v>
      </c>
      <c r="C54" s="20" t="s">
        <v>172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26677708</v>
      </c>
      <c r="N54" s="46">
        <v>0</v>
      </c>
      <c r="O54" s="46">
        <f t="shared" si="16"/>
        <v>26677708</v>
      </c>
      <c r="P54" s="47">
        <f t="shared" si="11"/>
        <v>65.63427643556561</v>
      </c>
      <c r="Q54" s="9"/>
    </row>
    <row r="55" spans="1:17">
      <c r="A55" s="12"/>
      <c r="B55" s="44">
        <v>667</v>
      </c>
      <c r="C55" s="20" t="s">
        <v>113</v>
      </c>
      <c r="D55" s="46">
        <v>0</v>
      </c>
      <c r="E55" s="46">
        <v>79578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79578</v>
      </c>
      <c r="P55" s="47">
        <f t="shared" si="11"/>
        <v>0.1957831028883531</v>
      </c>
      <c r="Q55" s="9"/>
    </row>
    <row r="56" spans="1:17">
      <c r="A56" s="12"/>
      <c r="B56" s="44">
        <v>669</v>
      </c>
      <c r="C56" s="20" t="s">
        <v>114</v>
      </c>
      <c r="D56" s="46">
        <v>141061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141061</v>
      </c>
      <c r="P56" s="47">
        <f t="shared" si="11"/>
        <v>0.3470476799685086</v>
      </c>
      <c r="Q56" s="9"/>
    </row>
    <row r="57" spans="1:17">
      <c r="A57" s="12"/>
      <c r="B57" s="44">
        <v>671</v>
      </c>
      <c r="C57" s="20" t="s">
        <v>70</v>
      </c>
      <c r="D57" s="46">
        <v>141083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141083</v>
      </c>
      <c r="P57" s="47">
        <f t="shared" si="11"/>
        <v>0.34710180583575262</v>
      </c>
      <c r="Q57" s="9"/>
    </row>
    <row r="58" spans="1:17">
      <c r="A58" s="12"/>
      <c r="B58" s="44">
        <v>674</v>
      </c>
      <c r="C58" s="20" t="s">
        <v>85</v>
      </c>
      <c r="D58" s="46">
        <v>535118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535118</v>
      </c>
      <c r="P58" s="47">
        <f t="shared" si="11"/>
        <v>1.316532992176352</v>
      </c>
      <c r="Q58" s="9"/>
    </row>
    <row r="59" spans="1:17">
      <c r="A59" s="12"/>
      <c r="B59" s="44">
        <v>694</v>
      </c>
      <c r="C59" s="20" t="s">
        <v>86</v>
      </c>
      <c r="D59" s="46">
        <v>188172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188172</v>
      </c>
      <c r="P59" s="47">
        <f t="shared" si="11"/>
        <v>0.4629533041381686</v>
      </c>
      <c r="Q59" s="9"/>
    </row>
    <row r="60" spans="1:17">
      <c r="A60" s="12"/>
      <c r="B60" s="44">
        <v>711</v>
      </c>
      <c r="C60" s="20" t="s">
        <v>71</v>
      </c>
      <c r="D60" s="46">
        <v>1490972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1490972</v>
      </c>
      <c r="P60" s="47">
        <f t="shared" si="11"/>
        <v>3.6681887516606801</v>
      </c>
      <c r="Q60" s="9"/>
    </row>
    <row r="61" spans="1:17">
      <c r="A61" s="12"/>
      <c r="B61" s="44">
        <v>712</v>
      </c>
      <c r="C61" s="20" t="s">
        <v>72</v>
      </c>
      <c r="D61" s="46">
        <v>3155071</v>
      </c>
      <c r="E61" s="46">
        <v>516387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3671458</v>
      </c>
      <c r="P61" s="47">
        <f t="shared" si="11"/>
        <v>9.0327658318161692</v>
      </c>
      <c r="Q61" s="9"/>
    </row>
    <row r="62" spans="1:17">
      <c r="A62" s="12"/>
      <c r="B62" s="44">
        <v>713</v>
      </c>
      <c r="C62" s="20" t="s">
        <v>73</v>
      </c>
      <c r="D62" s="46">
        <v>1225338</v>
      </c>
      <c r="E62" s="46">
        <v>2151231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3376569</v>
      </c>
      <c r="P62" s="47">
        <f t="shared" si="11"/>
        <v>8.3072602470107757</v>
      </c>
      <c r="Q62" s="9"/>
    </row>
    <row r="63" spans="1:17">
      <c r="A63" s="12"/>
      <c r="B63" s="44">
        <v>714</v>
      </c>
      <c r="C63" s="20" t="s">
        <v>74</v>
      </c>
      <c r="D63" s="46">
        <v>0</v>
      </c>
      <c r="E63" s="46">
        <v>132204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132204</v>
      </c>
      <c r="P63" s="47">
        <f t="shared" si="11"/>
        <v>0.32525709786940904</v>
      </c>
      <c r="Q63" s="9"/>
    </row>
    <row r="64" spans="1:17">
      <c r="A64" s="12"/>
      <c r="B64" s="44">
        <v>724</v>
      </c>
      <c r="C64" s="20" t="s">
        <v>87</v>
      </c>
      <c r="D64" s="46">
        <v>515397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69" si="17">SUM(D64:N64)</f>
        <v>515397</v>
      </c>
      <c r="P64" s="47">
        <f t="shared" si="11"/>
        <v>1.2680140727254834</v>
      </c>
      <c r="Q64" s="9"/>
    </row>
    <row r="65" spans="1:120">
      <c r="A65" s="12"/>
      <c r="B65" s="44">
        <v>733</v>
      </c>
      <c r="C65" s="20" t="s">
        <v>75</v>
      </c>
      <c r="D65" s="46">
        <v>1058593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1058593</v>
      </c>
      <c r="P65" s="47">
        <f t="shared" si="11"/>
        <v>2.6044210992471584</v>
      </c>
      <c r="Q65" s="9"/>
    </row>
    <row r="66" spans="1:120">
      <c r="A66" s="12"/>
      <c r="B66" s="44">
        <v>739</v>
      </c>
      <c r="C66" s="20" t="s">
        <v>173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1141164</v>
      </c>
      <c r="N66" s="46">
        <v>0</v>
      </c>
      <c r="O66" s="46">
        <f t="shared" si="17"/>
        <v>1141164</v>
      </c>
      <c r="P66" s="47">
        <f t="shared" si="11"/>
        <v>2.8075677803473895</v>
      </c>
      <c r="Q66" s="9"/>
    </row>
    <row r="67" spans="1:120">
      <c r="A67" s="12"/>
      <c r="B67" s="44">
        <v>744</v>
      </c>
      <c r="C67" s="20" t="s">
        <v>88</v>
      </c>
      <c r="D67" s="46">
        <v>267391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267391</v>
      </c>
      <c r="P67" s="47">
        <f t="shared" si="11"/>
        <v>0.65785317128376719</v>
      </c>
      <c r="Q67" s="9"/>
    </row>
    <row r="68" spans="1:120">
      <c r="A68" s="12"/>
      <c r="B68" s="44">
        <v>764</v>
      </c>
      <c r="C68" s="20" t="s">
        <v>89</v>
      </c>
      <c r="D68" s="46">
        <v>944778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944778</v>
      </c>
      <c r="P68" s="47">
        <f t="shared" si="11"/>
        <v>2.3244058455936623</v>
      </c>
      <c r="Q68" s="9"/>
    </row>
    <row r="69" spans="1:120" ht="15.75" thickBot="1">
      <c r="A69" s="12"/>
      <c r="B69" s="44">
        <v>769</v>
      </c>
      <c r="C69" s="20" t="s">
        <v>77</v>
      </c>
      <c r="D69" s="46">
        <v>280549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280549</v>
      </c>
      <c r="P69" s="47">
        <f t="shared" ref="P69:P70" si="18">(O69/P$72)</f>
        <v>0.69022536042907046</v>
      </c>
      <c r="Q69" s="9"/>
    </row>
    <row r="70" spans="1:120" ht="16.5" thickBot="1">
      <c r="A70" s="14" t="s">
        <v>10</v>
      </c>
      <c r="B70" s="23"/>
      <c r="C70" s="22"/>
      <c r="D70" s="15">
        <f t="shared" ref="D70:N70" si="19">SUM(D5,D12,D21,D25,D29,D34,D38,D44,D46)</f>
        <v>346280730</v>
      </c>
      <c r="E70" s="15">
        <f t="shared" si="19"/>
        <v>310209458</v>
      </c>
      <c r="F70" s="15">
        <f t="shared" si="19"/>
        <v>39641987</v>
      </c>
      <c r="G70" s="15">
        <f t="shared" si="19"/>
        <v>43776010</v>
      </c>
      <c r="H70" s="15">
        <f t="shared" si="19"/>
        <v>0</v>
      </c>
      <c r="I70" s="15">
        <f t="shared" si="19"/>
        <v>35813283</v>
      </c>
      <c r="J70" s="15">
        <f t="shared" si="19"/>
        <v>56867021</v>
      </c>
      <c r="K70" s="15">
        <f t="shared" si="19"/>
        <v>0</v>
      </c>
      <c r="L70" s="15">
        <f t="shared" si="19"/>
        <v>0</v>
      </c>
      <c r="M70" s="15">
        <f t="shared" si="19"/>
        <v>673468127</v>
      </c>
      <c r="N70" s="15">
        <f t="shared" si="19"/>
        <v>21289</v>
      </c>
      <c r="O70" s="15">
        <f>SUM(D70:N70)</f>
        <v>1506077905</v>
      </c>
      <c r="P70" s="37">
        <f t="shared" si="18"/>
        <v>3705.3533065984352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94" t="s">
        <v>174</v>
      </c>
      <c r="N72" s="94"/>
      <c r="O72" s="94"/>
      <c r="P72" s="41">
        <v>406460</v>
      </c>
    </row>
    <row r="73" spans="1:120">
      <c r="A73" s="95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7"/>
    </row>
    <row r="74" spans="1:120" ht="15.75" customHeight="1" thickBot="1">
      <c r="A74" s="98" t="s">
        <v>95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00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169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74708477</v>
      </c>
      <c r="E5" s="26">
        <f t="shared" si="0"/>
        <v>14962687</v>
      </c>
      <c r="F5" s="26">
        <f t="shared" si="0"/>
        <v>158772625</v>
      </c>
      <c r="G5" s="26">
        <f t="shared" si="0"/>
        <v>9196075</v>
      </c>
      <c r="H5" s="26">
        <f t="shared" si="0"/>
        <v>0</v>
      </c>
      <c r="I5" s="26">
        <f t="shared" si="0"/>
        <v>4392060</v>
      </c>
      <c r="J5" s="26">
        <f t="shared" si="0"/>
        <v>32877213</v>
      </c>
      <c r="K5" s="26">
        <f t="shared" si="0"/>
        <v>0</v>
      </c>
      <c r="L5" s="26">
        <f t="shared" si="0"/>
        <v>0</v>
      </c>
      <c r="M5" s="26">
        <f t="shared" si="0"/>
        <v>666</v>
      </c>
      <c r="N5" s="27">
        <f>SUM(D5:M5)</f>
        <v>294909803</v>
      </c>
      <c r="O5" s="32">
        <f t="shared" ref="O5:O36" si="1">(N5/O$68)</f>
        <v>761.93254963764844</v>
      </c>
      <c r="P5" s="6"/>
    </row>
    <row r="6" spans="1:133">
      <c r="A6" s="12"/>
      <c r="B6" s="44">
        <v>512</v>
      </c>
      <c r="C6" s="20" t="s">
        <v>21</v>
      </c>
      <c r="D6" s="46">
        <v>3682322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3682322</v>
      </c>
      <c r="O6" s="47">
        <f t="shared" si="1"/>
        <v>9.5136918525790914</v>
      </c>
      <c r="P6" s="9"/>
    </row>
    <row r="7" spans="1:133">
      <c r="A7" s="12"/>
      <c r="B7" s="44">
        <v>513</v>
      </c>
      <c r="C7" s="20" t="s">
        <v>22</v>
      </c>
      <c r="D7" s="46">
        <v>25688964</v>
      </c>
      <c r="E7" s="46">
        <v>0</v>
      </c>
      <c r="F7" s="46">
        <v>66299</v>
      </c>
      <c r="G7" s="46">
        <v>0</v>
      </c>
      <c r="H7" s="46">
        <v>0</v>
      </c>
      <c r="I7" s="46">
        <v>0</v>
      </c>
      <c r="J7" s="46">
        <v>32877213</v>
      </c>
      <c r="K7" s="46">
        <v>0</v>
      </c>
      <c r="L7" s="46">
        <v>0</v>
      </c>
      <c r="M7" s="46">
        <v>0</v>
      </c>
      <c r="N7" s="46">
        <f t="shared" si="2"/>
        <v>58632476</v>
      </c>
      <c r="O7" s="47">
        <f t="shared" si="1"/>
        <v>151.48357726938033</v>
      </c>
      <c r="P7" s="9"/>
    </row>
    <row r="8" spans="1:133">
      <c r="A8" s="12"/>
      <c r="B8" s="44">
        <v>514</v>
      </c>
      <c r="C8" s="20" t="s">
        <v>23</v>
      </c>
      <c r="D8" s="46">
        <v>1782532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1782532</v>
      </c>
      <c r="O8" s="47">
        <f t="shared" si="1"/>
        <v>4.6053713296559922</v>
      </c>
      <c r="P8" s="9"/>
    </row>
    <row r="9" spans="1:133">
      <c r="A9" s="12"/>
      <c r="B9" s="44">
        <v>515</v>
      </c>
      <c r="C9" s="20" t="s">
        <v>24</v>
      </c>
      <c r="D9" s="46">
        <v>6872513</v>
      </c>
      <c r="E9" s="46">
        <v>703080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7575593</v>
      </c>
      <c r="O9" s="47">
        <f t="shared" si="1"/>
        <v>19.572394104197077</v>
      </c>
      <c r="P9" s="9"/>
    </row>
    <row r="10" spans="1:133">
      <c r="A10" s="12"/>
      <c r="B10" s="44">
        <v>517</v>
      </c>
      <c r="C10" s="20" t="s">
        <v>26</v>
      </c>
      <c r="D10" s="46">
        <v>811612</v>
      </c>
      <c r="E10" s="46">
        <v>4753366</v>
      </c>
      <c r="F10" s="46">
        <v>158706326</v>
      </c>
      <c r="G10" s="46">
        <v>4848289</v>
      </c>
      <c r="H10" s="46">
        <v>0</v>
      </c>
      <c r="I10" s="46">
        <v>4392060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173511653</v>
      </c>
      <c r="O10" s="47">
        <f t="shared" si="1"/>
        <v>448.28681453540196</v>
      </c>
      <c r="P10" s="9"/>
    </row>
    <row r="11" spans="1:133">
      <c r="A11" s="12"/>
      <c r="B11" s="44">
        <v>519</v>
      </c>
      <c r="C11" s="20" t="s">
        <v>123</v>
      </c>
      <c r="D11" s="46">
        <v>35870534</v>
      </c>
      <c r="E11" s="46">
        <v>9506241</v>
      </c>
      <c r="F11" s="46">
        <v>0</v>
      </c>
      <c r="G11" s="46">
        <v>4347786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666</v>
      </c>
      <c r="N11" s="46">
        <f t="shared" si="2"/>
        <v>49725227</v>
      </c>
      <c r="O11" s="47">
        <f t="shared" si="1"/>
        <v>128.47070054643396</v>
      </c>
      <c r="P11" s="9"/>
    </row>
    <row r="12" spans="1:133" ht="15.75">
      <c r="A12" s="28" t="s">
        <v>28</v>
      </c>
      <c r="B12" s="29"/>
      <c r="C12" s="30"/>
      <c r="D12" s="31">
        <f t="shared" ref="D12:M12" si="3">SUM(D13:D20)</f>
        <v>77727148</v>
      </c>
      <c r="E12" s="31">
        <f t="shared" si="3"/>
        <v>118593272</v>
      </c>
      <c r="F12" s="31">
        <f t="shared" si="3"/>
        <v>0</v>
      </c>
      <c r="G12" s="31">
        <f t="shared" si="3"/>
        <v>9072550</v>
      </c>
      <c r="H12" s="31">
        <f t="shared" si="3"/>
        <v>0</v>
      </c>
      <c r="I12" s="31">
        <f t="shared" si="3"/>
        <v>0</v>
      </c>
      <c r="J12" s="31">
        <f t="shared" si="3"/>
        <v>11584319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216977289</v>
      </c>
      <c r="O12" s="43">
        <f t="shared" si="1"/>
        <v>560.58515973182102</v>
      </c>
      <c r="P12" s="10"/>
    </row>
    <row r="13" spans="1:133">
      <c r="A13" s="12"/>
      <c r="B13" s="44">
        <v>521</v>
      </c>
      <c r="C13" s="20" t="s">
        <v>29</v>
      </c>
      <c r="D13" s="46">
        <v>49646693</v>
      </c>
      <c r="E13" s="46">
        <v>1131173</v>
      </c>
      <c r="F13" s="46">
        <v>0</v>
      </c>
      <c r="G13" s="46">
        <v>2471065</v>
      </c>
      <c r="H13" s="46">
        <v>0</v>
      </c>
      <c r="I13" s="46">
        <v>0</v>
      </c>
      <c r="J13" s="46">
        <v>11584319</v>
      </c>
      <c r="K13" s="46">
        <v>0</v>
      </c>
      <c r="L13" s="46">
        <v>0</v>
      </c>
      <c r="M13" s="46">
        <v>0</v>
      </c>
      <c r="N13" s="46">
        <f>SUM(D13:M13)</f>
        <v>64833250</v>
      </c>
      <c r="O13" s="47">
        <f t="shared" si="1"/>
        <v>167.50397230367778</v>
      </c>
      <c r="P13" s="9"/>
    </row>
    <row r="14" spans="1:133">
      <c r="A14" s="12"/>
      <c r="B14" s="44">
        <v>522</v>
      </c>
      <c r="C14" s="20" t="s">
        <v>30</v>
      </c>
      <c r="D14" s="46">
        <v>0</v>
      </c>
      <c r="E14" s="46">
        <v>60010293</v>
      </c>
      <c r="F14" s="46">
        <v>0</v>
      </c>
      <c r="G14" s="46">
        <v>6372505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66382798</v>
      </c>
      <c r="O14" s="47">
        <f t="shared" si="1"/>
        <v>171.50740334061049</v>
      </c>
      <c r="P14" s="9"/>
    </row>
    <row r="15" spans="1:133">
      <c r="A15" s="12"/>
      <c r="B15" s="44">
        <v>523</v>
      </c>
      <c r="C15" s="20" t="s">
        <v>124</v>
      </c>
      <c r="D15" s="46">
        <v>25356814</v>
      </c>
      <c r="E15" s="46">
        <v>661045</v>
      </c>
      <c r="F15" s="46">
        <v>0</v>
      </c>
      <c r="G15" s="46">
        <v>228980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26246839</v>
      </c>
      <c r="O15" s="47">
        <f t="shared" si="1"/>
        <v>67.811652090788129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7368079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7368079</v>
      </c>
      <c r="O16" s="47">
        <f t="shared" si="1"/>
        <v>19.036258412887058</v>
      </c>
      <c r="P16" s="9"/>
    </row>
    <row r="17" spans="1:16">
      <c r="A17" s="12"/>
      <c r="B17" s="44">
        <v>525</v>
      </c>
      <c r="C17" s="20" t="s">
        <v>33</v>
      </c>
      <c r="D17" s="46">
        <v>1548165</v>
      </c>
      <c r="E17" s="46">
        <v>49389829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50937994</v>
      </c>
      <c r="O17" s="47">
        <f t="shared" si="1"/>
        <v>131.60402010050251</v>
      </c>
      <c r="P17" s="9"/>
    </row>
    <row r="18" spans="1:16">
      <c r="A18" s="12"/>
      <c r="B18" s="44">
        <v>526</v>
      </c>
      <c r="C18" s="20" t="s">
        <v>97</v>
      </c>
      <c r="D18" s="46">
        <v>0</v>
      </c>
      <c r="E18" s="46">
        <v>4880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4880</v>
      </c>
      <c r="O18" s="47">
        <f t="shared" si="1"/>
        <v>1.2608027282944285E-2</v>
      </c>
      <c r="P18" s="9"/>
    </row>
    <row r="19" spans="1:16">
      <c r="A19" s="12"/>
      <c r="B19" s="44">
        <v>527</v>
      </c>
      <c r="C19" s="20" t="s">
        <v>34</v>
      </c>
      <c r="D19" s="46">
        <v>1175476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1175476</v>
      </c>
      <c r="O19" s="47">
        <f t="shared" si="1"/>
        <v>3.0369740734520936</v>
      </c>
      <c r="P19" s="9"/>
    </row>
    <row r="20" spans="1:16">
      <c r="A20" s="12"/>
      <c r="B20" s="44">
        <v>529</v>
      </c>
      <c r="C20" s="20" t="s">
        <v>35</v>
      </c>
      <c r="D20" s="46">
        <v>0</v>
      </c>
      <c r="E20" s="46">
        <v>27973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27973</v>
      </c>
      <c r="O20" s="47">
        <f t="shared" si="1"/>
        <v>7.2271382620041083E-2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1732140</v>
      </c>
      <c r="E21" s="31">
        <f t="shared" si="5"/>
        <v>979176</v>
      </c>
      <c r="F21" s="31">
        <f t="shared" si="5"/>
        <v>0</v>
      </c>
      <c r="G21" s="31">
        <f t="shared" si="5"/>
        <v>192850</v>
      </c>
      <c r="H21" s="31">
        <f t="shared" si="5"/>
        <v>0</v>
      </c>
      <c r="I21" s="31">
        <f t="shared" si="5"/>
        <v>22347571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25251737</v>
      </c>
      <c r="O21" s="43">
        <f t="shared" si="1"/>
        <v>65.240694474945428</v>
      </c>
      <c r="P21" s="10"/>
    </row>
    <row r="22" spans="1:16">
      <c r="A22" s="12"/>
      <c r="B22" s="44">
        <v>534</v>
      </c>
      <c r="C22" s="20" t="s">
        <v>125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22347571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22347571</v>
      </c>
      <c r="O22" s="47">
        <f t="shared" si="1"/>
        <v>57.737455917117721</v>
      </c>
      <c r="P22" s="9"/>
    </row>
    <row r="23" spans="1:16">
      <c r="A23" s="12"/>
      <c r="B23" s="44">
        <v>537</v>
      </c>
      <c r="C23" s="20" t="s">
        <v>126</v>
      </c>
      <c r="D23" s="46">
        <v>1732140</v>
      </c>
      <c r="E23" s="46">
        <v>853675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2585815</v>
      </c>
      <c r="O23" s="47">
        <f t="shared" si="1"/>
        <v>6.6807430468538067</v>
      </c>
      <c r="P23" s="9"/>
    </row>
    <row r="24" spans="1:16">
      <c r="A24" s="12"/>
      <c r="B24" s="44">
        <v>538</v>
      </c>
      <c r="C24" s="20" t="s">
        <v>127</v>
      </c>
      <c r="D24" s="46">
        <v>0</v>
      </c>
      <c r="E24" s="46">
        <v>125501</v>
      </c>
      <c r="F24" s="46">
        <v>0</v>
      </c>
      <c r="G24" s="46">
        <v>192850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318351</v>
      </c>
      <c r="O24" s="47">
        <f t="shared" si="1"/>
        <v>0.82249551097389262</v>
      </c>
      <c r="P24" s="9"/>
    </row>
    <row r="25" spans="1:16" ht="15.75">
      <c r="A25" s="28" t="s">
        <v>41</v>
      </c>
      <c r="B25" s="29"/>
      <c r="C25" s="30"/>
      <c r="D25" s="31">
        <f t="shared" ref="D25:M25" si="6">SUM(D26:D27)</f>
        <v>5401500</v>
      </c>
      <c r="E25" s="31">
        <f t="shared" si="6"/>
        <v>68637242</v>
      </c>
      <c r="F25" s="31">
        <f t="shared" si="6"/>
        <v>0</v>
      </c>
      <c r="G25" s="31">
        <f t="shared" si="6"/>
        <v>22558201</v>
      </c>
      <c r="H25" s="31">
        <f t="shared" si="6"/>
        <v>0</v>
      </c>
      <c r="I25" s="31">
        <f t="shared" si="6"/>
        <v>72174188</v>
      </c>
      <c r="J25" s="31">
        <f t="shared" si="6"/>
        <v>3726336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172497467</v>
      </c>
      <c r="O25" s="43">
        <f t="shared" si="1"/>
        <v>445.66655126532407</v>
      </c>
      <c r="P25" s="10"/>
    </row>
    <row r="26" spans="1:16">
      <c r="A26" s="12"/>
      <c r="B26" s="44">
        <v>541</v>
      </c>
      <c r="C26" s="20" t="s">
        <v>128</v>
      </c>
      <c r="D26" s="46">
        <v>5401500</v>
      </c>
      <c r="E26" s="46">
        <v>56843962</v>
      </c>
      <c r="F26" s="46">
        <v>0</v>
      </c>
      <c r="G26" s="46">
        <v>22558201</v>
      </c>
      <c r="H26" s="46">
        <v>0</v>
      </c>
      <c r="I26" s="46">
        <v>72174188</v>
      </c>
      <c r="J26" s="46">
        <v>3726336</v>
      </c>
      <c r="K26" s="46">
        <v>0</v>
      </c>
      <c r="L26" s="46">
        <v>0</v>
      </c>
      <c r="M26" s="46">
        <v>0</v>
      </c>
      <c r="N26" s="46">
        <f t="shared" si="7"/>
        <v>160704187</v>
      </c>
      <c r="O26" s="47">
        <f t="shared" si="1"/>
        <v>415.19728979085659</v>
      </c>
      <c r="P26" s="9"/>
    </row>
    <row r="27" spans="1:16">
      <c r="A27" s="12"/>
      <c r="B27" s="44">
        <v>544</v>
      </c>
      <c r="C27" s="20" t="s">
        <v>129</v>
      </c>
      <c r="D27" s="46">
        <v>0</v>
      </c>
      <c r="E27" s="46">
        <v>11793280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11793280</v>
      </c>
      <c r="O27" s="47">
        <f t="shared" si="1"/>
        <v>30.469261474467451</v>
      </c>
      <c r="P27" s="9"/>
    </row>
    <row r="28" spans="1:16" ht="15.75">
      <c r="A28" s="28" t="s">
        <v>45</v>
      </c>
      <c r="B28" s="29"/>
      <c r="C28" s="30"/>
      <c r="D28" s="31">
        <f t="shared" ref="D28:M28" si="8">SUM(D29:D32)</f>
        <v>9010277</v>
      </c>
      <c r="E28" s="31">
        <f t="shared" si="8"/>
        <v>43322546</v>
      </c>
      <c r="F28" s="31">
        <f t="shared" si="8"/>
        <v>0</v>
      </c>
      <c r="G28" s="31">
        <f t="shared" si="8"/>
        <v>264214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52597037</v>
      </c>
      <c r="O28" s="43">
        <f t="shared" si="1"/>
        <v>135.8903437495963</v>
      </c>
      <c r="P28" s="10"/>
    </row>
    <row r="29" spans="1:16">
      <c r="A29" s="13"/>
      <c r="B29" s="45">
        <v>552</v>
      </c>
      <c r="C29" s="21" t="s">
        <v>46</v>
      </c>
      <c r="D29" s="46">
        <v>8837559</v>
      </c>
      <c r="E29" s="46">
        <v>20268770</v>
      </c>
      <c r="F29" s="46">
        <v>0</v>
      </c>
      <c r="G29" s="46">
        <v>264214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29370543</v>
      </c>
      <c r="O29" s="47">
        <f t="shared" si="1"/>
        <v>75.882091692395136</v>
      </c>
      <c r="P29" s="9"/>
    </row>
    <row r="30" spans="1:16">
      <c r="A30" s="13"/>
      <c r="B30" s="45">
        <v>553</v>
      </c>
      <c r="C30" s="21" t="s">
        <v>130</v>
      </c>
      <c r="D30" s="46">
        <v>172718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172718</v>
      </c>
      <c r="O30" s="47">
        <f t="shared" si="1"/>
        <v>0.44623632300319077</v>
      </c>
      <c r="P30" s="9"/>
    </row>
    <row r="31" spans="1:16">
      <c r="A31" s="13"/>
      <c r="B31" s="45">
        <v>554</v>
      </c>
      <c r="C31" s="21" t="s">
        <v>48</v>
      </c>
      <c r="D31" s="46">
        <v>0</v>
      </c>
      <c r="E31" s="46">
        <v>19998311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19998311</v>
      </c>
      <c r="O31" s="47">
        <f t="shared" si="1"/>
        <v>51.667879241968194</v>
      </c>
      <c r="P31" s="9"/>
    </row>
    <row r="32" spans="1:16">
      <c r="A32" s="13"/>
      <c r="B32" s="45">
        <v>559</v>
      </c>
      <c r="C32" s="21" t="s">
        <v>92</v>
      </c>
      <c r="D32" s="46">
        <v>0</v>
      </c>
      <c r="E32" s="46">
        <v>3055465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3055465</v>
      </c>
      <c r="O32" s="47">
        <f t="shared" si="1"/>
        <v>7.8941364922297863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SUM(D34:D36)</f>
        <v>16194478</v>
      </c>
      <c r="E33" s="31">
        <f t="shared" si="9"/>
        <v>4082720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20277198</v>
      </c>
      <c r="O33" s="43">
        <f t="shared" si="1"/>
        <v>52.388415083127718</v>
      </c>
      <c r="P33" s="10"/>
    </row>
    <row r="34" spans="1:16">
      <c r="A34" s="12"/>
      <c r="B34" s="44">
        <v>562</v>
      </c>
      <c r="C34" s="20" t="s">
        <v>131</v>
      </c>
      <c r="D34" s="46">
        <v>4827876</v>
      </c>
      <c r="E34" s="46">
        <v>47310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4875186</v>
      </c>
      <c r="O34" s="47">
        <f t="shared" si="1"/>
        <v>12.595589774063118</v>
      </c>
      <c r="P34" s="9"/>
    </row>
    <row r="35" spans="1:16">
      <c r="A35" s="12"/>
      <c r="B35" s="44">
        <v>564</v>
      </c>
      <c r="C35" s="20" t="s">
        <v>133</v>
      </c>
      <c r="D35" s="46">
        <v>8394664</v>
      </c>
      <c r="E35" s="46">
        <v>4035410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12430074</v>
      </c>
      <c r="O35" s="47">
        <f t="shared" si="1"/>
        <v>32.114490188732866</v>
      </c>
      <c r="P35" s="9"/>
    </row>
    <row r="36" spans="1:16">
      <c r="A36" s="12"/>
      <c r="B36" s="44">
        <v>569</v>
      </c>
      <c r="C36" s="20" t="s">
        <v>53</v>
      </c>
      <c r="D36" s="46">
        <v>2971938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2971938</v>
      </c>
      <c r="O36" s="47">
        <f t="shared" si="1"/>
        <v>7.6783351203317354</v>
      </c>
      <c r="P36" s="9"/>
    </row>
    <row r="37" spans="1:16" ht="15.75">
      <c r="A37" s="28" t="s">
        <v>54</v>
      </c>
      <c r="B37" s="29"/>
      <c r="C37" s="30"/>
      <c r="D37" s="31">
        <f t="shared" ref="D37:M37" si="11">SUM(D38:D41)</f>
        <v>2612673</v>
      </c>
      <c r="E37" s="31">
        <f t="shared" si="11"/>
        <v>27215193</v>
      </c>
      <c r="F37" s="31">
        <f t="shared" si="11"/>
        <v>0</v>
      </c>
      <c r="G37" s="31">
        <f t="shared" si="11"/>
        <v>304465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30132331</v>
      </c>
      <c r="O37" s="43">
        <f t="shared" ref="O37:O66" si="12">(N37/O$68)</f>
        <v>77.850256423505698</v>
      </c>
      <c r="P37" s="9"/>
    </row>
    <row r="38" spans="1:16">
      <c r="A38" s="12"/>
      <c r="B38" s="44">
        <v>571</v>
      </c>
      <c r="C38" s="20" t="s">
        <v>55</v>
      </c>
      <c r="D38" s="46">
        <v>55609</v>
      </c>
      <c r="E38" s="46">
        <v>6627228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6682837</v>
      </c>
      <c r="O38" s="47">
        <f t="shared" si="12"/>
        <v>17.265858857268348</v>
      </c>
      <c r="P38" s="9"/>
    </row>
    <row r="39" spans="1:16">
      <c r="A39" s="12"/>
      <c r="B39" s="44">
        <v>572</v>
      </c>
      <c r="C39" s="20" t="s">
        <v>134</v>
      </c>
      <c r="D39" s="46">
        <v>2385497</v>
      </c>
      <c r="E39" s="46">
        <v>6749290</v>
      </c>
      <c r="F39" s="46">
        <v>0</v>
      </c>
      <c r="G39" s="46">
        <v>304465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9439252</v>
      </c>
      <c r="O39" s="47">
        <f t="shared" si="12"/>
        <v>24.387366136595574</v>
      </c>
      <c r="P39" s="9"/>
    </row>
    <row r="40" spans="1:16">
      <c r="A40" s="12"/>
      <c r="B40" s="44">
        <v>574</v>
      </c>
      <c r="C40" s="20" t="s">
        <v>135</v>
      </c>
      <c r="D40" s="46">
        <v>0</v>
      </c>
      <c r="E40" s="46">
        <v>142985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142985</v>
      </c>
      <c r="O40" s="47">
        <f t="shared" si="12"/>
        <v>0.36941778300241568</v>
      </c>
      <c r="P40" s="9"/>
    </row>
    <row r="41" spans="1:16">
      <c r="A41" s="12"/>
      <c r="B41" s="44">
        <v>575</v>
      </c>
      <c r="C41" s="20" t="s">
        <v>136</v>
      </c>
      <c r="D41" s="46">
        <v>171567</v>
      </c>
      <c r="E41" s="46">
        <v>13695690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13867257</v>
      </c>
      <c r="O41" s="47">
        <f t="shared" si="12"/>
        <v>35.827613646639364</v>
      </c>
      <c r="P41" s="9"/>
    </row>
    <row r="42" spans="1:16" ht="15.75">
      <c r="A42" s="28" t="s">
        <v>137</v>
      </c>
      <c r="B42" s="29"/>
      <c r="C42" s="30"/>
      <c r="D42" s="31">
        <f t="shared" ref="D42:M42" si="13">SUM(D43:D43)</f>
        <v>84075199</v>
      </c>
      <c r="E42" s="31">
        <f t="shared" si="13"/>
        <v>34402561</v>
      </c>
      <c r="F42" s="31">
        <f t="shared" si="13"/>
        <v>0</v>
      </c>
      <c r="G42" s="31">
        <f t="shared" si="13"/>
        <v>23698573</v>
      </c>
      <c r="H42" s="31">
        <f t="shared" si="13"/>
        <v>0</v>
      </c>
      <c r="I42" s="31">
        <f t="shared" si="13"/>
        <v>212060386</v>
      </c>
      <c r="J42" s="31">
        <f t="shared" si="13"/>
        <v>386336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8" si="14">SUM(D42:M42)</f>
        <v>354623055</v>
      </c>
      <c r="O42" s="43">
        <f t="shared" si="12"/>
        <v>916.20843291005156</v>
      </c>
      <c r="P42" s="9"/>
    </row>
    <row r="43" spans="1:16">
      <c r="A43" s="12"/>
      <c r="B43" s="44">
        <v>581</v>
      </c>
      <c r="C43" s="20" t="s">
        <v>138</v>
      </c>
      <c r="D43" s="46">
        <v>84075199</v>
      </c>
      <c r="E43" s="46">
        <v>34402561</v>
      </c>
      <c r="F43" s="46">
        <v>0</v>
      </c>
      <c r="G43" s="46">
        <v>23698573</v>
      </c>
      <c r="H43" s="46">
        <v>0</v>
      </c>
      <c r="I43" s="46">
        <v>212060386</v>
      </c>
      <c r="J43" s="46">
        <v>386336</v>
      </c>
      <c r="K43" s="46">
        <v>0</v>
      </c>
      <c r="L43" s="46">
        <v>0</v>
      </c>
      <c r="M43" s="46">
        <v>0</v>
      </c>
      <c r="N43" s="46">
        <f t="shared" si="14"/>
        <v>354623055</v>
      </c>
      <c r="O43" s="47">
        <f t="shared" si="12"/>
        <v>916.20843291005156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SUM(D45:D65)</f>
        <v>19679280</v>
      </c>
      <c r="E44" s="31">
        <f t="shared" si="15"/>
        <v>3137524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22816804</v>
      </c>
      <c r="O44" s="43">
        <f t="shared" si="12"/>
        <v>58.949771996227923</v>
      </c>
      <c r="P44" s="9"/>
    </row>
    <row r="45" spans="1:16">
      <c r="A45" s="12"/>
      <c r="B45" s="44">
        <v>601</v>
      </c>
      <c r="C45" s="20" t="s">
        <v>139</v>
      </c>
      <c r="D45" s="46">
        <v>8149290</v>
      </c>
      <c r="E45" s="46">
        <v>372328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8521618</v>
      </c>
      <c r="O45" s="47">
        <f t="shared" si="12"/>
        <v>22.016555786645309</v>
      </c>
      <c r="P45" s="9"/>
    </row>
    <row r="46" spans="1:16">
      <c r="A46" s="12"/>
      <c r="B46" s="44">
        <v>602</v>
      </c>
      <c r="C46" s="20" t="s">
        <v>140</v>
      </c>
      <c r="D46" s="46">
        <v>3283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3283</v>
      </c>
      <c r="O46" s="47">
        <f t="shared" si="12"/>
        <v>8.481998682357805E-3</v>
      </c>
      <c r="P46" s="9"/>
    </row>
    <row r="47" spans="1:16">
      <c r="A47" s="12"/>
      <c r="B47" s="44">
        <v>603</v>
      </c>
      <c r="C47" s="20" t="s">
        <v>141</v>
      </c>
      <c r="D47" s="46">
        <v>6982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6982</v>
      </c>
      <c r="O47" s="47">
        <f t="shared" si="12"/>
        <v>1.8038780018343647E-2</v>
      </c>
      <c r="P47" s="9"/>
    </row>
    <row r="48" spans="1:16">
      <c r="A48" s="12"/>
      <c r="B48" s="44">
        <v>608</v>
      </c>
      <c r="C48" s="20" t="s">
        <v>142</v>
      </c>
      <c r="D48" s="46">
        <v>384718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384718</v>
      </c>
      <c r="O48" s="47">
        <f t="shared" si="12"/>
        <v>0.99396209840978678</v>
      </c>
      <c r="P48" s="9"/>
    </row>
    <row r="49" spans="1:16">
      <c r="A49" s="12"/>
      <c r="B49" s="44">
        <v>614</v>
      </c>
      <c r="C49" s="20" t="s">
        <v>143</v>
      </c>
      <c r="D49" s="46">
        <v>2848621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6">SUM(D49:M49)</f>
        <v>2848621</v>
      </c>
      <c r="O49" s="47">
        <f t="shared" si="12"/>
        <v>7.3597318210590226</v>
      </c>
      <c r="P49" s="9"/>
    </row>
    <row r="50" spans="1:16">
      <c r="A50" s="12"/>
      <c r="B50" s="44">
        <v>622</v>
      </c>
      <c r="C50" s="20" t="s">
        <v>65</v>
      </c>
      <c r="D50" s="46">
        <v>378135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378135</v>
      </c>
      <c r="O50" s="47">
        <f t="shared" si="12"/>
        <v>0.97695417963855269</v>
      </c>
      <c r="P50" s="9"/>
    </row>
    <row r="51" spans="1:16">
      <c r="A51" s="12"/>
      <c r="B51" s="44">
        <v>642</v>
      </c>
      <c r="C51" s="20" t="s">
        <v>146</v>
      </c>
      <c r="D51" s="46">
        <v>1207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1207</v>
      </c>
      <c r="O51" s="47">
        <f t="shared" si="12"/>
        <v>3.1184198628101951E-3</v>
      </c>
      <c r="P51" s="9"/>
    </row>
    <row r="52" spans="1:16">
      <c r="A52" s="12"/>
      <c r="B52" s="44">
        <v>667</v>
      </c>
      <c r="C52" s="20" t="s">
        <v>113</v>
      </c>
      <c r="D52" s="46">
        <v>0</v>
      </c>
      <c r="E52" s="46">
        <v>83268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83268</v>
      </c>
      <c r="O52" s="47">
        <f t="shared" si="12"/>
        <v>0.21513221635168128</v>
      </c>
      <c r="P52" s="9"/>
    </row>
    <row r="53" spans="1:16">
      <c r="A53" s="12"/>
      <c r="B53" s="44">
        <v>669</v>
      </c>
      <c r="C53" s="20" t="s">
        <v>114</v>
      </c>
      <c r="D53" s="46">
        <v>156116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156116</v>
      </c>
      <c r="O53" s="47">
        <f t="shared" si="12"/>
        <v>0.40334319411969877</v>
      </c>
      <c r="P53" s="9"/>
    </row>
    <row r="54" spans="1:16">
      <c r="A54" s="12"/>
      <c r="B54" s="44">
        <v>671</v>
      </c>
      <c r="C54" s="20" t="s">
        <v>70</v>
      </c>
      <c r="D54" s="46">
        <v>134557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134557</v>
      </c>
      <c r="O54" s="47">
        <f t="shared" si="12"/>
        <v>0.34764309981785535</v>
      </c>
      <c r="P54" s="9"/>
    </row>
    <row r="55" spans="1:16">
      <c r="A55" s="12"/>
      <c r="B55" s="44">
        <v>674</v>
      </c>
      <c r="C55" s="20" t="s">
        <v>147</v>
      </c>
      <c r="D55" s="46">
        <v>527073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527073</v>
      </c>
      <c r="O55" s="47">
        <f t="shared" si="12"/>
        <v>1.3617522057588716</v>
      </c>
      <c r="P55" s="9"/>
    </row>
    <row r="56" spans="1:16">
      <c r="A56" s="12"/>
      <c r="B56" s="44">
        <v>694</v>
      </c>
      <c r="C56" s="20" t="s">
        <v>148</v>
      </c>
      <c r="D56" s="46">
        <v>189474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189474</v>
      </c>
      <c r="O56" s="47">
        <f t="shared" si="12"/>
        <v>0.489527328157497</v>
      </c>
      <c r="P56" s="9"/>
    </row>
    <row r="57" spans="1:16">
      <c r="A57" s="12"/>
      <c r="B57" s="44">
        <v>711</v>
      </c>
      <c r="C57" s="20" t="s">
        <v>115</v>
      </c>
      <c r="D57" s="46">
        <v>1378594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5" si="17">SUM(D57:M57)</f>
        <v>1378594</v>
      </c>
      <c r="O57" s="47">
        <f t="shared" si="12"/>
        <v>3.5617522057588715</v>
      </c>
      <c r="P57" s="9"/>
    </row>
    <row r="58" spans="1:16">
      <c r="A58" s="12"/>
      <c r="B58" s="44">
        <v>712</v>
      </c>
      <c r="C58" s="20" t="s">
        <v>116</v>
      </c>
      <c r="D58" s="46">
        <v>2865023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2865023</v>
      </c>
      <c r="O58" s="47">
        <f t="shared" si="12"/>
        <v>7.402108227512886</v>
      </c>
      <c r="P58" s="9"/>
    </row>
    <row r="59" spans="1:16">
      <c r="A59" s="12"/>
      <c r="B59" s="44">
        <v>713</v>
      </c>
      <c r="C59" s="20" t="s">
        <v>149</v>
      </c>
      <c r="D59" s="46">
        <v>0</v>
      </c>
      <c r="E59" s="46">
        <v>2551642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2551642</v>
      </c>
      <c r="O59" s="47">
        <f t="shared" si="12"/>
        <v>6.5924532689152704</v>
      </c>
      <c r="P59" s="9"/>
    </row>
    <row r="60" spans="1:16">
      <c r="A60" s="12"/>
      <c r="B60" s="44">
        <v>714</v>
      </c>
      <c r="C60" s="20" t="s">
        <v>118</v>
      </c>
      <c r="D60" s="46">
        <v>0</v>
      </c>
      <c r="E60" s="46">
        <v>130286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130286</v>
      </c>
      <c r="O60" s="47">
        <f t="shared" si="12"/>
        <v>0.33660849233313095</v>
      </c>
      <c r="P60" s="9"/>
    </row>
    <row r="61" spans="1:16">
      <c r="A61" s="12"/>
      <c r="B61" s="44">
        <v>724</v>
      </c>
      <c r="C61" s="20" t="s">
        <v>150</v>
      </c>
      <c r="D61" s="46">
        <v>511883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511883</v>
      </c>
      <c r="O61" s="47">
        <f t="shared" si="12"/>
        <v>1.3225071372285593</v>
      </c>
      <c r="P61" s="9"/>
    </row>
    <row r="62" spans="1:16">
      <c r="A62" s="12"/>
      <c r="B62" s="44">
        <v>733</v>
      </c>
      <c r="C62" s="20" t="s">
        <v>75</v>
      </c>
      <c r="D62" s="46">
        <v>933986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933986</v>
      </c>
      <c r="O62" s="47">
        <f t="shared" si="12"/>
        <v>2.4130575757967212</v>
      </c>
      <c r="P62" s="9"/>
    </row>
    <row r="63" spans="1:16">
      <c r="A63" s="12"/>
      <c r="B63" s="44">
        <v>744</v>
      </c>
      <c r="C63" s="20" t="s">
        <v>152</v>
      </c>
      <c r="D63" s="46">
        <v>317076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317076</v>
      </c>
      <c r="O63" s="47">
        <f t="shared" si="12"/>
        <v>0.81920140548500864</v>
      </c>
      <c r="P63" s="9"/>
    </row>
    <row r="64" spans="1:16">
      <c r="A64" s="12"/>
      <c r="B64" s="44">
        <v>764</v>
      </c>
      <c r="C64" s="20" t="s">
        <v>153</v>
      </c>
      <c r="D64" s="46">
        <v>738939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738939</v>
      </c>
      <c r="O64" s="47">
        <f t="shared" si="12"/>
        <v>1.9091317771376162</v>
      </c>
      <c r="P64" s="9"/>
    </row>
    <row r="65" spans="1:119" ht="15.75" thickBot="1">
      <c r="A65" s="12"/>
      <c r="B65" s="44">
        <v>769</v>
      </c>
      <c r="C65" s="20" t="s">
        <v>77</v>
      </c>
      <c r="D65" s="46">
        <v>154323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154323</v>
      </c>
      <c r="O65" s="47">
        <f t="shared" si="12"/>
        <v>0.39871077753807599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SUM(D5,D12,D21,D25,D28,D33,D37,D42,D44)</f>
        <v>291141172</v>
      </c>
      <c r="E66" s="15">
        <f t="shared" si="18"/>
        <v>315332921</v>
      </c>
      <c r="F66" s="15">
        <f t="shared" si="18"/>
        <v>158772625</v>
      </c>
      <c r="G66" s="15">
        <f t="shared" si="18"/>
        <v>65286928</v>
      </c>
      <c r="H66" s="15">
        <f t="shared" si="18"/>
        <v>0</v>
      </c>
      <c r="I66" s="15">
        <f t="shared" si="18"/>
        <v>310974205</v>
      </c>
      <c r="J66" s="15">
        <f t="shared" si="18"/>
        <v>48574204</v>
      </c>
      <c r="K66" s="15">
        <f t="shared" si="18"/>
        <v>0</v>
      </c>
      <c r="L66" s="15">
        <f t="shared" si="18"/>
        <v>0</v>
      </c>
      <c r="M66" s="15">
        <f t="shared" si="18"/>
        <v>666</v>
      </c>
      <c r="N66" s="15">
        <f>SUM(D66:M66)</f>
        <v>1190082721</v>
      </c>
      <c r="O66" s="37">
        <f t="shared" si="12"/>
        <v>3074.7121752722483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94" t="s">
        <v>170</v>
      </c>
      <c r="M68" s="94"/>
      <c r="N68" s="94"/>
      <c r="O68" s="41">
        <v>387055</v>
      </c>
    </row>
    <row r="69" spans="1:119">
      <c r="A69" s="95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98" t="s">
        <v>95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167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57439510</v>
      </c>
      <c r="E5" s="26">
        <f t="shared" si="0"/>
        <v>14468312</v>
      </c>
      <c r="F5" s="26">
        <f t="shared" si="0"/>
        <v>54436623</v>
      </c>
      <c r="G5" s="26">
        <f t="shared" si="0"/>
        <v>5284289</v>
      </c>
      <c r="H5" s="26">
        <f t="shared" si="0"/>
        <v>0</v>
      </c>
      <c r="I5" s="26">
        <f t="shared" si="0"/>
        <v>1024378</v>
      </c>
      <c r="J5" s="26">
        <f t="shared" si="0"/>
        <v>35819643</v>
      </c>
      <c r="K5" s="26">
        <f t="shared" si="0"/>
        <v>0</v>
      </c>
      <c r="L5" s="26">
        <f t="shared" si="0"/>
        <v>0</v>
      </c>
      <c r="M5" s="26">
        <f t="shared" si="0"/>
        <v>1533</v>
      </c>
      <c r="N5" s="27">
        <f>SUM(D5:M5)</f>
        <v>168474288</v>
      </c>
      <c r="O5" s="32">
        <f t="shared" ref="O5:O36" si="1">(N5/O$66)</f>
        <v>454.65761350633647</v>
      </c>
      <c r="P5" s="6"/>
    </row>
    <row r="6" spans="1:133">
      <c r="A6" s="12"/>
      <c r="B6" s="44">
        <v>512</v>
      </c>
      <c r="C6" s="20" t="s">
        <v>21</v>
      </c>
      <c r="D6" s="46">
        <v>2907651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2907651</v>
      </c>
      <c r="O6" s="47">
        <f t="shared" si="1"/>
        <v>7.846809624560116</v>
      </c>
      <c r="P6" s="9"/>
    </row>
    <row r="7" spans="1:133">
      <c r="A7" s="12"/>
      <c r="B7" s="44">
        <v>513</v>
      </c>
      <c r="C7" s="20" t="s">
        <v>22</v>
      </c>
      <c r="D7" s="46">
        <v>25763477</v>
      </c>
      <c r="E7" s="46">
        <v>5</v>
      </c>
      <c r="F7" s="46">
        <v>0</v>
      </c>
      <c r="G7" s="46">
        <v>0</v>
      </c>
      <c r="H7" s="46">
        <v>0</v>
      </c>
      <c r="I7" s="46">
        <v>0</v>
      </c>
      <c r="J7" s="46">
        <v>35819643</v>
      </c>
      <c r="K7" s="46">
        <v>0</v>
      </c>
      <c r="L7" s="46">
        <v>0</v>
      </c>
      <c r="M7" s="46">
        <v>0</v>
      </c>
      <c r="N7" s="46">
        <f t="shared" si="2"/>
        <v>61583125</v>
      </c>
      <c r="O7" s="47">
        <f t="shared" si="1"/>
        <v>166.19293648394827</v>
      </c>
      <c r="P7" s="9"/>
    </row>
    <row r="8" spans="1:133">
      <c r="A8" s="12"/>
      <c r="B8" s="44">
        <v>514</v>
      </c>
      <c r="C8" s="20" t="s">
        <v>23</v>
      </c>
      <c r="D8" s="46">
        <v>1507085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1507085</v>
      </c>
      <c r="O8" s="47">
        <f t="shared" si="1"/>
        <v>4.0671349770072753</v>
      </c>
      <c r="P8" s="9"/>
    </row>
    <row r="9" spans="1:133">
      <c r="A9" s="12"/>
      <c r="B9" s="44">
        <v>515</v>
      </c>
      <c r="C9" s="20" t="s">
        <v>24</v>
      </c>
      <c r="D9" s="46">
        <v>6516330</v>
      </c>
      <c r="E9" s="46">
        <v>113893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6630223</v>
      </c>
      <c r="O9" s="47">
        <f t="shared" si="1"/>
        <v>17.892827457414885</v>
      </c>
      <c r="P9" s="9"/>
    </row>
    <row r="10" spans="1:133">
      <c r="A10" s="12"/>
      <c r="B10" s="44">
        <v>517</v>
      </c>
      <c r="C10" s="20" t="s">
        <v>26</v>
      </c>
      <c r="D10" s="46">
        <v>0</v>
      </c>
      <c r="E10" s="46">
        <v>4288525</v>
      </c>
      <c r="F10" s="46">
        <v>54436623</v>
      </c>
      <c r="G10" s="46">
        <v>3956444</v>
      </c>
      <c r="H10" s="46">
        <v>0</v>
      </c>
      <c r="I10" s="46">
        <v>981926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63663518</v>
      </c>
      <c r="O10" s="47">
        <f t="shared" si="1"/>
        <v>171.80724432738185</v>
      </c>
      <c r="P10" s="9"/>
    </row>
    <row r="11" spans="1:133">
      <c r="A11" s="12"/>
      <c r="B11" s="44">
        <v>519</v>
      </c>
      <c r="C11" s="20" t="s">
        <v>123</v>
      </c>
      <c r="D11" s="46">
        <v>20744967</v>
      </c>
      <c r="E11" s="46">
        <v>10065889</v>
      </c>
      <c r="F11" s="46">
        <v>0</v>
      </c>
      <c r="G11" s="46">
        <v>1327845</v>
      </c>
      <c r="H11" s="46">
        <v>0</v>
      </c>
      <c r="I11" s="46">
        <v>42452</v>
      </c>
      <c r="J11" s="46">
        <v>0</v>
      </c>
      <c r="K11" s="46">
        <v>0</v>
      </c>
      <c r="L11" s="46">
        <v>0</v>
      </c>
      <c r="M11" s="46">
        <v>1533</v>
      </c>
      <c r="N11" s="46">
        <f t="shared" si="2"/>
        <v>32182686</v>
      </c>
      <c r="O11" s="47">
        <f t="shared" si="1"/>
        <v>86.850660636024088</v>
      </c>
      <c r="P11" s="9"/>
    </row>
    <row r="12" spans="1:133" ht="15.75">
      <c r="A12" s="28" t="s">
        <v>28</v>
      </c>
      <c r="B12" s="29"/>
      <c r="C12" s="30"/>
      <c r="D12" s="31">
        <f t="shared" ref="D12:M12" si="3">SUM(D13:D18)</f>
        <v>123703406</v>
      </c>
      <c r="E12" s="31">
        <f t="shared" si="3"/>
        <v>69650221</v>
      </c>
      <c r="F12" s="31">
        <f t="shared" si="3"/>
        <v>0</v>
      </c>
      <c r="G12" s="31">
        <f t="shared" si="3"/>
        <v>13208654</v>
      </c>
      <c r="H12" s="31">
        <f t="shared" si="3"/>
        <v>0</v>
      </c>
      <c r="I12" s="31">
        <f t="shared" si="3"/>
        <v>0</v>
      </c>
      <c r="J12" s="31">
        <f t="shared" si="3"/>
        <v>11167334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2" si="4">SUM(D12:M12)</f>
        <v>217729615</v>
      </c>
      <c r="O12" s="43">
        <f t="shared" si="1"/>
        <v>587.58181038018961</v>
      </c>
      <c r="P12" s="10"/>
    </row>
    <row r="13" spans="1:133">
      <c r="A13" s="12"/>
      <c r="B13" s="44">
        <v>521</v>
      </c>
      <c r="C13" s="20" t="s">
        <v>29</v>
      </c>
      <c r="D13" s="46">
        <v>77399805</v>
      </c>
      <c r="E13" s="46">
        <v>4508202</v>
      </c>
      <c r="F13" s="46">
        <v>0</v>
      </c>
      <c r="G13" s="46">
        <v>4079520</v>
      </c>
      <c r="H13" s="46">
        <v>0</v>
      </c>
      <c r="I13" s="46">
        <v>0</v>
      </c>
      <c r="J13" s="46">
        <v>11167334</v>
      </c>
      <c r="K13" s="46">
        <v>0</v>
      </c>
      <c r="L13" s="46">
        <v>0</v>
      </c>
      <c r="M13" s="46">
        <v>0</v>
      </c>
      <c r="N13" s="46">
        <f t="shared" si="4"/>
        <v>97154861</v>
      </c>
      <c r="O13" s="47">
        <f t="shared" si="1"/>
        <v>262.18954694617759</v>
      </c>
      <c r="P13" s="9"/>
    </row>
    <row r="14" spans="1:133">
      <c r="A14" s="12"/>
      <c r="B14" s="44">
        <v>522</v>
      </c>
      <c r="C14" s="20" t="s">
        <v>30</v>
      </c>
      <c r="D14" s="46">
        <v>0</v>
      </c>
      <c r="E14" s="46">
        <v>57393658</v>
      </c>
      <c r="F14" s="46">
        <v>0</v>
      </c>
      <c r="G14" s="46">
        <v>9129134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66522792</v>
      </c>
      <c r="O14" s="47">
        <f t="shared" si="1"/>
        <v>179.52350007556294</v>
      </c>
      <c r="P14" s="9"/>
    </row>
    <row r="15" spans="1:133">
      <c r="A15" s="12"/>
      <c r="B15" s="44">
        <v>523</v>
      </c>
      <c r="C15" s="20" t="s">
        <v>124</v>
      </c>
      <c r="D15" s="46">
        <v>43735994</v>
      </c>
      <c r="E15" s="46">
        <v>555026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44291020</v>
      </c>
      <c r="O15" s="47">
        <f t="shared" si="1"/>
        <v>119.52713789157796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7005471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7005471</v>
      </c>
      <c r="O16" s="47">
        <f t="shared" si="1"/>
        <v>18.905500442582959</v>
      </c>
      <c r="P16" s="9"/>
    </row>
    <row r="17" spans="1:16">
      <c r="A17" s="12"/>
      <c r="B17" s="44">
        <v>525</v>
      </c>
      <c r="C17" s="20" t="s">
        <v>33</v>
      </c>
      <c r="D17" s="46">
        <v>1386577</v>
      </c>
      <c r="E17" s="46">
        <v>187864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1574441</v>
      </c>
      <c r="O17" s="47">
        <f t="shared" si="1"/>
        <v>4.2489070359895509</v>
      </c>
      <c r="P17" s="9"/>
    </row>
    <row r="18" spans="1:16">
      <c r="A18" s="12"/>
      <c r="B18" s="44">
        <v>527</v>
      </c>
      <c r="C18" s="20" t="s">
        <v>34</v>
      </c>
      <c r="D18" s="46">
        <v>1181030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1181030</v>
      </c>
      <c r="O18" s="47">
        <f t="shared" si="1"/>
        <v>3.1872179882985385</v>
      </c>
      <c r="P18" s="9"/>
    </row>
    <row r="19" spans="1:16" ht="15.75">
      <c r="A19" s="28" t="s">
        <v>36</v>
      </c>
      <c r="B19" s="29"/>
      <c r="C19" s="30"/>
      <c r="D19" s="31">
        <f t="shared" ref="D19:M19" si="5">SUM(D20:D22)</f>
        <v>1635521</v>
      </c>
      <c r="E19" s="31">
        <f t="shared" si="5"/>
        <v>1168399</v>
      </c>
      <c r="F19" s="31">
        <f t="shared" si="5"/>
        <v>0</v>
      </c>
      <c r="G19" s="31">
        <f t="shared" si="5"/>
        <v>302092</v>
      </c>
      <c r="H19" s="31">
        <f t="shared" si="5"/>
        <v>0</v>
      </c>
      <c r="I19" s="31">
        <f t="shared" si="5"/>
        <v>18858926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21964938</v>
      </c>
      <c r="O19" s="43">
        <f t="shared" si="1"/>
        <v>59.276263520369611</v>
      </c>
      <c r="P19" s="10"/>
    </row>
    <row r="20" spans="1:16">
      <c r="A20" s="12"/>
      <c r="B20" s="44">
        <v>534</v>
      </c>
      <c r="C20" s="20" t="s">
        <v>125</v>
      </c>
      <c r="D20" s="46">
        <v>13702</v>
      </c>
      <c r="E20" s="46">
        <v>0</v>
      </c>
      <c r="F20" s="46">
        <v>0</v>
      </c>
      <c r="G20" s="46">
        <v>0</v>
      </c>
      <c r="H20" s="46">
        <v>0</v>
      </c>
      <c r="I20" s="46">
        <v>18858926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18872628</v>
      </c>
      <c r="O20" s="47">
        <f t="shared" si="1"/>
        <v>50.931118979252574</v>
      </c>
      <c r="P20" s="9"/>
    </row>
    <row r="21" spans="1:16">
      <c r="A21" s="12"/>
      <c r="B21" s="44">
        <v>537</v>
      </c>
      <c r="C21" s="20" t="s">
        <v>126</v>
      </c>
      <c r="D21" s="46">
        <v>1621819</v>
      </c>
      <c r="E21" s="46">
        <v>1087512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2709331</v>
      </c>
      <c r="O21" s="47">
        <f t="shared" si="1"/>
        <v>7.3116080873939424</v>
      </c>
      <c r="P21" s="9"/>
    </row>
    <row r="22" spans="1:16">
      <c r="A22" s="12"/>
      <c r="B22" s="44">
        <v>538</v>
      </c>
      <c r="C22" s="20" t="s">
        <v>127</v>
      </c>
      <c r="D22" s="46">
        <v>0</v>
      </c>
      <c r="E22" s="46">
        <v>80887</v>
      </c>
      <c r="F22" s="46">
        <v>0</v>
      </c>
      <c r="G22" s="46">
        <v>302092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382979</v>
      </c>
      <c r="O22" s="47">
        <f t="shared" si="1"/>
        <v>1.0335364537230942</v>
      </c>
      <c r="P22" s="9"/>
    </row>
    <row r="23" spans="1:16" ht="15.75">
      <c r="A23" s="28" t="s">
        <v>41</v>
      </c>
      <c r="B23" s="29"/>
      <c r="C23" s="30"/>
      <c r="D23" s="31">
        <f t="shared" ref="D23:M23" si="6">SUM(D24:D25)</f>
        <v>6066117</v>
      </c>
      <c r="E23" s="31">
        <f t="shared" si="6"/>
        <v>61635712</v>
      </c>
      <c r="F23" s="31">
        <f t="shared" si="6"/>
        <v>0</v>
      </c>
      <c r="G23" s="31">
        <f t="shared" si="6"/>
        <v>31253507</v>
      </c>
      <c r="H23" s="31">
        <f t="shared" si="6"/>
        <v>0</v>
      </c>
      <c r="I23" s="31">
        <f t="shared" si="6"/>
        <v>8488252</v>
      </c>
      <c r="J23" s="31">
        <f t="shared" si="6"/>
        <v>3923436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111367024</v>
      </c>
      <c r="O23" s="43">
        <f t="shared" si="1"/>
        <v>300.5435782292364</v>
      </c>
      <c r="P23" s="10"/>
    </row>
    <row r="24" spans="1:16">
      <c r="A24" s="12"/>
      <c r="B24" s="44">
        <v>541</v>
      </c>
      <c r="C24" s="20" t="s">
        <v>128</v>
      </c>
      <c r="D24" s="46">
        <v>6066117</v>
      </c>
      <c r="E24" s="46">
        <v>52347135</v>
      </c>
      <c r="F24" s="46">
        <v>0</v>
      </c>
      <c r="G24" s="46">
        <v>31253507</v>
      </c>
      <c r="H24" s="46">
        <v>0</v>
      </c>
      <c r="I24" s="46">
        <v>8488252</v>
      </c>
      <c r="J24" s="46">
        <v>3923436</v>
      </c>
      <c r="K24" s="46">
        <v>0</v>
      </c>
      <c r="L24" s="46">
        <v>0</v>
      </c>
      <c r="M24" s="46">
        <v>0</v>
      </c>
      <c r="N24" s="46">
        <f t="shared" si="7"/>
        <v>102078447</v>
      </c>
      <c r="O24" s="47">
        <f t="shared" si="1"/>
        <v>275.47671311988603</v>
      </c>
      <c r="P24" s="9"/>
    </row>
    <row r="25" spans="1:16">
      <c r="A25" s="12"/>
      <c r="B25" s="44">
        <v>544</v>
      </c>
      <c r="C25" s="20" t="s">
        <v>129</v>
      </c>
      <c r="D25" s="46">
        <v>0</v>
      </c>
      <c r="E25" s="46">
        <v>9288577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9288577</v>
      </c>
      <c r="O25" s="47">
        <f t="shared" si="1"/>
        <v>25.066865109350374</v>
      </c>
      <c r="P25" s="9"/>
    </row>
    <row r="26" spans="1:16" ht="15.75">
      <c r="A26" s="28" t="s">
        <v>45</v>
      </c>
      <c r="B26" s="29"/>
      <c r="C26" s="30"/>
      <c r="D26" s="31">
        <f t="shared" ref="D26:M26" si="8">SUM(D27:D30)</f>
        <v>4977544</v>
      </c>
      <c r="E26" s="31">
        <f t="shared" si="8"/>
        <v>47537137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52514681</v>
      </c>
      <c r="O26" s="43">
        <f t="shared" si="1"/>
        <v>141.7201391437639</v>
      </c>
      <c r="P26" s="10"/>
    </row>
    <row r="27" spans="1:16">
      <c r="A27" s="13"/>
      <c r="B27" s="45">
        <v>552</v>
      </c>
      <c r="C27" s="21" t="s">
        <v>46</v>
      </c>
      <c r="D27" s="46">
        <v>4816155</v>
      </c>
      <c r="E27" s="46">
        <v>27851636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32667791</v>
      </c>
      <c r="O27" s="47">
        <f t="shared" si="1"/>
        <v>88.159802133033963</v>
      </c>
      <c r="P27" s="9"/>
    </row>
    <row r="28" spans="1:16">
      <c r="A28" s="13"/>
      <c r="B28" s="45">
        <v>553</v>
      </c>
      <c r="C28" s="21" t="s">
        <v>130</v>
      </c>
      <c r="D28" s="46">
        <v>161389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161389</v>
      </c>
      <c r="O28" s="47">
        <f t="shared" si="1"/>
        <v>0.43553671279604483</v>
      </c>
      <c r="P28" s="9"/>
    </row>
    <row r="29" spans="1:16">
      <c r="A29" s="13"/>
      <c r="B29" s="45">
        <v>554</v>
      </c>
      <c r="C29" s="21" t="s">
        <v>48</v>
      </c>
      <c r="D29" s="46">
        <v>0</v>
      </c>
      <c r="E29" s="46">
        <v>18340239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18340239</v>
      </c>
      <c r="O29" s="47">
        <f t="shared" si="1"/>
        <v>49.494373259353615</v>
      </c>
      <c r="P29" s="9"/>
    </row>
    <row r="30" spans="1:16">
      <c r="A30" s="13"/>
      <c r="B30" s="45">
        <v>559</v>
      </c>
      <c r="C30" s="21" t="s">
        <v>92</v>
      </c>
      <c r="D30" s="46">
        <v>0</v>
      </c>
      <c r="E30" s="46">
        <v>1345262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1345262</v>
      </c>
      <c r="O30" s="47">
        <f t="shared" si="1"/>
        <v>3.6304270385802804</v>
      </c>
      <c r="P30" s="9"/>
    </row>
    <row r="31" spans="1:16" ht="15.75">
      <c r="A31" s="28" t="s">
        <v>49</v>
      </c>
      <c r="B31" s="29"/>
      <c r="C31" s="30"/>
      <c r="D31" s="31">
        <f t="shared" ref="D31:M31" si="9">SUM(D32:D34)</f>
        <v>16308159</v>
      </c>
      <c r="E31" s="31">
        <f t="shared" si="9"/>
        <v>1868466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18176625</v>
      </c>
      <c r="O31" s="43">
        <f t="shared" si="1"/>
        <v>49.052831991191518</v>
      </c>
      <c r="P31" s="10"/>
    </row>
    <row r="32" spans="1:16">
      <c r="A32" s="12"/>
      <c r="B32" s="44">
        <v>562</v>
      </c>
      <c r="C32" s="20" t="s">
        <v>131</v>
      </c>
      <c r="D32" s="46">
        <v>4458982</v>
      </c>
      <c r="E32" s="46">
        <v>30129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4489111</v>
      </c>
      <c r="O32" s="47">
        <f t="shared" si="1"/>
        <v>12.114658671387552</v>
      </c>
      <c r="P32" s="9"/>
    </row>
    <row r="33" spans="1:16">
      <c r="A33" s="12"/>
      <c r="B33" s="44">
        <v>564</v>
      </c>
      <c r="C33" s="20" t="s">
        <v>133</v>
      </c>
      <c r="D33" s="46">
        <v>7714318</v>
      </c>
      <c r="E33" s="46">
        <v>1838337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9552655</v>
      </c>
      <c r="O33" s="47">
        <f t="shared" si="1"/>
        <v>25.779526220341545</v>
      </c>
      <c r="P33" s="9"/>
    </row>
    <row r="34" spans="1:16">
      <c r="A34" s="12"/>
      <c r="B34" s="44">
        <v>569</v>
      </c>
      <c r="C34" s="20" t="s">
        <v>53</v>
      </c>
      <c r="D34" s="46">
        <v>4134859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4134859</v>
      </c>
      <c r="O34" s="47">
        <f t="shared" si="1"/>
        <v>11.158647099462424</v>
      </c>
      <c r="P34" s="9"/>
    </row>
    <row r="35" spans="1:16" ht="15.75">
      <c r="A35" s="28" t="s">
        <v>54</v>
      </c>
      <c r="B35" s="29"/>
      <c r="C35" s="30"/>
      <c r="D35" s="31">
        <f t="shared" ref="D35:M35" si="11">SUM(D36:D39)</f>
        <v>2767799</v>
      </c>
      <c r="E35" s="31">
        <f t="shared" si="11"/>
        <v>39192550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41960349</v>
      </c>
      <c r="O35" s="43">
        <f t="shared" si="1"/>
        <v>113.23741067380557</v>
      </c>
      <c r="P35" s="9"/>
    </row>
    <row r="36" spans="1:16">
      <c r="A36" s="12"/>
      <c r="B36" s="44">
        <v>571</v>
      </c>
      <c r="C36" s="20" t="s">
        <v>55</v>
      </c>
      <c r="D36" s="46">
        <v>92736</v>
      </c>
      <c r="E36" s="46">
        <v>6397896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6490632</v>
      </c>
      <c r="O36" s="47">
        <f t="shared" si="1"/>
        <v>17.516116496470133</v>
      </c>
      <c r="P36" s="9"/>
    </row>
    <row r="37" spans="1:16">
      <c r="A37" s="12"/>
      <c r="B37" s="44">
        <v>572</v>
      </c>
      <c r="C37" s="20" t="s">
        <v>134</v>
      </c>
      <c r="D37" s="46">
        <v>2530001</v>
      </c>
      <c r="E37" s="46">
        <v>2693210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5223211</v>
      </c>
      <c r="O37" s="47">
        <f t="shared" ref="O37:O64" si="12">(N37/O$66)</f>
        <v>14.095757140698202</v>
      </c>
      <c r="P37" s="9"/>
    </row>
    <row r="38" spans="1:16">
      <c r="A38" s="12"/>
      <c r="B38" s="44">
        <v>574</v>
      </c>
      <c r="C38" s="20" t="s">
        <v>135</v>
      </c>
      <c r="D38" s="46">
        <v>0</v>
      </c>
      <c r="E38" s="46">
        <v>2002642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2002642</v>
      </c>
      <c r="O38" s="47">
        <f t="shared" si="12"/>
        <v>5.40448304151644</v>
      </c>
      <c r="P38" s="9"/>
    </row>
    <row r="39" spans="1:16">
      <c r="A39" s="12"/>
      <c r="B39" s="44">
        <v>575</v>
      </c>
      <c r="C39" s="20" t="s">
        <v>136</v>
      </c>
      <c r="D39" s="46">
        <v>145062</v>
      </c>
      <c r="E39" s="46">
        <v>28098802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28243864</v>
      </c>
      <c r="O39" s="47">
        <f t="shared" si="12"/>
        <v>76.221053995120798</v>
      </c>
      <c r="P39" s="9"/>
    </row>
    <row r="40" spans="1:16" ht="15.75">
      <c r="A40" s="28" t="s">
        <v>137</v>
      </c>
      <c r="B40" s="29"/>
      <c r="C40" s="30"/>
      <c r="D40" s="31">
        <f t="shared" ref="D40:M40" si="13">SUM(D41:D41)</f>
        <v>37803124</v>
      </c>
      <c r="E40" s="31">
        <f t="shared" si="13"/>
        <v>45944638</v>
      </c>
      <c r="F40" s="31">
        <f t="shared" si="13"/>
        <v>600</v>
      </c>
      <c r="G40" s="31">
        <f t="shared" si="13"/>
        <v>20373895</v>
      </c>
      <c r="H40" s="31">
        <f t="shared" si="13"/>
        <v>0</v>
      </c>
      <c r="I40" s="31">
        <f t="shared" si="13"/>
        <v>1834686</v>
      </c>
      <c r="J40" s="31">
        <f t="shared" si="13"/>
        <v>7717107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46" si="14">SUM(D40:M40)</f>
        <v>113674050</v>
      </c>
      <c r="O40" s="43">
        <f t="shared" si="12"/>
        <v>306.76949523953454</v>
      </c>
      <c r="P40" s="9"/>
    </row>
    <row r="41" spans="1:16">
      <c r="A41" s="12"/>
      <c r="B41" s="44">
        <v>581</v>
      </c>
      <c r="C41" s="20" t="s">
        <v>138</v>
      </c>
      <c r="D41" s="46">
        <v>37803124</v>
      </c>
      <c r="E41" s="46">
        <v>45944638</v>
      </c>
      <c r="F41" s="46">
        <v>600</v>
      </c>
      <c r="G41" s="46">
        <v>20373895</v>
      </c>
      <c r="H41" s="46">
        <v>0</v>
      </c>
      <c r="I41" s="46">
        <v>1834686</v>
      </c>
      <c r="J41" s="46">
        <v>7717107</v>
      </c>
      <c r="K41" s="46">
        <v>0</v>
      </c>
      <c r="L41" s="46">
        <v>0</v>
      </c>
      <c r="M41" s="46">
        <v>0</v>
      </c>
      <c r="N41" s="46">
        <f t="shared" si="14"/>
        <v>113674050</v>
      </c>
      <c r="O41" s="47">
        <f t="shared" si="12"/>
        <v>306.76949523953454</v>
      </c>
      <c r="P41" s="9"/>
    </row>
    <row r="42" spans="1:16" ht="15.75">
      <c r="A42" s="28" t="s">
        <v>60</v>
      </c>
      <c r="B42" s="29"/>
      <c r="C42" s="30"/>
      <c r="D42" s="31">
        <f t="shared" ref="D42:M42" si="15">SUM(D43:D63)</f>
        <v>19637488</v>
      </c>
      <c r="E42" s="31">
        <f t="shared" si="15"/>
        <v>2812245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22449733</v>
      </c>
      <c r="O42" s="43">
        <f t="shared" si="12"/>
        <v>60.584568427643084</v>
      </c>
      <c r="P42" s="9"/>
    </row>
    <row r="43" spans="1:16">
      <c r="A43" s="12"/>
      <c r="B43" s="44">
        <v>601</v>
      </c>
      <c r="C43" s="20" t="s">
        <v>139</v>
      </c>
      <c r="D43" s="46">
        <v>8202949</v>
      </c>
      <c r="E43" s="46">
        <v>39080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8242029</v>
      </c>
      <c r="O43" s="47">
        <f t="shared" si="12"/>
        <v>22.242570543405513</v>
      </c>
      <c r="P43" s="9"/>
    </row>
    <row r="44" spans="1:16">
      <c r="A44" s="12"/>
      <c r="B44" s="44">
        <v>602</v>
      </c>
      <c r="C44" s="20" t="s">
        <v>140</v>
      </c>
      <c r="D44" s="46">
        <v>4630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4630</v>
      </c>
      <c r="O44" s="47">
        <f t="shared" si="12"/>
        <v>1.249487251451888E-2</v>
      </c>
      <c r="P44" s="9"/>
    </row>
    <row r="45" spans="1:16">
      <c r="A45" s="12"/>
      <c r="B45" s="44">
        <v>603</v>
      </c>
      <c r="C45" s="20" t="s">
        <v>141</v>
      </c>
      <c r="D45" s="46">
        <v>6929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6929</v>
      </c>
      <c r="O45" s="47">
        <f t="shared" si="12"/>
        <v>1.8699129946674151E-2</v>
      </c>
      <c r="P45" s="9"/>
    </row>
    <row r="46" spans="1:16">
      <c r="A46" s="12"/>
      <c r="B46" s="44">
        <v>608</v>
      </c>
      <c r="C46" s="20" t="s">
        <v>142</v>
      </c>
      <c r="D46" s="46">
        <v>288653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288653</v>
      </c>
      <c r="O46" s="47">
        <f t="shared" si="12"/>
        <v>0.77898108767460439</v>
      </c>
      <c r="P46" s="9"/>
    </row>
    <row r="47" spans="1:16">
      <c r="A47" s="12"/>
      <c r="B47" s="44">
        <v>614</v>
      </c>
      <c r="C47" s="20" t="s">
        <v>143</v>
      </c>
      <c r="D47" s="46">
        <v>2969161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6">SUM(D47:M47)</f>
        <v>2969161</v>
      </c>
      <c r="O47" s="47">
        <f t="shared" si="12"/>
        <v>8.0128052203199545</v>
      </c>
      <c r="P47" s="9"/>
    </row>
    <row r="48" spans="1:16">
      <c r="A48" s="12"/>
      <c r="B48" s="44">
        <v>622</v>
      </c>
      <c r="C48" s="20" t="s">
        <v>65</v>
      </c>
      <c r="D48" s="46">
        <v>415660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415660</v>
      </c>
      <c r="O48" s="47">
        <f t="shared" si="12"/>
        <v>1.1217319026749282</v>
      </c>
      <c r="P48" s="9"/>
    </row>
    <row r="49" spans="1:119">
      <c r="A49" s="12"/>
      <c r="B49" s="44">
        <v>642</v>
      </c>
      <c r="C49" s="20" t="s">
        <v>146</v>
      </c>
      <c r="D49" s="46">
        <v>1623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1623</v>
      </c>
      <c r="O49" s="47">
        <f t="shared" si="12"/>
        <v>4.3799520715041345E-3</v>
      </c>
      <c r="P49" s="9"/>
    </row>
    <row r="50" spans="1:119">
      <c r="A50" s="12"/>
      <c r="B50" s="44">
        <v>667</v>
      </c>
      <c r="C50" s="20" t="s">
        <v>113</v>
      </c>
      <c r="D50" s="46">
        <v>0</v>
      </c>
      <c r="E50" s="46">
        <v>158937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158937</v>
      </c>
      <c r="O50" s="47">
        <f t="shared" si="12"/>
        <v>0.42891955784883096</v>
      </c>
      <c r="P50" s="9"/>
    </row>
    <row r="51" spans="1:119">
      <c r="A51" s="12"/>
      <c r="B51" s="44">
        <v>669</v>
      </c>
      <c r="C51" s="20" t="s">
        <v>114</v>
      </c>
      <c r="D51" s="46">
        <v>158929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158929</v>
      </c>
      <c r="O51" s="47">
        <f t="shared" si="12"/>
        <v>0.42889796843627886</v>
      </c>
      <c r="P51" s="9"/>
    </row>
    <row r="52" spans="1:119">
      <c r="A52" s="12"/>
      <c r="B52" s="44">
        <v>671</v>
      </c>
      <c r="C52" s="20" t="s">
        <v>70</v>
      </c>
      <c r="D52" s="46">
        <v>146594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146594</v>
      </c>
      <c r="O52" s="47">
        <f t="shared" si="12"/>
        <v>0.39560979295753362</v>
      </c>
      <c r="P52" s="9"/>
    </row>
    <row r="53" spans="1:119">
      <c r="A53" s="12"/>
      <c r="B53" s="44">
        <v>674</v>
      </c>
      <c r="C53" s="20" t="s">
        <v>147</v>
      </c>
      <c r="D53" s="46">
        <v>551179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551179</v>
      </c>
      <c r="O53" s="47">
        <f t="shared" si="12"/>
        <v>1.48745385263067</v>
      </c>
      <c r="P53" s="9"/>
    </row>
    <row r="54" spans="1:119">
      <c r="A54" s="12"/>
      <c r="B54" s="44">
        <v>694</v>
      </c>
      <c r="C54" s="20" t="s">
        <v>148</v>
      </c>
      <c r="D54" s="46">
        <v>163540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163540</v>
      </c>
      <c r="O54" s="47">
        <f t="shared" si="12"/>
        <v>0.44134156609598651</v>
      </c>
      <c r="P54" s="9"/>
    </row>
    <row r="55" spans="1:119">
      <c r="A55" s="12"/>
      <c r="B55" s="44">
        <v>711</v>
      </c>
      <c r="C55" s="20" t="s">
        <v>115</v>
      </c>
      <c r="D55" s="46">
        <v>1236915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7">SUM(D55:M55)</f>
        <v>1236915</v>
      </c>
      <c r="O55" s="47">
        <f t="shared" si="12"/>
        <v>3.3380335283576934</v>
      </c>
      <c r="P55" s="9"/>
    </row>
    <row r="56" spans="1:119">
      <c r="A56" s="12"/>
      <c r="B56" s="44">
        <v>712</v>
      </c>
      <c r="C56" s="20" t="s">
        <v>116</v>
      </c>
      <c r="D56" s="46">
        <v>2558751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2558751</v>
      </c>
      <c r="O56" s="47">
        <f t="shared" si="12"/>
        <v>6.905241369632332</v>
      </c>
      <c r="P56" s="9"/>
    </row>
    <row r="57" spans="1:119">
      <c r="A57" s="12"/>
      <c r="B57" s="44">
        <v>713</v>
      </c>
      <c r="C57" s="20" t="s">
        <v>149</v>
      </c>
      <c r="D57" s="46">
        <v>320</v>
      </c>
      <c r="E57" s="46">
        <v>2486443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2486763</v>
      </c>
      <c r="O57" s="47">
        <f t="shared" si="12"/>
        <v>6.7109690407824001</v>
      </c>
      <c r="P57" s="9"/>
    </row>
    <row r="58" spans="1:119">
      <c r="A58" s="12"/>
      <c r="B58" s="44">
        <v>714</v>
      </c>
      <c r="C58" s="20" t="s">
        <v>118</v>
      </c>
      <c r="D58" s="46">
        <v>0</v>
      </c>
      <c r="E58" s="46">
        <v>127785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127785</v>
      </c>
      <c r="O58" s="47">
        <f t="shared" si="12"/>
        <v>0.34485038537101403</v>
      </c>
      <c r="P58" s="9"/>
    </row>
    <row r="59" spans="1:119">
      <c r="A59" s="12"/>
      <c r="B59" s="44">
        <v>724</v>
      </c>
      <c r="C59" s="20" t="s">
        <v>150</v>
      </c>
      <c r="D59" s="46">
        <v>541154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541154</v>
      </c>
      <c r="O59" s="47">
        <f t="shared" si="12"/>
        <v>1.4603996200263392</v>
      </c>
      <c r="P59" s="9"/>
    </row>
    <row r="60" spans="1:119">
      <c r="A60" s="12"/>
      <c r="B60" s="44">
        <v>733</v>
      </c>
      <c r="C60" s="20" t="s">
        <v>75</v>
      </c>
      <c r="D60" s="46">
        <v>959184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959184</v>
      </c>
      <c r="O60" s="47">
        <f t="shared" si="12"/>
        <v>2.5885273861698224</v>
      </c>
      <c r="P60" s="9"/>
    </row>
    <row r="61" spans="1:119">
      <c r="A61" s="12"/>
      <c r="B61" s="44">
        <v>744</v>
      </c>
      <c r="C61" s="20" t="s">
        <v>152</v>
      </c>
      <c r="D61" s="46">
        <v>291361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291361</v>
      </c>
      <c r="O61" s="47">
        <f t="shared" si="12"/>
        <v>0.78628910382348494</v>
      </c>
      <c r="P61" s="9"/>
    </row>
    <row r="62" spans="1:119">
      <c r="A62" s="12"/>
      <c r="B62" s="44">
        <v>764</v>
      </c>
      <c r="C62" s="20" t="s">
        <v>153</v>
      </c>
      <c r="D62" s="46">
        <v>941021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941021</v>
      </c>
      <c r="O62" s="47">
        <f t="shared" si="12"/>
        <v>2.5395113236468836</v>
      </c>
      <c r="P62" s="9"/>
    </row>
    <row r="63" spans="1:119" ht="15.75" thickBot="1">
      <c r="A63" s="12"/>
      <c r="B63" s="44">
        <v>769</v>
      </c>
      <c r="C63" s="20" t="s">
        <v>77</v>
      </c>
      <c r="D63" s="46">
        <v>198935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198935</v>
      </c>
      <c r="O63" s="47">
        <f t="shared" si="12"/>
        <v>0.53686122325611518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SUM(D5,D12,D19,D23,D26,D31,D35,D40,D42)</f>
        <v>270338668</v>
      </c>
      <c r="E64" s="15">
        <f t="shared" si="18"/>
        <v>284277680</v>
      </c>
      <c r="F64" s="15">
        <f t="shared" si="18"/>
        <v>54437223</v>
      </c>
      <c r="G64" s="15">
        <f t="shared" si="18"/>
        <v>70422437</v>
      </c>
      <c r="H64" s="15">
        <f t="shared" si="18"/>
        <v>0</v>
      </c>
      <c r="I64" s="15">
        <f t="shared" si="18"/>
        <v>30206242</v>
      </c>
      <c r="J64" s="15">
        <f t="shared" si="18"/>
        <v>58627520</v>
      </c>
      <c r="K64" s="15">
        <f t="shared" si="18"/>
        <v>0</v>
      </c>
      <c r="L64" s="15">
        <f t="shared" si="18"/>
        <v>0</v>
      </c>
      <c r="M64" s="15">
        <f t="shared" si="18"/>
        <v>1533</v>
      </c>
      <c r="N64" s="15">
        <f>SUM(D64:M64)</f>
        <v>768311303</v>
      </c>
      <c r="O64" s="37">
        <f t="shared" si="12"/>
        <v>2073.4237111120706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94" t="s">
        <v>168</v>
      </c>
      <c r="M66" s="94"/>
      <c r="N66" s="94"/>
      <c r="O66" s="41">
        <v>370552</v>
      </c>
    </row>
    <row r="67" spans="1:15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98" t="s">
        <v>95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55803898</v>
      </c>
      <c r="E5" s="26">
        <f t="shared" si="0"/>
        <v>12572893</v>
      </c>
      <c r="F5" s="26">
        <f t="shared" si="0"/>
        <v>37383188</v>
      </c>
      <c r="G5" s="26">
        <f t="shared" si="0"/>
        <v>4472365</v>
      </c>
      <c r="H5" s="26">
        <f t="shared" si="0"/>
        <v>0</v>
      </c>
      <c r="I5" s="26">
        <f t="shared" si="0"/>
        <v>5660878</v>
      </c>
      <c r="J5" s="26">
        <f t="shared" si="0"/>
        <v>31755848</v>
      </c>
      <c r="K5" s="26">
        <f t="shared" si="0"/>
        <v>0</v>
      </c>
      <c r="L5" s="26">
        <f t="shared" si="0"/>
        <v>0</v>
      </c>
      <c r="M5" s="26">
        <f t="shared" si="0"/>
        <v>14862</v>
      </c>
      <c r="N5" s="27">
        <f>SUM(D5:M5)</f>
        <v>147663932</v>
      </c>
      <c r="O5" s="32">
        <f t="shared" ref="O5:O36" si="1">(N5/O$69)</f>
        <v>418.90952521447053</v>
      </c>
      <c r="P5" s="6"/>
    </row>
    <row r="6" spans="1:133">
      <c r="A6" s="12"/>
      <c r="B6" s="44">
        <v>512</v>
      </c>
      <c r="C6" s="20" t="s">
        <v>21</v>
      </c>
      <c r="D6" s="46">
        <v>2941160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2941160</v>
      </c>
      <c r="O6" s="47">
        <f t="shared" si="1"/>
        <v>8.3438109935999272</v>
      </c>
      <c r="P6" s="9"/>
    </row>
    <row r="7" spans="1:133">
      <c r="A7" s="12"/>
      <c r="B7" s="44">
        <v>513</v>
      </c>
      <c r="C7" s="20" t="s">
        <v>22</v>
      </c>
      <c r="D7" s="46">
        <v>25143529</v>
      </c>
      <c r="E7" s="46">
        <v>5</v>
      </c>
      <c r="F7" s="46">
        <v>0</v>
      </c>
      <c r="G7" s="46">
        <v>0</v>
      </c>
      <c r="H7" s="46">
        <v>0</v>
      </c>
      <c r="I7" s="46">
        <v>0</v>
      </c>
      <c r="J7" s="46">
        <v>31755848</v>
      </c>
      <c r="K7" s="46">
        <v>0</v>
      </c>
      <c r="L7" s="46">
        <v>0</v>
      </c>
      <c r="M7" s="46">
        <v>0</v>
      </c>
      <c r="N7" s="46">
        <f t="shared" si="2"/>
        <v>56899382</v>
      </c>
      <c r="O7" s="47">
        <f t="shared" si="1"/>
        <v>161.41851822432028</v>
      </c>
      <c r="P7" s="9"/>
    </row>
    <row r="8" spans="1:133">
      <c r="A8" s="12"/>
      <c r="B8" s="44">
        <v>514</v>
      </c>
      <c r="C8" s="20" t="s">
        <v>23</v>
      </c>
      <c r="D8" s="46">
        <v>1258597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1258597</v>
      </c>
      <c r="O8" s="47">
        <f t="shared" si="1"/>
        <v>3.5705284598974174</v>
      </c>
      <c r="P8" s="9"/>
    </row>
    <row r="9" spans="1:133">
      <c r="A9" s="12"/>
      <c r="B9" s="44">
        <v>515</v>
      </c>
      <c r="C9" s="20" t="s">
        <v>24</v>
      </c>
      <c r="D9" s="46">
        <v>7195936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7195936</v>
      </c>
      <c r="O9" s="47">
        <f t="shared" si="1"/>
        <v>20.414234487767239</v>
      </c>
      <c r="P9" s="9"/>
    </row>
    <row r="10" spans="1:133">
      <c r="A10" s="12"/>
      <c r="B10" s="44">
        <v>517</v>
      </c>
      <c r="C10" s="20" t="s">
        <v>26</v>
      </c>
      <c r="D10" s="46">
        <v>0</v>
      </c>
      <c r="E10" s="46">
        <v>4003207</v>
      </c>
      <c r="F10" s="46">
        <v>37383188</v>
      </c>
      <c r="G10" s="46">
        <v>3957492</v>
      </c>
      <c r="H10" s="46">
        <v>0</v>
      </c>
      <c r="I10" s="46">
        <v>1091180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46435067</v>
      </c>
      <c r="O10" s="47">
        <f t="shared" si="1"/>
        <v>131.73218135808634</v>
      </c>
      <c r="P10" s="9"/>
    </row>
    <row r="11" spans="1:133">
      <c r="A11" s="12"/>
      <c r="B11" s="44">
        <v>519</v>
      </c>
      <c r="C11" s="20" t="s">
        <v>123</v>
      </c>
      <c r="D11" s="46">
        <v>19264676</v>
      </c>
      <c r="E11" s="46">
        <v>8569681</v>
      </c>
      <c r="F11" s="46">
        <v>0</v>
      </c>
      <c r="G11" s="46">
        <v>514873</v>
      </c>
      <c r="H11" s="46">
        <v>0</v>
      </c>
      <c r="I11" s="46">
        <v>4569698</v>
      </c>
      <c r="J11" s="46">
        <v>0</v>
      </c>
      <c r="K11" s="46">
        <v>0</v>
      </c>
      <c r="L11" s="46">
        <v>0</v>
      </c>
      <c r="M11" s="46">
        <v>14862</v>
      </c>
      <c r="N11" s="46">
        <f t="shared" si="2"/>
        <v>32933790</v>
      </c>
      <c r="O11" s="47">
        <f t="shared" si="1"/>
        <v>93.430251690799324</v>
      </c>
      <c r="P11" s="9"/>
    </row>
    <row r="12" spans="1:133" ht="15.75">
      <c r="A12" s="28" t="s">
        <v>28</v>
      </c>
      <c r="B12" s="29"/>
      <c r="C12" s="30"/>
      <c r="D12" s="31">
        <f t="shared" ref="D12:M12" si="3">SUM(D13:D18)</f>
        <v>118161178</v>
      </c>
      <c r="E12" s="31">
        <f t="shared" si="3"/>
        <v>65583441</v>
      </c>
      <c r="F12" s="31">
        <f t="shared" si="3"/>
        <v>0</v>
      </c>
      <c r="G12" s="31">
        <f t="shared" si="3"/>
        <v>25209742</v>
      </c>
      <c r="H12" s="31">
        <f t="shared" si="3"/>
        <v>0</v>
      </c>
      <c r="I12" s="31">
        <f t="shared" si="3"/>
        <v>0</v>
      </c>
      <c r="J12" s="31">
        <f t="shared" si="3"/>
        <v>10491000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2" si="4">SUM(D12:M12)</f>
        <v>219445361</v>
      </c>
      <c r="O12" s="43">
        <f t="shared" si="1"/>
        <v>622.54709556987882</v>
      </c>
      <c r="P12" s="10"/>
    </row>
    <row r="13" spans="1:133">
      <c r="A13" s="12"/>
      <c r="B13" s="44">
        <v>521</v>
      </c>
      <c r="C13" s="20" t="s">
        <v>29</v>
      </c>
      <c r="D13" s="46">
        <v>74547487</v>
      </c>
      <c r="E13" s="46">
        <v>558557</v>
      </c>
      <c r="F13" s="46">
        <v>0</v>
      </c>
      <c r="G13" s="46">
        <v>1090668</v>
      </c>
      <c r="H13" s="46">
        <v>0</v>
      </c>
      <c r="I13" s="46">
        <v>0</v>
      </c>
      <c r="J13" s="46">
        <v>10491000</v>
      </c>
      <c r="K13" s="46">
        <v>0</v>
      </c>
      <c r="L13" s="46">
        <v>0</v>
      </c>
      <c r="M13" s="46">
        <v>0</v>
      </c>
      <c r="N13" s="46">
        <f t="shared" si="4"/>
        <v>86687712</v>
      </c>
      <c r="O13" s="47">
        <f t="shared" si="1"/>
        <v>245.92537787662837</v>
      </c>
      <c r="P13" s="9"/>
    </row>
    <row r="14" spans="1:133">
      <c r="A14" s="12"/>
      <c r="B14" s="44">
        <v>522</v>
      </c>
      <c r="C14" s="20" t="s">
        <v>30</v>
      </c>
      <c r="D14" s="46">
        <v>0</v>
      </c>
      <c r="E14" s="46">
        <v>58605332</v>
      </c>
      <c r="F14" s="46">
        <v>0</v>
      </c>
      <c r="G14" s="46">
        <v>15260663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73865995</v>
      </c>
      <c r="O14" s="47">
        <f t="shared" si="1"/>
        <v>209.55129987290636</v>
      </c>
      <c r="P14" s="9"/>
    </row>
    <row r="15" spans="1:133">
      <c r="A15" s="12"/>
      <c r="B15" s="44">
        <v>523</v>
      </c>
      <c r="C15" s="20" t="s">
        <v>124</v>
      </c>
      <c r="D15" s="46">
        <v>41715577</v>
      </c>
      <c r="E15" s="46">
        <v>316053</v>
      </c>
      <c r="F15" s="46">
        <v>0</v>
      </c>
      <c r="G15" s="46">
        <v>8858411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50890041</v>
      </c>
      <c r="O15" s="47">
        <f t="shared" si="1"/>
        <v>144.37054888566112</v>
      </c>
      <c r="P15" s="9"/>
    </row>
    <row r="16" spans="1:133">
      <c r="A16" s="12"/>
      <c r="B16" s="44">
        <v>524</v>
      </c>
      <c r="C16" s="20" t="s">
        <v>32</v>
      </c>
      <c r="D16" s="46">
        <v>0</v>
      </c>
      <c r="E16" s="46">
        <v>5897847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5897847</v>
      </c>
      <c r="O16" s="47">
        <f t="shared" si="1"/>
        <v>16.731670713993918</v>
      </c>
      <c r="P16" s="9"/>
    </row>
    <row r="17" spans="1:16">
      <c r="A17" s="12"/>
      <c r="B17" s="44">
        <v>525</v>
      </c>
      <c r="C17" s="20" t="s">
        <v>33</v>
      </c>
      <c r="D17" s="46">
        <v>952726</v>
      </c>
      <c r="E17" s="46">
        <v>205652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1158378</v>
      </c>
      <c r="O17" s="47">
        <f t="shared" si="1"/>
        <v>3.2862160137987382</v>
      </c>
      <c r="P17" s="9"/>
    </row>
    <row r="18" spans="1:16">
      <c r="A18" s="12"/>
      <c r="B18" s="44">
        <v>527</v>
      </c>
      <c r="C18" s="20" t="s">
        <v>34</v>
      </c>
      <c r="D18" s="46">
        <v>945388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945388</v>
      </c>
      <c r="O18" s="47">
        <f t="shared" si="1"/>
        <v>2.6819822068902908</v>
      </c>
      <c r="P18" s="9"/>
    </row>
    <row r="19" spans="1:16" ht="15.75">
      <c r="A19" s="28" t="s">
        <v>36</v>
      </c>
      <c r="B19" s="29"/>
      <c r="C19" s="30"/>
      <c r="D19" s="31">
        <f t="shared" ref="D19:M19" si="5">SUM(D20:D22)</f>
        <v>2366023</v>
      </c>
      <c r="E19" s="31">
        <f t="shared" si="5"/>
        <v>986922</v>
      </c>
      <c r="F19" s="31">
        <f t="shared" si="5"/>
        <v>0</v>
      </c>
      <c r="G19" s="31">
        <f t="shared" si="5"/>
        <v>844456</v>
      </c>
      <c r="H19" s="31">
        <f t="shared" si="5"/>
        <v>0</v>
      </c>
      <c r="I19" s="31">
        <f t="shared" si="5"/>
        <v>15200419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19397820</v>
      </c>
      <c r="O19" s="43">
        <f t="shared" si="1"/>
        <v>55.029901048522539</v>
      </c>
      <c r="P19" s="10"/>
    </row>
    <row r="20" spans="1:16">
      <c r="A20" s="12"/>
      <c r="B20" s="44">
        <v>534</v>
      </c>
      <c r="C20" s="20" t="s">
        <v>125</v>
      </c>
      <c r="D20" s="46">
        <v>516559</v>
      </c>
      <c r="E20" s="46">
        <v>0</v>
      </c>
      <c r="F20" s="46">
        <v>0</v>
      </c>
      <c r="G20" s="46">
        <v>0</v>
      </c>
      <c r="H20" s="46">
        <v>0</v>
      </c>
      <c r="I20" s="46">
        <v>15200419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15716978</v>
      </c>
      <c r="O20" s="47">
        <f t="shared" si="1"/>
        <v>44.587677590667695</v>
      </c>
      <c r="P20" s="9"/>
    </row>
    <row r="21" spans="1:16">
      <c r="A21" s="12"/>
      <c r="B21" s="44">
        <v>537</v>
      </c>
      <c r="C21" s="20" t="s">
        <v>126</v>
      </c>
      <c r="D21" s="46">
        <v>1434959</v>
      </c>
      <c r="E21" s="46">
        <v>797396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2232355</v>
      </c>
      <c r="O21" s="47">
        <f t="shared" si="1"/>
        <v>6.3329938495755984</v>
      </c>
      <c r="P21" s="9"/>
    </row>
    <row r="22" spans="1:16">
      <c r="A22" s="12"/>
      <c r="B22" s="44">
        <v>538</v>
      </c>
      <c r="C22" s="20" t="s">
        <v>127</v>
      </c>
      <c r="D22" s="46">
        <v>414505</v>
      </c>
      <c r="E22" s="46">
        <v>189526</v>
      </c>
      <c r="F22" s="46">
        <v>0</v>
      </c>
      <c r="G22" s="46">
        <v>844456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1448487</v>
      </c>
      <c r="O22" s="47">
        <f t="shared" si="1"/>
        <v>4.109229608279243</v>
      </c>
      <c r="P22" s="9"/>
    </row>
    <row r="23" spans="1:16" ht="15.75">
      <c r="A23" s="28" t="s">
        <v>41</v>
      </c>
      <c r="B23" s="29"/>
      <c r="C23" s="30"/>
      <c r="D23" s="31">
        <f t="shared" ref="D23:M23" si="6">SUM(D24:D26)</f>
        <v>4132277</v>
      </c>
      <c r="E23" s="31">
        <f t="shared" si="6"/>
        <v>41630214</v>
      </c>
      <c r="F23" s="31">
        <f t="shared" si="6"/>
        <v>0</v>
      </c>
      <c r="G23" s="31">
        <f t="shared" si="6"/>
        <v>25042455</v>
      </c>
      <c r="H23" s="31">
        <f t="shared" si="6"/>
        <v>0</v>
      </c>
      <c r="I23" s="31">
        <f t="shared" si="6"/>
        <v>9227930</v>
      </c>
      <c r="J23" s="31">
        <f t="shared" si="6"/>
        <v>3652464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2" si="7">SUM(D23:M23)</f>
        <v>83685340</v>
      </c>
      <c r="O23" s="43">
        <f t="shared" si="1"/>
        <v>237.40791384866779</v>
      </c>
      <c r="P23" s="10"/>
    </row>
    <row r="24" spans="1:16">
      <c r="A24" s="12"/>
      <c r="B24" s="44">
        <v>541</v>
      </c>
      <c r="C24" s="20" t="s">
        <v>128</v>
      </c>
      <c r="D24" s="46">
        <v>4132277</v>
      </c>
      <c r="E24" s="46">
        <v>31514167</v>
      </c>
      <c r="F24" s="46">
        <v>0</v>
      </c>
      <c r="G24" s="46">
        <v>25042455</v>
      </c>
      <c r="H24" s="46">
        <v>0</v>
      </c>
      <c r="I24" s="46">
        <v>9227930</v>
      </c>
      <c r="J24" s="46">
        <v>3652464</v>
      </c>
      <c r="K24" s="46">
        <v>0</v>
      </c>
      <c r="L24" s="46">
        <v>0</v>
      </c>
      <c r="M24" s="46">
        <v>0</v>
      </c>
      <c r="N24" s="46">
        <f t="shared" si="7"/>
        <v>73569293</v>
      </c>
      <c r="O24" s="47">
        <f t="shared" si="1"/>
        <v>208.70958252008535</v>
      </c>
      <c r="P24" s="9"/>
    </row>
    <row r="25" spans="1:16">
      <c r="A25" s="12"/>
      <c r="B25" s="44">
        <v>544</v>
      </c>
      <c r="C25" s="20" t="s">
        <v>129</v>
      </c>
      <c r="D25" s="46">
        <v>0</v>
      </c>
      <c r="E25" s="46">
        <v>10109297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10109297</v>
      </c>
      <c r="O25" s="47">
        <f t="shared" si="1"/>
        <v>28.679182175116882</v>
      </c>
      <c r="P25" s="9"/>
    </row>
    <row r="26" spans="1:16">
      <c r="A26" s="12"/>
      <c r="B26" s="44">
        <v>549</v>
      </c>
      <c r="C26" s="20" t="s">
        <v>165</v>
      </c>
      <c r="D26" s="46">
        <v>0</v>
      </c>
      <c r="E26" s="46">
        <v>6750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6750</v>
      </c>
      <c r="O26" s="47">
        <f t="shared" si="1"/>
        <v>1.914915346557124E-2</v>
      </c>
      <c r="P26" s="9"/>
    </row>
    <row r="27" spans="1:16" ht="15.75">
      <c r="A27" s="28" t="s">
        <v>45</v>
      </c>
      <c r="B27" s="29"/>
      <c r="C27" s="30"/>
      <c r="D27" s="31">
        <f t="shared" ref="D27:M27" si="8">SUM(D28:D31)</f>
        <v>4712859</v>
      </c>
      <c r="E27" s="31">
        <f t="shared" si="8"/>
        <v>47886608</v>
      </c>
      <c r="F27" s="31">
        <f t="shared" si="8"/>
        <v>0</v>
      </c>
      <c r="G27" s="31">
        <f t="shared" si="8"/>
        <v>1677428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54276895</v>
      </c>
      <c r="O27" s="43">
        <f t="shared" si="1"/>
        <v>153.97875436884391</v>
      </c>
      <c r="P27" s="10"/>
    </row>
    <row r="28" spans="1:16">
      <c r="A28" s="13"/>
      <c r="B28" s="45">
        <v>552</v>
      </c>
      <c r="C28" s="21" t="s">
        <v>46</v>
      </c>
      <c r="D28" s="46">
        <v>4549284</v>
      </c>
      <c r="E28" s="46">
        <v>27974172</v>
      </c>
      <c r="F28" s="46">
        <v>0</v>
      </c>
      <c r="G28" s="46">
        <v>1677428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34200884</v>
      </c>
      <c r="O28" s="47">
        <f t="shared" si="1"/>
        <v>97.024885388770372</v>
      </c>
      <c r="P28" s="9"/>
    </row>
    <row r="29" spans="1:16">
      <c r="A29" s="13"/>
      <c r="B29" s="45">
        <v>553</v>
      </c>
      <c r="C29" s="21" t="s">
        <v>130</v>
      </c>
      <c r="D29" s="46">
        <v>163575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163575</v>
      </c>
      <c r="O29" s="47">
        <f t="shared" si="1"/>
        <v>0.46404781898234304</v>
      </c>
      <c r="P29" s="9"/>
    </row>
    <row r="30" spans="1:16">
      <c r="A30" s="13"/>
      <c r="B30" s="45">
        <v>554</v>
      </c>
      <c r="C30" s="21" t="s">
        <v>48</v>
      </c>
      <c r="D30" s="46">
        <v>0</v>
      </c>
      <c r="E30" s="46">
        <v>15072078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15072078</v>
      </c>
      <c r="O30" s="47">
        <f t="shared" si="1"/>
        <v>42.758153284008898</v>
      </c>
      <c r="P30" s="9"/>
    </row>
    <row r="31" spans="1:16">
      <c r="A31" s="13"/>
      <c r="B31" s="45">
        <v>559</v>
      </c>
      <c r="C31" s="21" t="s">
        <v>92</v>
      </c>
      <c r="D31" s="46">
        <v>0</v>
      </c>
      <c r="E31" s="46">
        <v>4840358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4840358</v>
      </c>
      <c r="O31" s="47">
        <f t="shared" si="1"/>
        <v>13.731667877082293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SUM(D33:D35)</f>
        <v>15096229</v>
      </c>
      <c r="E32" s="31">
        <f t="shared" si="9"/>
        <v>1474649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16570878</v>
      </c>
      <c r="O32" s="43">
        <f t="shared" si="1"/>
        <v>47.010116426853074</v>
      </c>
      <c r="P32" s="10"/>
    </row>
    <row r="33" spans="1:16">
      <c r="A33" s="12"/>
      <c r="B33" s="44">
        <v>562</v>
      </c>
      <c r="C33" s="20" t="s">
        <v>131</v>
      </c>
      <c r="D33" s="46">
        <v>4773732</v>
      </c>
      <c r="E33" s="46">
        <v>22697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4796429</v>
      </c>
      <c r="O33" s="47">
        <f t="shared" si="1"/>
        <v>13.607045186328355</v>
      </c>
      <c r="P33" s="9"/>
    </row>
    <row r="34" spans="1:16">
      <c r="A34" s="12"/>
      <c r="B34" s="44">
        <v>564</v>
      </c>
      <c r="C34" s="20" t="s">
        <v>133</v>
      </c>
      <c r="D34" s="46">
        <v>6822830</v>
      </c>
      <c r="E34" s="46">
        <v>1451952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8274782</v>
      </c>
      <c r="O34" s="47">
        <f t="shared" si="1"/>
        <v>23.474825246243928</v>
      </c>
      <c r="P34" s="9"/>
    </row>
    <row r="35" spans="1:16">
      <c r="A35" s="12"/>
      <c r="B35" s="44">
        <v>569</v>
      </c>
      <c r="C35" s="20" t="s">
        <v>53</v>
      </c>
      <c r="D35" s="46">
        <v>3499667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3499667</v>
      </c>
      <c r="O35" s="47">
        <f t="shared" si="1"/>
        <v>9.9282459942807861</v>
      </c>
      <c r="P35" s="9"/>
    </row>
    <row r="36" spans="1:16" ht="15.75">
      <c r="A36" s="28" t="s">
        <v>54</v>
      </c>
      <c r="B36" s="29"/>
      <c r="C36" s="30"/>
      <c r="D36" s="31">
        <f t="shared" ref="D36:M36" si="11">SUM(D37:D41)</f>
        <v>2530033</v>
      </c>
      <c r="E36" s="31">
        <f t="shared" si="11"/>
        <v>48631734</v>
      </c>
      <c r="F36" s="31">
        <f t="shared" si="11"/>
        <v>0</v>
      </c>
      <c r="G36" s="31">
        <f t="shared" si="11"/>
        <v>128579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51290346</v>
      </c>
      <c r="O36" s="43">
        <f t="shared" si="1"/>
        <v>145.50617879351822</v>
      </c>
      <c r="P36" s="9"/>
    </row>
    <row r="37" spans="1:16">
      <c r="A37" s="12"/>
      <c r="B37" s="44">
        <v>571</v>
      </c>
      <c r="C37" s="20" t="s">
        <v>55</v>
      </c>
      <c r="D37" s="46">
        <v>75120</v>
      </c>
      <c r="E37" s="46">
        <v>6081476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6156596</v>
      </c>
      <c r="O37" s="47">
        <f t="shared" ref="O37:O67" si="12">(N37/O$69)</f>
        <v>17.465718759929192</v>
      </c>
      <c r="P37" s="9"/>
    </row>
    <row r="38" spans="1:16">
      <c r="A38" s="12"/>
      <c r="B38" s="44">
        <v>572</v>
      </c>
      <c r="C38" s="20" t="s">
        <v>134</v>
      </c>
      <c r="D38" s="46">
        <v>2290861</v>
      </c>
      <c r="E38" s="46">
        <v>18308739</v>
      </c>
      <c r="F38" s="46">
        <v>0</v>
      </c>
      <c r="G38" s="46">
        <v>111475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20711075</v>
      </c>
      <c r="O38" s="47">
        <f t="shared" si="12"/>
        <v>58.755489423993467</v>
      </c>
      <c r="P38" s="9"/>
    </row>
    <row r="39" spans="1:16">
      <c r="A39" s="12"/>
      <c r="B39" s="44">
        <v>573</v>
      </c>
      <c r="C39" s="20" t="s">
        <v>93</v>
      </c>
      <c r="D39" s="46">
        <v>0</v>
      </c>
      <c r="E39" s="46">
        <v>0</v>
      </c>
      <c r="F39" s="46">
        <v>0</v>
      </c>
      <c r="G39" s="46">
        <v>17104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17104</v>
      </c>
      <c r="O39" s="47">
        <f t="shared" si="12"/>
        <v>4.8522536425945256E-2</v>
      </c>
      <c r="P39" s="9"/>
    </row>
    <row r="40" spans="1:16">
      <c r="A40" s="12"/>
      <c r="B40" s="44">
        <v>574</v>
      </c>
      <c r="C40" s="20" t="s">
        <v>135</v>
      </c>
      <c r="D40" s="46">
        <v>0</v>
      </c>
      <c r="E40" s="46">
        <v>2039896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2039896</v>
      </c>
      <c r="O40" s="47">
        <f t="shared" si="12"/>
        <v>5.7870046752303574</v>
      </c>
      <c r="P40" s="9"/>
    </row>
    <row r="41" spans="1:16">
      <c r="A41" s="12"/>
      <c r="B41" s="44">
        <v>575</v>
      </c>
      <c r="C41" s="20" t="s">
        <v>136</v>
      </c>
      <c r="D41" s="46">
        <v>164052</v>
      </c>
      <c r="E41" s="46">
        <v>22201623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22365675</v>
      </c>
      <c r="O41" s="47">
        <f t="shared" si="12"/>
        <v>63.44944339793927</v>
      </c>
      <c r="P41" s="9"/>
    </row>
    <row r="42" spans="1:16" ht="15.75">
      <c r="A42" s="28" t="s">
        <v>137</v>
      </c>
      <c r="B42" s="29"/>
      <c r="C42" s="30"/>
      <c r="D42" s="31">
        <f t="shared" ref="D42:M42" si="13">SUM(D43:D43)</f>
        <v>37362972</v>
      </c>
      <c r="E42" s="31">
        <f t="shared" si="13"/>
        <v>36172873</v>
      </c>
      <c r="F42" s="31">
        <f t="shared" si="13"/>
        <v>4275356</v>
      </c>
      <c r="G42" s="31">
        <f t="shared" si="13"/>
        <v>27958435</v>
      </c>
      <c r="H42" s="31">
        <f t="shared" si="13"/>
        <v>0</v>
      </c>
      <c r="I42" s="31">
        <f t="shared" si="13"/>
        <v>6550511</v>
      </c>
      <c r="J42" s="31">
        <f t="shared" si="13"/>
        <v>579034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8" si="14">SUM(D42:M42)</f>
        <v>112899181</v>
      </c>
      <c r="O42" s="43">
        <f t="shared" si="12"/>
        <v>320.28499897871183</v>
      </c>
      <c r="P42" s="9"/>
    </row>
    <row r="43" spans="1:16">
      <c r="A43" s="12"/>
      <c r="B43" s="44">
        <v>581</v>
      </c>
      <c r="C43" s="20" t="s">
        <v>138</v>
      </c>
      <c r="D43" s="46">
        <v>37362972</v>
      </c>
      <c r="E43" s="46">
        <v>36172873</v>
      </c>
      <c r="F43" s="46">
        <v>4275356</v>
      </c>
      <c r="G43" s="46">
        <v>27958435</v>
      </c>
      <c r="H43" s="46">
        <v>0</v>
      </c>
      <c r="I43" s="46">
        <v>6550511</v>
      </c>
      <c r="J43" s="46">
        <v>579034</v>
      </c>
      <c r="K43" s="46">
        <v>0</v>
      </c>
      <c r="L43" s="46">
        <v>0</v>
      </c>
      <c r="M43" s="46">
        <v>0</v>
      </c>
      <c r="N43" s="46">
        <f t="shared" si="14"/>
        <v>112899181</v>
      </c>
      <c r="O43" s="47">
        <f t="shared" si="12"/>
        <v>320.28499897871183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SUM(D45:D66)</f>
        <v>18339252</v>
      </c>
      <c r="E44" s="31">
        <f t="shared" si="15"/>
        <v>3074577</v>
      </c>
      <c r="F44" s="31">
        <f t="shared" si="15"/>
        <v>0</v>
      </c>
      <c r="G44" s="31">
        <f t="shared" si="15"/>
        <v>50359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21464188</v>
      </c>
      <c r="O44" s="43">
        <f t="shared" si="12"/>
        <v>60.892004448277426</v>
      </c>
      <c r="P44" s="9"/>
    </row>
    <row r="45" spans="1:16">
      <c r="A45" s="12"/>
      <c r="B45" s="44">
        <v>601</v>
      </c>
      <c r="C45" s="20" t="s">
        <v>139</v>
      </c>
      <c r="D45" s="46">
        <v>7619834</v>
      </c>
      <c r="E45" s="46">
        <v>2796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7622630</v>
      </c>
      <c r="O45" s="47">
        <f t="shared" si="12"/>
        <v>21.624727656484044</v>
      </c>
      <c r="P45" s="9"/>
    </row>
    <row r="46" spans="1:16">
      <c r="A46" s="12"/>
      <c r="B46" s="44">
        <v>602</v>
      </c>
      <c r="C46" s="20" t="s">
        <v>140</v>
      </c>
      <c r="D46" s="46">
        <v>4793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4793</v>
      </c>
      <c r="O46" s="47">
        <f t="shared" si="12"/>
        <v>1.3597317416367846E-2</v>
      </c>
      <c r="P46" s="9"/>
    </row>
    <row r="47" spans="1:16">
      <c r="A47" s="12"/>
      <c r="B47" s="44">
        <v>603</v>
      </c>
      <c r="C47" s="20" t="s">
        <v>141</v>
      </c>
      <c r="D47" s="46">
        <v>6734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6734</v>
      </c>
      <c r="O47" s="47">
        <f t="shared" si="12"/>
        <v>1.9103762879578774E-2</v>
      </c>
      <c r="P47" s="9"/>
    </row>
    <row r="48" spans="1:16">
      <c r="A48" s="12"/>
      <c r="B48" s="44">
        <v>608</v>
      </c>
      <c r="C48" s="20" t="s">
        <v>142</v>
      </c>
      <c r="D48" s="46">
        <v>221224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221224</v>
      </c>
      <c r="O48" s="47">
        <f t="shared" si="12"/>
        <v>0.62759293722481957</v>
      </c>
      <c r="P48" s="9"/>
    </row>
    <row r="49" spans="1:16">
      <c r="A49" s="12"/>
      <c r="B49" s="44">
        <v>614</v>
      </c>
      <c r="C49" s="20" t="s">
        <v>143</v>
      </c>
      <c r="D49" s="46">
        <v>2764239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6">SUM(D49:M49)</f>
        <v>2764239</v>
      </c>
      <c r="O49" s="47">
        <f t="shared" si="12"/>
        <v>7.8419017520766197</v>
      </c>
      <c r="P49" s="9"/>
    </row>
    <row r="50" spans="1:16">
      <c r="A50" s="12"/>
      <c r="B50" s="44">
        <v>622</v>
      </c>
      <c r="C50" s="20" t="s">
        <v>65</v>
      </c>
      <c r="D50" s="46">
        <v>414766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414766</v>
      </c>
      <c r="O50" s="47">
        <f t="shared" si="12"/>
        <v>1.1766544868594253</v>
      </c>
      <c r="P50" s="9"/>
    </row>
    <row r="51" spans="1:16">
      <c r="A51" s="12"/>
      <c r="B51" s="44">
        <v>642</v>
      </c>
      <c r="C51" s="20" t="s">
        <v>146</v>
      </c>
      <c r="D51" s="46">
        <v>9284</v>
      </c>
      <c r="E51" s="46">
        <v>75181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84465</v>
      </c>
      <c r="O51" s="47">
        <f t="shared" si="12"/>
        <v>0.23961974036584813</v>
      </c>
      <c r="P51" s="9"/>
    </row>
    <row r="52" spans="1:16">
      <c r="A52" s="12"/>
      <c r="B52" s="44">
        <v>667</v>
      </c>
      <c r="C52" s="20" t="s">
        <v>113</v>
      </c>
      <c r="D52" s="46">
        <v>0</v>
      </c>
      <c r="E52" s="46">
        <v>78034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78034</v>
      </c>
      <c r="O52" s="47">
        <f t="shared" si="12"/>
        <v>0.22137556170850164</v>
      </c>
      <c r="P52" s="9"/>
    </row>
    <row r="53" spans="1:16">
      <c r="A53" s="12"/>
      <c r="B53" s="44">
        <v>669</v>
      </c>
      <c r="C53" s="20" t="s">
        <v>114</v>
      </c>
      <c r="D53" s="46">
        <v>128614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128614</v>
      </c>
      <c r="O53" s="47">
        <f t="shared" si="12"/>
        <v>0.36486655167718213</v>
      </c>
      <c r="P53" s="9"/>
    </row>
    <row r="54" spans="1:16">
      <c r="A54" s="12"/>
      <c r="B54" s="44">
        <v>671</v>
      </c>
      <c r="C54" s="20" t="s">
        <v>70</v>
      </c>
      <c r="D54" s="46">
        <v>147353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147353</v>
      </c>
      <c r="O54" s="47">
        <f t="shared" si="12"/>
        <v>0.41802743860923247</v>
      </c>
      <c r="P54" s="9"/>
    </row>
    <row r="55" spans="1:16">
      <c r="A55" s="12"/>
      <c r="B55" s="44">
        <v>674</v>
      </c>
      <c r="C55" s="20" t="s">
        <v>147</v>
      </c>
      <c r="D55" s="46">
        <v>545668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545668</v>
      </c>
      <c r="O55" s="47">
        <f t="shared" si="12"/>
        <v>1.54801189233353</v>
      </c>
      <c r="P55" s="9"/>
    </row>
    <row r="56" spans="1:16">
      <c r="A56" s="12"/>
      <c r="B56" s="44">
        <v>694</v>
      </c>
      <c r="C56" s="20" t="s">
        <v>148</v>
      </c>
      <c r="D56" s="46">
        <v>112858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112858</v>
      </c>
      <c r="O56" s="47">
        <f t="shared" si="12"/>
        <v>0.3201681721211021</v>
      </c>
      <c r="P56" s="9"/>
    </row>
    <row r="57" spans="1:16">
      <c r="A57" s="12"/>
      <c r="B57" s="44">
        <v>711</v>
      </c>
      <c r="C57" s="20" t="s">
        <v>115</v>
      </c>
      <c r="D57" s="46">
        <v>1023650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6" si="17">SUM(D57:M57)</f>
        <v>1023650</v>
      </c>
      <c r="O57" s="47">
        <f t="shared" si="12"/>
        <v>2.9040045844491851</v>
      </c>
      <c r="P57" s="9"/>
    </row>
    <row r="58" spans="1:16">
      <c r="A58" s="12"/>
      <c r="B58" s="44">
        <v>712</v>
      </c>
      <c r="C58" s="20" t="s">
        <v>116</v>
      </c>
      <c r="D58" s="46">
        <v>2338449</v>
      </c>
      <c r="E58" s="46">
        <v>337307</v>
      </c>
      <c r="F58" s="46">
        <v>0</v>
      </c>
      <c r="G58" s="46">
        <v>50359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2726115</v>
      </c>
      <c r="O58" s="47">
        <f t="shared" si="12"/>
        <v>7.7337473333030733</v>
      </c>
      <c r="P58" s="9"/>
    </row>
    <row r="59" spans="1:16">
      <c r="A59" s="12"/>
      <c r="B59" s="44">
        <v>713</v>
      </c>
      <c r="C59" s="20" t="s">
        <v>149</v>
      </c>
      <c r="D59" s="46">
        <v>0</v>
      </c>
      <c r="E59" s="46">
        <v>2433403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2433403</v>
      </c>
      <c r="O59" s="47">
        <f t="shared" si="12"/>
        <v>6.9033492578639191</v>
      </c>
      <c r="P59" s="9"/>
    </row>
    <row r="60" spans="1:16">
      <c r="A60" s="12"/>
      <c r="B60" s="44">
        <v>714</v>
      </c>
      <c r="C60" s="20" t="s">
        <v>118</v>
      </c>
      <c r="D60" s="46">
        <v>0</v>
      </c>
      <c r="E60" s="46">
        <v>126135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126135</v>
      </c>
      <c r="O60" s="47">
        <f t="shared" si="12"/>
        <v>0.35783384775997457</v>
      </c>
      <c r="P60" s="9"/>
    </row>
    <row r="61" spans="1:16">
      <c r="A61" s="12"/>
      <c r="B61" s="44">
        <v>724</v>
      </c>
      <c r="C61" s="20" t="s">
        <v>150</v>
      </c>
      <c r="D61" s="46">
        <v>405050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405050</v>
      </c>
      <c r="O61" s="47">
        <f t="shared" si="12"/>
        <v>1.1490910535155008</v>
      </c>
      <c r="P61" s="9"/>
    </row>
    <row r="62" spans="1:16">
      <c r="A62" s="12"/>
      <c r="B62" s="44">
        <v>733</v>
      </c>
      <c r="C62" s="20" t="s">
        <v>75</v>
      </c>
      <c r="D62" s="46">
        <v>1208872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1208872</v>
      </c>
      <c r="O62" s="47">
        <f t="shared" si="12"/>
        <v>3.4294630293677093</v>
      </c>
      <c r="P62" s="9"/>
    </row>
    <row r="63" spans="1:16">
      <c r="A63" s="12"/>
      <c r="B63" s="44">
        <v>744</v>
      </c>
      <c r="C63" s="20" t="s">
        <v>152</v>
      </c>
      <c r="D63" s="46">
        <v>268864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268864</v>
      </c>
      <c r="O63" s="47">
        <f t="shared" si="12"/>
        <v>0.76274340701738463</v>
      </c>
      <c r="P63" s="9"/>
    </row>
    <row r="64" spans="1:16">
      <c r="A64" s="12"/>
      <c r="B64" s="44">
        <v>764</v>
      </c>
      <c r="C64" s="20" t="s">
        <v>153</v>
      </c>
      <c r="D64" s="46">
        <v>882637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882637</v>
      </c>
      <c r="O64" s="47">
        <f t="shared" si="12"/>
        <v>2.5039631655394672</v>
      </c>
      <c r="P64" s="9"/>
    </row>
    <row r="65" spans="1:119">
      <c r="A65" s="12"/>
      <c r="B65" s="44">
        <v>765</v>
      </c>
      <c r="C65" s="20" t="s">
        <v>154</v>
      </c>
      <c r="D65" s="46">
        <v>0</v>
      </c>
      <c r="E65" s="46">
        <v>21721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21721</v>
      </c>
      <c r="O65" s="47">
        <f t="shared" si="12"/>
        <v>6.1620557396395985E-2</v>
      </c>
      <c r="P65" s="9"/>
    </row>
    <row r="66" spans="1:119" ht="15.75" thickBot="1">
      <c r="A66" s="12"/>
      <c r="B66" s="44">
        <v>769</v>
      </c>
      <c r="C66" s="20" t="s">
        <v>77</v>
      </c>
      <c r="D66" s="46">
        <v>236363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236363</v>
      </c>
      <c r="O66" s="47">
        <f t="shared" si="12"/>
        <v>0.6705409423085652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SUM(D5,D12,D19,D23,D27,D32,D36,D42,D44)</f>
        <v>258504721</v>
      </c>
      <c r="E67" s="15">
        <f t="shared" si="18"/>
        <v>258013911</v>
      </c>
      <c r="F67" s="15">
        <f t="shared" si="18"/>
        <v>41658544</v>
      </c>
      <c r="G67" s="15">
        <f t="shared" si="18"/>
        <v>85383819</v>
      </c>
      <c r="H67" s="15">
        <f t="shared" si="18"/>
        <v>0</v>
      </c>
      <c r="I67" s="15">
        <f t="shared" si="18"/>
        <v>36639738</v>
      </c>
      <c r="J67" s="15">
        <f t="shared" si="18"/>
        <v>46478346</v>
      </c>
      <c r="K67" s="15">
        <f t="shared" si="18"/>
        <v>0</v>
      </c>
      <c r="L67" s="15">
        <f t="shared" si="18"/>
        <v>0</v>
      </c>
      <c r="M67" s="15">
        <f t="shared" si="18"/>
        <v>14862</v>
      </c>
      <c r="N67" s="15">
        <f>SUM(D67:M67)</f>
        <v>726693941</v>
      </c>
      <c r="O67" s="37">
        <f t="shared" si="12"/>
        <v>2061.5664886977443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94" t="s">
        <v>166</v>
      </c>
      <c r="M69" s="94"/>
      <c r="N69" s="94"/>
      <c r="O69" s="41">
        <v>352496</v>
      </c>
    </row>
    <row r="70" spans="1:119">
      <c r="A70" s="95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98" t="s">
        <v>95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162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54516022</v>
      </c>
      <c r="E5" s="26">
        <f t="shared" si="0"/>
        <v>9657977</v>
      </c>
      <c r="F5" s="26">
        <f t="shared" si="0"/>
        <v>89012963</v>
      </c>
      <c r="G5" s="26">
        <f t="shared" si="0"/>
        <v>3965958</v>
      </c>
      <c r="H5" s="26">
        <f t="shared" si="0"/>
        <v>0</v>
      </c>
      <c r="I5" s="26">
        <f t="shared" si="0"/>
        <v>1257623</v>
      </c>
      <c r="J5" s="26">
        <f t="shared" si="0"/>
        <v>28494556</v>
      </c>
      <c r="K5" s="26">
        <f t="shared" si="0"/>
        <v>0</v>
      </c>
      <c r="L5" s="26">
        <f t="shared" si="0"/>
        <v>0</v>
      </c>
      <c r="M5" s="26">
        <f t="shared" si="0"/>
        <v>10573</v>
      </c>
      <c r="N5" s="27">
        <f>SUM(D5:M5)</f>
        <v>186915672</v>
      </c>
      <c r="O5" s="32">
        <f t="shared" ref="O5:O36" si="1">(N5/O$67)</f>
        <v>553.63720698786187</v>
      </c>
      <c r="P5" s="6"/>
    </row>
    <row r="6" spans="1:133">
      <c r="A6" s="12"/>
      <c r="B6" s="44">
        <v>512</v>
      </c>
      <c r="C6" s="20" t="s">
        <v>21</v>
      </c>
      <c r="D6" s="46">
        <v>2748014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2748014</v>
      </c>
      <c r="O6" s="47">
        <f t="shared" si="1"/>
        <v>8.1395143566321302</v>
      </c>
      <c r="P6" s="9"/>
    </row>
    <row r="7" spans="1:133">
      <c r="A7" s="12"/>
      <c r="B7" s="44">
        <v>513</v>
      </c>
      <c r="C7" s="20" t="s">
        <v>22</v>
      </c>
      <c r="D7" s="46">
        <v>24310081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28494556</v>
      </c>
      <c r="K7" s="46">
        <v>0</v>
      </c>
      <c r="L7" s="46">
        <v>0</v>
      </c>
      <c r="M7" s="46">
        <v>0</v>
      </c>
      <c r="N7" s="46">
        <f t="shared" si="2"/>
        <v>52804637</v>
      </c>
      <c r="O7" s="47">
        <f t="shared" si="1"/>
        <v>156.40535345098249</v>
      </c>
      <c r="P7" s="9"/>
    </row>
    <row r="8" spans="1:133">
      <c r="A8" s="12"/>
      <c r="B8" s="44">
        <v>514</v>
      </c>
      <c r="C8" s="20" t="s">
        <v>23</v>
      </c>
      <c r="D8" s="46">
        <v>1246621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1246621</v>
      </c>
      <c r="O8" s="47">
        <f t="shared" si="1"/>
        <v>3.6924446261114765</v>
      </c>
      <c r="P8" s="9"/>
    </row>
    <row r="9" spans="1:133">
      <c r="A9" s="12"/>
      <c r="B9" s="44">
        <v>515</v>
      </c>
      <c r="C9" s="20" t="s">
        <v>24</v>
      </c>
      <c r="D9" s="46">
        <v>8572367</v>
      </c>
      <c r="E9" s="46">
        <v>53749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8626116</v>
      </c>
      <c r="O9" s="47">
        <f t="shared" si="1"/>
        <v>25.550231921662018</v>
      </c>
      <c r="P9" s="9"/>
    </row>
    <row r="10" spans="1:133">
      <c r="A10" s="12"/>
      <c r="B10" s="44">
        <v>516</v>
      </c>
      <c r="C10" s="20" t="s">
        <v>25</v>
      </c>
      <c r="D10" s="46">
        <v>0</v>
      </c>
      <c r="E10" s="46">
        <v>12173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12173</v>
      </c>
      <c r="O10" s="47">
        <f t="shared" si="1"/>
        <v>3.6055969242981628E-2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1673019</v>
      </c>
      <c r="F11" s="46">
        <v>89012963</v>
      </c>
      <c r="G11" s="46">
        <v>3956618</v>
      </c>
      <c r="H11" s="46">
        <v>0</v>
      </c>
      <c r="I11" s="46">
        <v>1257623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95900223</v>
      </c>
      <c r="O11" s="47">
        <f t="shared" si="1"/>
        <v>284.05286214434233</v>
      </c>
      <c r="P11" s="9"/>
    </row>
    <row r="12" spans="1:133">
      <c r="A12" s="12"/>
      <c r="B12" s="44">
        <v>519</v>
      </c>
      <c r="C12" s="20" t="s">
        <v>123</v>
      </c>
      <c r="D12" s="46">
        <v>17638939</v>
      </c>
      <c r="E12" s="46">
        <v>7919036</v>
      </c>
      <c r="F12" s="46">
        <v>0</v>
      </c>
      <c r="G12" s="46">
        <v>9340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10573</v>
      </c>
      <c r="N12" s="46">
        <f t="shared" si="2"/>
        <v>25577888</v>
      </c>
      <c r="O12" s="47">
        <f t="shared" si="1"/>
        <v>75.76074451888843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SUM(D14:D19)</f>
        <v>113828521</v>
      </c>
      <c r="E13" s="31">
        <f t="shared" si="3"/>
        <v>56017940</v>
      </c>
      <c r="F13" s="31">
        <f t="shared" si="3"/>
        <v>0</v>
      </c>
      <c r="G13" s="31">
        <f t="shared" si="3"/>
        <v>12334885</v>
      </c>
      <c r="H13" s="31">
        <f t="shared" si="3"/>
        <v>0</v>
      </c>
      <c r="I13" s="31">
        <f t="shared" si="3"/>
        <v>0</v>
      </c>
      <c r="J13" s="31">
        <f t="shared" si="3"/>
        <v>10440000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192621346</v>
      </c>
      <c r="O13" s="43">
        <f t="shared" si="1"/>
        <v>570.53719928675946</v>
      </c>
      <c r="P13" s="10"/>
    </row>
    <row r="14" spans="1:133">
      <c r="A14" s="12"/>
      <c r="B14" s="44">
        <v>521</v>
      </c>
      <c r="C14" s="20" t="s">
        <v>29</v>
      </c>
      <c r="D14" s="46">
        <v>70763983</v>
      </c>
      <c r="E14" s="46">
        <v>535388</v>
      </c>
      <c r="F14" s="46">
        <v>0</v>
      </c>
      <c r="G14" s="46">
        <v>8246792</v>
      </c>
      <c r="H14" s="46">
        <v>0</v>
      </c>
      <c r="I14" s="46">
        <v>0</v>
      </c>
      <c r="J14" s="46">
        <v>10440000</v>
      </c>
      <c r="K14" s="46">
        <v>0</v>
      </c>
      <c r="L14" s="46">
        <v>0</v>
      </c>
      <c r="M14" s="46">
        <v>0</v>
      </c>
      <c r="N14" s="46">
        <f t="shared" si="4"/>
        <v>89986163</v>
      </c>
      <c r="O14" s="47">
        <f t="shared" si="1"/>
        <v>266.53563833253361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50474497</v>
      </c>
      <c r="F15" s="46">
        <v>0</v>
      </c>
      <c r="G15" s="46">
        <v>4088093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54562590</v>
      </c>
      <c r="O15" s="47">
        <f t="shared" si="1"/>
        <v>161.61234427482273</v>
      </c>
      <c r="P15" s="9"/>
    </row>
    <row r="16" spans="1:133">
      <c r="A16" s="12"/>
      <c r="B16" s="44">
        <v>523</v>
      </c>
      <c r="C16" s="20" t="s">
        <v>124</v>
      </c>
      <c r="D16" s="46">
        <v>40502871</v>
      </c>
      <c r="E16" s="46">
        <v>313929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40816800</v>
      </c>
      <c r="O16" s="47">
        <f t="shared" si="1"/>
        <v>120.89783006628872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4352740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4352740</v>
      </c>
      <c r="O17" s="47">
        <f t="shared" si="1"/>
        <v>12.892652555877422</v>
      </c>
      <c r="P17" s="9"/>
    </row>
    <row r="18" spans="1:16">
      <c r="A18" s="12"/>
      <c r="B18" s="44">
        <v>525</v>
      </c>
      <c r="C18" s="20" t="s">
        <v>33</v>
      </c>
      <c r="D18" s="46">
        <v>1676505</v>
      </c>
      <c r="E18" s="46">
        <v>341386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2017891</v>
      </c>
      <c r="O18" s="47">
        <f t="shared" si="1"/>
        <v>5.9769174264100426</v>
      </c>
      <c r="P18" s="9"/>
    </row>
    <row r="19" spans="1:16">
      <c r="A19" s="12"/>
      <c r="B19" s="44">
        <v>527</v>
      </c>
      <c r="C19" s="20" t="s">
        <v>34</v>
      </c>
      <c r="D19" s="46">
        <v>885162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885162</v>
      </c>
      <c r="O19" s="47">
        <f t="shared" si="1"/>
        <v>2.6218166308269208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SUM(D21:D23)</f>
        <v>1946418</v>
      </c>
      <c r="E20" s="31">
        <f t="shared" si="5"/>
        <v>2003812</v>
      </c>
      <c r="F20" s="31">
        <f t="shared" si="5"/>
        <v>12514</v>
      </c>
      <c r="G20" s="31">
        <f t="shared" si="5"/>
        <v>351679</v>
      </c>
      <c r="H20" s="31">
        <f t="shared" si="5"/>
        <v>0</v>
      </c>
      <c r="I20" s="31">
        <f t="shared" si="5"/>
        <v>16496294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20810717</v>
      </c>
      <c r="O20" s="43">
        <f t="shared" si="1"/>
        <v>61.64056289134929</v>
      </c>
      <c r="P20" s="10"/>
    </row>
    <row r="21" spans="1:16">
      <c r="A21" s="12"/>
      <c r="B21" s="44">
        <v>534</v>
      </c>
      <c r="C21" s="20" t="s">
        <v>125</v>
      </c>
      <c r="D21" s="46">
        <v>322038</v>
      </c>
      <c r="E21" s="46">
        <v>0</v>
      </c>
      <c r="F21" s="46">
        <v>0</v>
      </c>
      <c r="G21" s="46">
        <v>0</v>
      </c>
      <c r="H21" s="46">
        <v>0</v>
      </c>
      <c r="I21" s="46">
        <v>16496294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16818332</v>
      </c>
      <c r="O21" s="47">
        <f t="shared" si="1"/>
        <v>49.81526832418087</v>
      </c>
      <c r="P21" s="9"/>
    </row>
    <row r="22" spans="1:16">
      <c r="A22" s="12"/>
      <c r="B22" s="44">
        <v>537</v>
      </c>
      <c r="C22" s="20" t="s">
        <v>126</v>
      </c>
      <c r="D22" s="46">
        <v>1377263</v>
      </c>
      <c r="E22" s="46">
        <v>1484334</v>
      </c>
      <c r="F22" s="46">
        <v>12514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2874111</v>
      </c>
      <c r="O22" s="47">
        <f t="shared" si="1"/>
        <v>8.5130089392027575</v>
      </c>
      <c r="P22" s="9"/>
    </row>
    <row r="23" spans="1:16">
      <c r="A23" s="12"/>
      <c r="B23" s="44">
        <v>538</v>
      </c>
      <c r="C23" s="20" t="s">
        <v>127</v>
      </c>
      <c r="D23" s="46">
        <v>247117</v>
      </c>
      <c r="E23" s="46">
        <v>519478</v>
      </c>
      <c r="F23" s="46">
        <v>0</v>
      </c>
      <c r="G23" s="46">
        <v>351679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1118274</v>
      </c>
      <c r="O23" s="47">
        <f t="shared" si="1"/>
        <v>3.3122856279656649</v>
      </c>
      <c r="P23" s="9"/>
    </row>
    <row r="24" spans="1:16" ht="15.75">
      <c r="A24" s="28" t="s">
        <v>41</v>
      </c>
      <c r="B24" s="29"/>
      <c r="C24" s="30"/>
      <c r="D24" s="31">
        <f t="shared" ref="D24:M24" si="6">SUM(D25:D26)</f>
        <v>3907684</v>
      </c>
      <c r="E24" s="31">
        <f t="shared" si="6"/>
        <v>47486034</v>
      </c>
      <c r="F24" s="31">
        <f t="shared" si="6"/>
        <v>0</v>
      </c>
      <c r="G24" s="31">
        <f t="shared" si="6"/>
        <v>14038807</v>
      </c>
      <c r="H24" s="31">
        <f t="shared" si="6"/>
        <v>0</v>
      </c>
      <c r="I24" s="31">
        <f t="shared" si="6"/>
        <v>7895935</v>
      </c>
      <c r="J24" s="31">
        <f t="shared" si="6"/>
        <v>3584889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76913349</v>
      </c>
      <c r="O24" s="43">
        <f t="shared" si="1"/>
        <v>227.81445378449945</v>
      </c>
      <c r="P24" s="10"/>
    </row>
    <row r="25" spans="1:16">
      <c r="A25" s="12"/>
      <c r="B25" s="44">
        <v>541</v>
      </c>
      <c r="C25" s="20" t="s">
        <v>128</v>
      </c>
      <c r="D25" s="46">
        <v>3907684</v>
      </c>
      <c r="E25" s="46">
        <v>40230790</v>
      </c>
      <c r="F25" s="46">
        <v>0</v>
      </c>
      <c r="G25" s="46">
        <v>14038807</v>
      </c>
      <c r="H25" s="46">
        <v>0</v>
      </c>
      <c r="I25" s="46">
        <v>7895935</v>
      </c>
      <c r="J25" s="46">
        <v>3584889</v>
      </c>
      <c r="K25" s="46">
        <v>0</v>
      </c>
      <c r="L25" s="46">
        <v>0</v>
      </c>
      <c r="M25" s="46">
        <v>0</v>
      </c>
      <c r="N25" s="46">
        <f t="shared" si="7"/>
        <v>69658105</v>
      </c>
      <c r="O25" s="47">
        <f t="shared" si="1"/>
        <v>206.32469328878543</v>
      </c>
      <c r="P25" s="9"/>
    </row>
    <row r="26" spans="1:16">
      <c r="A26" s="12"/>
      <c r="B26" s="44">
        <v>544</v>
      </c>
      <c r="C26" s="20" t="s">
        <v>129</v>
      </c>
      <c r="D26" s="46">
        <v>0</v>
      </c>
      <c r="E26" s="46">
        <v>7255244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7255244</v>
      </c>
      <c r="O26" s="47">
        <f t="shared" si="1"/>
        <v>21.489760495714041</v>
      </c>
      <c r="P26" s="9"/>
    </row>
    <row r="27" spans="1:16" ht="15.75">
      <c r="A27" s="28" t="s">
        <v>45</v>
      </c>
      <c r="B27" s="29"/>
      <c r="C27" s="30"/>
      <c r="D27" s="31">
        <f t="shared" ref="D27:M27" si="8">SUM(D28:D31)</f>
        <v>5009611</v>
      </c>
      <c r="E27" s="31">
        <f t="shared" si="8"/>
        <v>58907443</v>
      </c>
      <c r="F27" s="31">
        <f t="shared" si="8"/>
        <v>0</v>
      </c>
      <c r="G27" s="31">
        <f t="shared" si="8"/>
        <v>41441761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105358815</v>
      </c>
      <c r="O27" s="43">
        <f t="shared" si="1"/>
        <v>312.06885674172281</v>
      </c>
      <c r="P27" s="10"/>
    </row>
    <row r="28" spans="1:16">
      <c r="A28" s="13"/>
      <c r="B28" s="45">
        <v>552</v>
      </c>
      <c r="C28" s="21" t="s">
        <v>46</v>
      </c>
      <c r="D28" s="46">
        <v>4839549</v>
      </c>
      <c r="E28" s="46">
        <v>39939906</v>
      </c>
      <c r="F28" s="46">
        <v>0</v>
      </c>
      <c r="G28" s="46">
        <v>41441761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86221216</v>
      </c>
      <c r="O28" s="47">
        <f t="shared" si="1"/>
        <v>255.38400658740454</v>
      </c>
      <c r="P28" s="9"/>
    </row>
    <row r="29" spans="1:16">
      <c r="A29" s="13"/>
      <c r="B29" s="45">
        <v>553</v>
      </c>
      <c r="C29" s="21" t="s">
        <v>130</v>
      </c>
      <c r="D29" s="46">
        <v>170062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170062</v>
      </c>
      <c r="O29" s="47">
        <f t="shared" si="1"/>
        <v>0.50371726290971341</v>
      </c>
      <c r="P29" s="9"/>
    </row>
    <row r="30" spans="1:16">
      <c r="A30" s="13"/>
      <c r="B30" s="45">
        <v>554</v>
      </c>
      <c r="C30" s="21" t="s">
        <v>48</v>
      </c>
      <c r="D30" s="46">
        <v>0</v>
      </c>
      <c r="E30" s="46">
        <v>15799916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15799916</v>
      </c>
      <c r="O30" s="47">
        <f t="shared" si="1"/>
        <v>46.798758345329283</v>
      </c>
      <c r="P30" s="9"/>
    </row>
    <row r="31" spans="1:16">
      <c r="A31" s="13"/>
      <c r="B31" s="45">
        <v>559</v>
      </c>
      <c r="C31" s="21" t="s">
        <v>92</v>
      </c>
      <c r="D31" s="46">
        <v>0</v>
      </c>
      <c r="E31" s="46">
        <v>3167621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3167621</v>
      </c>
      <c r="O31" s="47">
        <f t="shared" si="1"/>
        <v>9.3823745460792498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SUM(D33:D35)</f>
        <v>13103756</v>
      </c>
      <c r="E32" s="31">
        <f t="shared" si="9"/>
        <v>924658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14028414</v>
      </c>
      <c r="O32" s="43">
        <f t="shared" si="1"/>
        <v>41.551635891876522</v>
      </c>
      <c r="P32" s="10"/>
    </row>
    <row r="33" spans="1:16">
      <c r="A33" s="12"/>
      <c r="B33" s="44">
        <v>562</v>
      </c>
      <c r="C33" s="20" t="s">
        <v>131</v>
      </c>
      <c r="D33" s="46">
        <v>4028051</v>
      </c>
      <c r="E33" s="46">
        <v>60835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4088886</v>
      </c>
      <c r="O33" s="47">
        <f t="shared" si="1"/>
        <v>12.111126908244326</v>
      </c>
      <c r="P33" s="9"/>
    </row>
    <row r="34" spans="1:16">
      <c r="A34" s="12"/>
      <c r="B34" s="44">
        <v>564</v>
      </c>
      <c r="C34" s="20" t="s">
        <v>133</v>
      </c>
      <c r="D34" s="46">
        <v>6227231</v>
      </c>
      <c r="E34" s="46">
        <v>863823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7091054</v>
      </c>
      <c r="O34" s="47">
        <f t="shared" si="1"/>
        <v>21.003435876474317</v>
      </c>
      <c r="P34" s="9"/>
    </row>
    <row r="35" spans="1:16">
      <c r="A35" s="12"/>
      <c r="B35" s="44">
        <v>569</v>
      </c>
      <c r="C35" s="20" t="s">
        <v>53</v>
      </c>
      <c r="D35" s="46">
        <v>2848474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2848474</v>
      </c>
      <c r="O35" s="47">
        <f t="shared" si="1"/>
        <v>8.4370731071578788</v>
      </c>
      <c r="P35" s="9"/>
    </row>
    <row r="36" spans="1:16" ht="15.75">
      <c r="A36" s="28" t="s">
        <v>54</v>
      </c>
      <c r="B36" s="29"/>
      <c r="C36" s="30"/>
      <c r="D36" s="31">
        <f t="shared" ref="D36:M36" si="11">SUM(D37:D40)</f>
        <v>2273212</v>
      </c>
      <c r="E36" s="31">
        <f t="shared" si="11"/>
        <v>30813377</v>
      </c>
      <c r="F36" s="31">
        <f t="shared" si="11"/>
        <v>0</v>
      </c>
      <c r="G36" s="31">
        <f t="shared" si="11"/>
        <v>1325293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34411882</v>
      </c>
      <c r="O36" s="43">
        <f t="shared" si="1"/>
        <v>101.92670327652289</v>
      </c>
      <c r="P36" s="9"/>
    </row>
    <row r="37" spans="1:16">
      <c r="A37" s="12"/>
      <c r="B37" s="44">
        <v>571</v>
      </c>
      <c r="C37" s="20" t="s">
        <v>55</v>
      </c>
      <c r="D37" s="46">
        <v>52008</v>
      </c>
      <c r="E37" s="46">
        <v>8403434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8455442</v>
      </c>
      <c r="O37" s="47">
        <f t="shared" ref="O37:O65" si="12">(N37/O$67)</f>
        <v>25.044701937715853</v>
      </c>
      <c r="P37" s="9"/>
    </row>
    <row r="38" spans="1:16">
      <c r="A38" s="12"/>
      <c r="B38" s="44">
        <v>572</v>
      </c>
      <c r="C38" s="20" t="s">
        <v>134</v>
      </c>
      <c r="D38" s="46">
        <v>2071283</v>
      </c>
      <c r="E38" s="46">
        <v>8380569</v>
      </c>
      <c r="F38" s="46">
        <v>0</v>
      </c>
      <c r="G38" s="46">
        <v>1325293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11777145</v>
      </c>
      <c r="O38" s="47">
        <f t="shared" si="12"/>
        <v>34.883461586308627</v>
      </c>
      <c r="P38" s="9"/>
    </row>
    <row r="39" spans="1:16">
      <c r="A39" s="12"/>
      <c r="B39" s="44">
        <v>574</v>
      </c>
      <c r="C39" s="20" t="s">
        <v>135</v>
      </c>
      <c r="D39" s="46">
        <v>0</v>
      </c>
      <c r="E39" s="46">
        <v>2250053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2250053</v>
      </c>
      <c r="O39" s="47">
        <f t="shared" si="12"/>
        <v>6.6645725591948199</v>
      </c>
      <c r="P39" s="9"/>
    </row>
    <row r="40" spans="1:16">
      <c r="A40" s="12"/>
      <c r="B40" s="44">
        <v>575</v>
      </c>
      <c r="C40" s="20" t="s">
        <v>136</v>
      </c>
      <c r="D40" s="46">
        <v>149921</v>
      </c>
      <c r="E40" s="46">
        <v>11779321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11929242</v>
      </c>
      <c r="O40" s="47">
        <f t="shared" si="12"/>
        <v>35.333967193303593</v>
      </c>
      <c r="P40" s="9"/>
    </row>
    <row r="41" spans="1:16" ht="15.75">
      <c r="A41" s="28" t="s">
        <v>137</v>
      </c>
      <c r="B41" s="29"/>
      <c r="C41" s="30"/>
      <c r="D41" s="31">
        <f t="shared" ref="D41:M41" si="13">SUM(D42:D42)</f>
        <v>34798649</v>
      </c>
      <c r="E41" s="31">
        <f t="shared" si="13"/>
        <v>27227492</v>
      </c>
      <c r="F41" s="31">
        <f t="shared" si="13"/>
        <v>0</v>
      </c>
      <c r="G41" s="31">
        <f t="shared" si="13"/>
        <v>27817223</v>
      </c>
      <c r="H41" s="31">
        <f t="shared" si="13"/>
        <v>0</v>
      </c>
      <c r="I41" s="31">
        <f t="shared" si="13"/>
        <v>470000</v>
      </c>
      <c r="J41" s="31">
        <f t="shared" si="13"/>
        <v>440294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7" si="14">SUM(D41:M41)</f>
        <v>90753658</v>
      </c>
      <c r="O41" s="43">
        <f t="shared" si="12"/>
        <v>268.80892972447828</v>
      </c>
      <c r="P41" s="9"/>
    </row>
    <row r="42" spans="1:16">
      <c r="A42" s="12"/>
      <c r="B42" s="44">
        <v>581</v>
      </c>
      <c r="C42" s="20" t="s">
        <v>138</v>
      </c>
      <c r="D42" s="46">
        <v>34798649</v>
      </c>
      <c r="E42" s="46">
        <v>27227492</v>
      </c>
      <c r="F42" s="46">
        <v>0</v>
      </c>
      <c r="G42" s="46">
        <v>27817223</v>
      </c>
      <c r="H42" s="46">
        <v>0</v>
      </c>
      <c r="I42" s="46">
        <v>470000</v>
      </c>
      <c r="J42" s="46">
        <v>440294</v>
      </c>
      <c r="K42" s="46">
        <v>0</v>
      </c>
      <c r="L42" s="46">
        <v>0</v>
      </c>
      <c r="M42" s="46">
        <v>0</v>
      </c>
      <c r="N42" s="46">
        <f t="shared" si="14"/>
        <v>90753658</v>
      </c>
      <c r="O42" s="47">
        <f t="shared" si="12"/>
        <v>268.80892972447828</v>
      </c>
      <c r="P42" s="9"/>
    </row>
    <row r="43" spans="1:16" ht="15.75">
      <c r="A43" s="28" t="s">
        <v>60</v>
      </c>
      <c r="B43" s="29"/>
      <c r="C43" s="30"/>
      <c r="D43" s="31">
        <f t="shared" ref="D43:M43" si="15">SUM(D44:D64)</f>
        <v>17596511</v>
      </c>
      <c r="E43" s="31">
        <f t="shared" si="15"/>
        <v>2728887</v>
      </c>
      <c r="F43" s="31">
        <f t="shared" si="15"/>
        <v>0</v>
      </c>
      <c r="G43" s="31">
        <f t="shared" si="15"/>
        <v>1328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20326726</v>
      </c>
      <c r="O43" s="43">
        <f t="shared" si="12"/>
        <v>60.206999709727675</v>
      </c>
      <c r="P43" s="9"/>
    </row>
    <row r="44" spans="1:16">
      <c r="A44" s="12"/>
      <c r="B44" s="44">
        <v>601</v>
      </c>
      <c r="C44" s="20" t="s">
        <v>139</v>
      </c>
      <c r="D44" s="46">
        <v>6636560</v>
      </c>
      <c r="E44" s="46">
        <v>69866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6706426</v>
      </c>
      <c r="O44" s="47">
        <f t="shared" si="12"/>
        <v>19.864182172540239</v>
      </c>
      <c r="P44" s="9"/>
    </row>
    <row r="45" spans="1:16">
      <c r="A45" s="12"/>
      <c r="B45" s="44">
        <v>602</v>
      </c>
      <c r="C45" s="20" t="s">
        <v>140</v>
      </c>
      <c r="D45" s="46">
        <v>4412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4412</v>
      </c>
      <c r="O45" s="47">
        <f t="shared" si="12"/>
        <v>1.3068178452315365E-2</v>
      </c>
      <c r="P45" s="9"/>
    </row>
    <row r="46" spans="1:16">
      <c r="A46" s="12"/>
      <c r="B46" s="44">
        <v>603</v>
      </c>
      <c r="C46" s="20" t="s">
        <v>141</v>
      </c>
      <c r="D46" s="46">
        <v>6710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6710</v>
      </c>
      <c r="O46" s="47">
        <f t="shared" si="12"/>
        <v>1.9874768226436107E-2</v>
      </c>
      <c r="P46" s="9"/>
    </row>
    <row r="47" spans="1:16">
      <c r="A47" s="12"/>
      <c r="B47" s="44">
        <v>608</v>
      </c>
      <c r="C47" s="20" t="s">
        <v>142</v>
      </c>
      <c r="D47" s="46">
        <v>278546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278546</v>
      </c>
      <c r="O47" s="47">
        <f t="shared" si="12"/>
        <v>0.82504280035780508</v>
      </c>
      <c r="P47" s="9"/>
    </row>
    <row r="48" spans="1:16">
      <c r="A48" s="12"/>
      <c r="B48" s="44">
        <v>614</v>
      </c>
      <c r="C48" s="20" t="s">
        <v>143</v>
      </c>
      <c r="D48" s="46">
        <v>2728743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6">SUM(D48:M48)</f>
        <v>2728743</v>
      </c>
      <c r="O48" s="47">
        <f t="shared" si="12"/>
        <v>8.0824343777213024</v>
      </c>
      <c r="P48" s="9"/>
    </row>
    <row r="49" spans="1:16">
      <c r="A49" s="12"/>
      <c r="B49" s="44">
        <v>622</v>
      </c>
      <c r="C49" s="20" t="s">
        <v>65</v>
      </c>
      <c r="D49" s="46">
        <v>432068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432068</v>
      </c>
      <c r="O49" s="47">
        <f t="shared" si="12"/>
        <v>1.2797692038837252</v>
      </c>
      <c r="P49" s="9"/>
    </row>
    <row r="50" spans="1:16">
      <c r="A50" s="12"/>
      <c r="B50" s="44">
        <v>642</v>
      </c>
      <c r="C50" s="20" t="s">
        <v>146</v>
      </c>
      <c r="D50" s="46">
        <v>665</v>
      </c>
      <c r="E50" s="46">
        <v>69132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69797</v>
      </c>
      <c r="O50" s="47">
        <f t="shared" si="12"/>
        <v>0.20673609506714768</v>
      </c>
      <c r="P50" s="9"/>
    </row>
    <row r="51" spans="1:16">
      <c r="A51" s="12"/>
      <c r="B51" s="44">
        <v>667</v>
      </c>
      <c r="C51" s="20" t="s">
        <v>113</v>
      </c>
      <c r="D51" s="46">
        <v>0</v>
      </c>
      <c r="E51" s="46">
        <v>138304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138304</v>
      </c>
      <c r="O51" s="47">
        <f t="shared" si="12"/>
        <v>0.40965125853785683</v>
      </c>
      <c r="P51" s="9"/>
    </row>
    <row r="52" spans="1:16">
      <c r="A52" s="12"/>
      <c r="B52" s="44">
        <v>669</v>
      </c>
      <c r="C52" s="20" t="s">
        <v>114</v>
      </c>
      <c r="D52" s="46">
        <v>102467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102467</v>
      </c>
      <c r="O52" s="47">
        <f t="shared" si="12"/>
        <v>0.30350340921881203</v>
      </c>
      <c r="P52" s="9"/>
    </row>
    <row r="53" spans="1:16">
      <c r="A53" s="12"/>
      <c r="B53" s="44">
        <v>671</v>
      </c>
      <c r="C53" s="20" t="s">
        <v>70</v>
      </c>
      <c r="D53" s="46">
        <v>122005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122005</v>
      </c>
      <c r="O53" s="47">
        <f t="shared" si="12"/>
        <v>0.3613742321112276</v>
      </c>
      <c r="P53" s="9"/>
    </row>
    <row r="54" spans="1:16">
      <c r="A54" s="12"/>
      <c r="B54" s="44">
        <v>674</v>
      </c>
      <c r="C54" s="20" t="s">
        <v>147</v>
      </c>
      <c r="D54" s="46">
        <v>546767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546767</v>
      </c>
      <c r="O54" s="47">
        <f t="shared" si="12"/>
        <v>1.6195033381317125</v>
      </c>
      <c r="P54" s="9"/>
    </row>
    <row r="55" spans="1:16">
      <c r="A55" s="12"/>
      <c r="B55" s="44">
        <v>694</v>
      </c>
      <c r="C55" s="20" t="s">
        <v>148</v>
      </c>
      <c r="D55" s="46">
        <v>145128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145128</v>
      </c>
      <c r="O55" s="47">
        <f t="shared" si="12"/>
        <v>0.42986369048676892</v>
      </c>
      <c r="P55" s="9"/>
    </row>
    <row r="56" spans="1:16">
      <c r="A56" s="12"/>
      <c r="B56" s="44">
        <v>711</v>
      </c>
      <c r="C56" s="20" t="s">
        <v>115</v>
      </c>
      <c r="D56" s="46">
        <v>757416</v>
      </c>
      <c r="E56" s="46">
        <v>49774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4" si="17">SUM(D56:M56)</f>
        <v>807190</v>
      </c>
      <c r="O56" s="47">
        <f t="shared" si="12"/>
        <v>2.3908664925032728</v>
      </c>
      <c r="P56" s="9"/>
    </row>
    <row r="57" spans="1:16">
      <c r="A57" s="12"/>
      <c r="B57" s="44">
        <v>712</v>
      </c>
      <c r="C57" s="20" t="s">
        <v>116</v>
      </c>
      <c r="D57" s="46">
        <v>2908083</v>
      </c>
      <c r="E57" s="46">
        <v>0</v>
      </c>
      <c r="F57" s="46">
        <v>0</v>
      </c>
      <c r="G57" s="46">
        <v>1328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2909411</v>
      </c>
      <c r="O57" s="47">
        <f t="shared" si="12"/>
        <v>8.6175662146711929</v>
      </c>
      <c r="P57" s="9"/>
    </row>
    <row r="58" spans="1:16">
      <c r="A58" s="12"/>
      <c r="B58" s="44">
        <v>713</v>
      </c>
      <c r="C58" s="20" t="s">
        <v>149</v>
      </c>
      <c r="D58" s="46">
        <v>0</v>
      </c>
      <c r="E58" s="46">
        <v>2277894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2277894</v>
      </c>
      <c r="O58" s="47">
        <f t="shared" si="12"/>
        <v>6.7470365565409018</v>
      </c>
      <c r="P58" s="9"/>
    </row>
    <row r="59" spans="1:16">
      <c r="A59" s="12"/>
      <c r="B59" s="44">
        <v>714</v>
      </c>
      <c r="C59" s="20" t="s">
        <v>118</v>
      </c>
      <c r="D59" s="46">
        <v>0</v>
      </c>
      <c r="E59" s="46">
        <v>123917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123917</v>
      </c>
      <c r="O59" s="47">
        <f t="shared" si="12"/>
        <v>0.36703750436889465</v>
      </c>
      <c r="P59" s="9"/>
    </row>
    <row r="60" spans="1:16">
      <c r="A60" s="12"/>
      <c r="B60" s="44">
        <v>724</v>
      </c>
      <c r="C60" s="20" t="s">
        <v>150</v>
      </c>
      <c r="D60" s="46">
        <v>423182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423182</v>
      </c>
      <c r="O60" s="47">
        <f t="shared" si="12"/>
        <v>1.2534492053054671</v>
      </c>
      <c r="P60" s="9"/>
    </row>
    <row r="61" spans="1:16">
      <c r="A61" s="12"/>
      <c r="B61" s="44">
        <v>733</v>
      </c>
      <c r="C61" s="20" t="s">
        <v>75</v>
      </c>
      <c r="D61" s="46">
        <v>1005644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1005644</v>
      </c>
      <c r="O61" s="47">
        <f t="shared" si="12"/>
        <v>2.9786797940843686</v>
      </c>
      <c r="P61" s="9"/>
    </row>
    <row r="62" spans="1:16">
      <c r="A62" s="12"/>
      <c r="B62" s="44">
        <v>744</v>
      </c>
      <c r="C62" s="20" t="s">
        <v>152</v>
      </c>
      <c r="D62" s="46">
        <v>292372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292372</v>
      </c>
      <c r="O62" s="47">
        <f t="shared" si="12"/>
        <v>0.86599489357668813</v>
      </c>
      <c r="P62" s="9"/>
    </row>
    <row r="63" spans="1:16">
      <c r="A63" s="12"/>
      <c r="B63" s="44">
        <v>764</v>
      </c>
      <c r="C63" s="20" t="s">
        <v>153</v>
      </c>
      <c r="D63" s="46">
        <v>864791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864791</v>
      </c>
      <c r="O63" s="47">
        <f t="shared" si="12"/>
        <v>2.5614784931904482</v>
      </c>
      <c r="P63" s="9"/>
    </row>
    <row r="64" spans="1:16" ht="15.75" thickBot="1">
      <c r="A64" s="12"/>
      <c r="B64" s="44">
        <v>769</v>
      </c>
      <c r="C64" s="20" t="s">
        <v>77</v>
      </c>
      <c r="D64" s="46">
        <v>340952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340952</v>
      </c>
      <c r="O64" s="47">
        <f t="shared" si="12"/>
        <v>1.0098870307510945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SUM(D5,D13,D20,D24,D27,D32,D36,D41,D43)</f>
        <v>246980384</v>
      </c>
      <c r="E65" s="15">
        <f t="shared" si="18"/>
        <v>235767620</v>
      </c>
      <c r="F65" s="15">
        <f t="shared" si="18"/>
        <v>89025477</v>
      </c>
      <c r="G65" s="15">
        <f t="shared" si="18"/>
        <v>101276934</v>
      </c>
      <c r="H65" s="15">
        <f t="shared" si="18"/>
        <v>0</v>
      </c>
      <c r="I65" s="15">
        <f t="shared" si="18"/>
        <v>26119852</v>
      </c>
      <c r="J65" s="15">
        <f t="shared" si="18"/>
        <v>42959739</v>
      </c>
      <c r="K65" s="15">
        <f t="shared" si="18"/>
        <v>0</v>
      </c>
      <c r="L65" s="15">
        <f t="shared" si="18"/>
        <v>0</v>
      </c>
      <c r="M65" s="15">
        <f t="shared" si="18"/>
        <v>10573</v>
      </c>
      <c r="N65" s="15">
        <f>SUM(D65:M65)</f>
        <v>742140579</v>
      </c>
      <c r="O65" s="37">
        <f t="shared" si="12"/>
        <v>2198.1925482947981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94" t="s">
        <v>163</v>
      </c>
      <c r="M67" s="94"/>
      <c r="N67" s="94"/>
      <c r="O67" s="41">
        <v>337614</v>
      </c>
    </row>
    <row r="68" spans="1:119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98" t="s">
        <v>95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160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50976663</v>
      </c>
      <c r="E5" s="26">
        <f t="shared" si="0"/>
        <v>8528892</v>
      </c>
      <c r="F5" s="26">
        <f t="shared" si="0"/>
        <v>84418719</v>
      </c>
      <c r="G5" s="26">
        <f t="shared" si="0"/>
        <v>2139019</v>
      </c>
      <c r="H5" s="26">
        <f t="shared" si="0"/>
        <v>0</v>
      </c>
      <c r="I5" s="26">
        <f t="shared" si="0"/>
        <v>1435599</v>
      </c>
      <c r="J5" s="26">
        <f t="shared" si="0"/>
        <v>24487858</v>
      </c>
      <c r="K5" s="26">
        <f t="shared" si="0"/>
        <v>0</v>
      </c>
      <c r="L5" s="26">
        <f t="shared" si="0"/>
        <v>0</v>
      </c>
      <c r="M5" s="26">
        <f t="shared" si="0"/>
        <v>25968</v>
      </c>
      <c r="N5" s="27">
        <f>SUM(D5:M5)</f>
        <v>172012718</v>
      </c>
      <c r="O5" s="32">
        <f t="shared" ref="O5:O36" si="1">(N5/O$67)</f>
        <v>532.77473967205799</v>
      </c>
      <c r="P5" s="6"/>
    </row>
    <row r="6" spans="1:133">
      <c r="A6" s="12"/>
      <c r="B6" s="44">
        <v>512</v>
      </c>
      <c r="C6" s="20" t="s">
        <v>21</v>
      </c>
      <c r="D6" s="46">
        <v>2613254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2613254</v>
      </c>
      <c r="O6" s="47">
        <f t="shared" si="1"/>
        <v>8.0940277889624674</v>
      </c>
      <c r="P6" s="9"/>
    </row>
    <row r="7" spans="1:133">
      <c r="A7" s="12"/>
      <c r="B7" s="44">
        <v>513</v>
      </c>
      <c r="C7" s="20" t="s">
        <v>22</v>
      </c>
      <c r="D7" s="46">
        <v>22795863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24487858</v>
      </c>
      <c r="K7" s="46">
        <v>0</v>
      </c>
      <c r="L7" s="46">
        <v>0</v>
      </c>
      <c r="M7" s="46">
        <v>0</v>
      </c>
      <c r="N7" s="46">
        <f t="shared" si="2"/>
        <v>47283721</v>
      </c>
      <c r="O7" s="47">
        <f t="shared" si="1"/>
        <v>146.4517998401794</v>
      </c>
      <c r="P7" s="9"/>
    </row>
    <row r="8" spans="1:133">
      <c r="A8" s="12"/>
      <c r="B8" s="44">
        <v>514</v>
      </c>
      <c r="C8" s="20" t="s">
        <v>23</v>
      </c>
      <c r="D8" s="46">
        <v>1098106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1098106</v>
      </c>
      <c r="O8" s="47">
        <f t="shared" si="1"/>
        <v>3.4011621064107884</v>
      </c>
      <c r="P8" s="9"/>
    </row>
    <row r="9" spans="1:133">
      <c r="A9" s="12"/>
      <c r="B9" s="44">
        <v>515</v>
      </c>
      <c r="C9" s="20" t="s">
        <v>24</v>
      </c>
      <c r="D9" s="46">
        <v>8015127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8015127</v>
      </c>
      <c r="O9" s="47">
        <f t="shared" si="1"/>
        <v>24.825241124691043</v>
      </c>
      <c r="P9" s="9"/>
    </row>
    <row r="10" spans="1:133">
      <c r="A10" s="12"/>
      <c r="B10" s="44">
        <v>516</v>
      </c>
      <c r="C10" s="20" t="s">
        <v>25</v>
      </c>
      <c r="D10" s="46">
        <v>0</v>
      </c>
      <c r="E10" s="46">
        <v>425320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425320</v>
      </c>
      <c r="O10" s="47">
        <f t="shared" si="1"/>
        <v>1.3173430134236919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771916</v>
      </c>
      <c r="F11" s="46">
        <v>84418719</v>
      </c>
      <c r="G11" s="46">
        <v>1836729</v>
      </c>
      <c r="H11" s="46">
        <v>0</v>
      </c>
      <c r="I11" s="46">
        <v>1435599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88462963</v>
      </c>
      <c r="O11" s="47">
        <f t="shared" si="1"/>
        <v>273.99620580929314</v>
      </c>
      <c r="P11" s="9"/>
    </row>
    <row r="12" spans="1:133">
      <c r="A12" s="12"/>
      <c r="B12" s="44">
        <v>519</v>
      </c>
      <c r="C12" s="20" t="s">
        <v>123</v>
      </c>
      <c r="D12" s="46">
        <v>16454313</v>
      </c>
      <c r="E12" s="46">
        <v>7331656</v>
      </c>
      <c r="F12" s="46">
        <v>0</v>
      </c>
      <c r="G12" s="46">
        <v>302290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25968</v>
      </c>
      <c r="N12" s="46">
        <f t="shared" si="2"/>
        <v>24114227</v>
      </c>
      <c r="O12" s="47">
        <f t="shared" si="1"/>
        <v>74.688959989097512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SUM(D14:D19)</f>
        <v>107345089</v>
      </c>
      <c r="E13" s="31">
        <f t="shared" si="3"/>
        <v>57734511</v>
      </c>
      <c r="F13" s="31">
        <f t="shared" si="3"/>
        <v>0</v>
      </c>
      <c r="G13" s="31">
        <f t="shared" si="3"/>
        <v>8780073</v>
      </c>
      <c r="H13" s="31">
        <f t="shared" si="3"/>
        <v>0</v>
      </c>
      <c r="I13" s="31">
        <f t="shared" si="3"/>
        <v>0</v>
      </c>
      <c r="J13" s="31">
        <f t="shared" si="3"/>
        <v>9645849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183505522</v>
      </c>
      <c r="O13" s="43">
        <f t="shared" si="1"/>
        <v>568.37138467828356</v>
      </c>
      <c r="P13" s="10"/>
    </row>
    <row r="14" spans="1:133">
      <c r="A14" s="12"/>
      <c r="B14" s="44">
        <v>521</v>
      </c>
      <c r="C14" s="20" t="s">
        <v>29</v>
      </c>
      <c r="D14" s="46">
        <v>66591539</v>
      </c>
      <c r="E14" s="46">
        <v>1072705</v>
      </c>
      <c r="F14" s="46">
        <v>0</v>
      </c>
      <c r="G14" s="46">
        <v>2100299</v>
      </c>
      <c r="H14" s="46">
        <v>0</v>
      </c>
      <c r="I14" s="46">
        <v>0</v>
      </c>
      <c r="J14" s="46">
        <v>9645849</v>
      </c>
      <c r="K14" s="46">
        <v>0</v>
      </c>
      <c r="L14" s="46">
        <v>0</v>
      </c>
      <c r="M14" s="46">
        <v>0</v>
      </c>
      <c r="N14" s="46">
        <f t="shared" si="4"/>
        <v>79410392</v>
      </c>
      <c r="O14" s="47">
        <f t="shared" si="1"/>
        <v>245.95769090199528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52276196</v>
      </c>
      <c r="F15" s="46">
        <v>0</v>
      </c>
      <c r="G15" s="46">
        <v>6679774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58955970</v>
      </c>
      <c r="O15" s="47">
        <f t="shared" si="1"/>
        <v>182.60423958223637</v>
      </c>
      <c r="P15" s="9"/>
    </row>
    <row r="16" spans="1:133">
      <c r="A16" s="12"/>
      <c r="B16" s="44">
        <v>523</v>
      </c>
      <c r="C16" s="20" t="s">
        <v>124</v>
      </c>
      <c r="D16" s="46">
        <v>38638364</v>
      </c>
      <c r="E16" s="46">
        <v>320806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38959170</v>
      </c>
      <c r="O16" s="47">
        <f t="shared" si="1"/>
        <v>120.66818021321804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3865729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3865729</v>
      </c>
      <c r="O17" s="47">
        <f t="shared" si="1"/>
        <v>11.973316773110493</v>
      </c>
      <c r="P17" s="9"/>
    </row>
    <row r="18" spans="1:16">
      <c r="A18" s="12"/>
      <c r="B18" s="44">
        <v>525</v>
      </c>
      <c r="C18" s="20" t="s">
        <v>33</v>
      </c>
      <c r="D18" s="46">
        <v>1264775</v>
      </c>
      <c r="E18" s="46">
        <v>199075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1463850</v>
      </c>
      <c r="O18" s="47">
        <f t="shared" si="1"/>
        <v>4.5339804622408337</v>
      </c>
      <c r="P18" s="9"/>
    </row>
    <row r="19" spans="1:16">
      <c r="A19" s="12"/>
      <c r="B19" s="44">
        <v>527</v>
      </c>
      <c r="C19" s="20" t="s">
        <v>34</v>
      </c>
      <c r="D19" s="46">
        <v>850411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850411</v>
      </c>
      <c r="O19" s="47">
        <f t="shared" si="1"/>
        <v>2.63397674548259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SUM(D21:D23)</f>
        <v>1553701</v>
      </c>
      <c r="E20" s="31">
        <f t="shared" si="5"/>
        <v>2308611</v>
      </c>
      <c r="F20" s="31">
        <f t="shared" si="5"/>
        <v>0</v>
      </c>
      <c r="G20" s="31">
        <f t="shared" si="5"/>
        <v>1407652</v>
      </c>
      <c r="H20" s="31">
        <f t="shared" si="5"/>
        <v>0</v>
      </c>
      <c r="I20" s="31">
        <f t="shared" si="5"/>
        <v>13789821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19059785</v>
      </c>
      <c r="O20" s="43">
        <f t="shared" si="1"/>
        <v>59.033844181105238</v>
      </c>
      <c r="P20" s="10"/>
    </row>
    <row r="21" spans="1:16">
      <c r="A21" s="12"/>
      <c r="B21" s="44">
        <v>534</v>
      </c>
      <c r="C21" s="20" t="s">
        <v>125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13789821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13789821</v>
      </c>
      <c r="O21" s="47">
        <f t="shared" si="1"/>
        <v>42.711192397990473</v>
      </c>
      <c r="P21" s="9"/>
    </row>
    <row r="22" spans="1:16">
      <c r="A22" s="12"/>
      <c r="B22" s="44">
        <v>537</v>
      </c>
      <c r="C22" s="20" t="s">
        <v>126</v>
      </c>
      <c r="D22" s="46">
        <v>1553701</v>
      </c>
      <c r="E22" s="46">
        <v>1634445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3188146</v>
      </c>
      <c r="O22" s="47">
        <f t="shared" si="1"/>
        <v>9.8746399390451653</v>
      </c>
      <c r="P22" s="9"/>
    </row>
    <row r="23" spans="1:16">
      <c r="A23" s="12"/>
      <c r="B23" s="44">
        <v>538</v>
      </c>
      <c r="C23" s="20" t="s">
        <v>127</v>
      </c>
      <c r="D23" s="46">
        <v>0</v>
      </c>
      <c r="E23" s="46">
        <v>674166</v>
      </c>
      <c r="F23" s="46">
        <v>0</v>
      </c>
      <c r="G23" s="46">
        <v>1407652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2081818</v>
      </c>
      <c r="O23" s="47">
        <f t="shared" si="1"/>
        <v>6.4480118440696028</v>
      </c>
      <c r="P23" s="9"/>
    </row>
    <row r="24" spans="1:16" ht="15.75">
      <c r="A24" s="28" t="s">
        <v>41</v>
      </c>
      <c r="B24" s="29"/>
      <c r="C24" s="30"/>
      <c r="D24" s="31">
        <f t="shared" ref="D24:M24" si="6">SUM(D25:D26)</f>
        <v>3384904</v>
      </c>
      <c r="E24" s="31">
        <f t="shared" si="6"/>
        <v>34003596</v>
      </c>
      <c r="F24" s="31">
        <f t="shared" si="6"/>
        <v>0</v>
      </c>
      <c r="G24" s="31">
        <f t="shared" si="6"/>
        <v>9242313</v>
      </c>
      <c r="H24" s="31">
        <f t="shared" si="6"/>
        <v>0</v>
      </c>
      <c r="I24" s="31">
        <f t="shared" si="6"/>
        <v>6709655</v>
      </c>
      <c r="J24" s="31">
        <f t="shared" si="6"/>
        <v>3125994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56466462</v>
      </c>
      <c r="O24" s="43">
        <f t="shared" si="1"/>
        <v>174.89349009793659</v>
      </c>
      <c r="P24" s="10"/>
    </row>
    <row r="25" spans="1:16">
      <c r="A25" s="12"/>
      <c r="B25" s="44">
        <v>541</v>
      </c>
      <c r="C25" s="20" t="s">
        <v>128</v>
      </c>
      <c r="D25" s="46">
        <v>3384904</v>
      </c>
      <c r="E25" s="46">
        <v>27610697</v>
      </c>
      <c r="F25" s="46">
        <v>0</v>
      </c>
      <c r="G25" s="46">
        <v>9122065</v>
      </c>
      <c r="H25" s="46">
        <v>0</v>
      </c>
      <c r="I25" s="46">
        <v>6709655</v>
      </c>
      <c r="J25" s="46">
        <v>3125994</v>
      </c>
      <c r="K25" s="46">
        <v>0</v>
      </c>
      <c r="L25" s="46">
        <v>0</v>
      </c>
      <c r="M25" s="46">
        <v>0</v>
      </c>
      <c r="N25" s="46">
        <f t="shared" si="7"/>
        <v>49953315</v>
      </c>
      <c r="O25" s="47">
        <f t="shared" si="1"/>
        <v>154.7203294286723</v>
      </c>
      <c r="P25" s="9"/>
    </row>
    <row r="26" spans="1:16">
      <c r="A26" s="12"/>
      <c r="B26" s="44">
        <v>544</v>
      </c>
      <c r="C26" s="20" t="s">
        <v>129</v>
      </c>
      <c r="D26" s="46">
        <v>0</v>
      </c>
      <c r="E26" s="46">
        <v>6392899</v>
      </c>
      <c r="F26" s="46">
        <v>0</v>
      </c>
      <c r="G26" s="46">
        <v>120248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6513147</v>
      </c>
      <c r="O26" s="47">
        <f t="shared" si="1"/>
        <v>20.173160669264266</v>
      </c>
      <c r="P26" s="9"/>
    </row>
    <row r="27" spans="1:16" ht="15.75">
      <c r="A27" s="28" t="s">
        <v>45</v>
      </c>
      <c r="B27" s="29"/>
      <c r="C27" s="30"/>
      <c r="D27" s="31">
        <f t="shared" ref="D27:M27" si="8">SUM(D28:D31)</f>
        <v>5433970</v>
      </c>
      <c r="E27" s="31">
        <f t="shared" si="8"/>
        <v>38962239</v>
      </c>
      <c r="F27" s="31">
        <f t="shared" si="8"/>
        <v>0</v>
      </c>
      <c r="G27" s="31">
        <f t="shared" si="8"/>
        <v>36940372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81336581</v>
      </c>
      <c r="O27" s="43">
        <f t="shared" si="1"/>
        <v>251.92367327217201</v>
      </c>
      <c r="P27" s="10"/>
    </row>
    <row r="28" spans="1:16">
      <c r="A28" s="13"/>
      <c r="B28" s="45">
        <v>552</v>
      </c>
      <c r="C28" s="21" t="s">
        <v>46</v>
      </c>
      <c r="D28" s="46">
        <v>5238138</v>
      </c>
      <c r="E28" s="46">
        <v>23617128</v>
      </c>
      <c r="F28" s="46">
        <v>0</v>
      </c>
      <c r="G28" s="46">
        <v>36940372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65795638</v>
      </c>
      <c r="O28" s="47">
        <f t="shared" si="1"/>
        <v>203.78873326684464</v>
      </c>
      <c r="P28" s="9"/>
    </row>
    <row r="29" spans="1:16">
      <c r="A29" s="13"/>
      <c r="B29" s="45">
        <v>553</v>
      </c>
      <c r="C29" s="21" t="s">
        <v>130</v>
      </c>
      <c r="D29" s="46">
        <v>195832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195832</v>
      </c>
      <c r="O29" s="47">
        <f t="shared" si="1"/>
        <v>0.60655016694439112</v>
      </c>
      <c r="P29" s="9"/>
    </row>
    <row r="30" spans="1:16">
      <c r="A30" s="13"/>
      <c r="B30" s="45">
        <v>554</v>
      </c>
      <c r="C30" s="21" t="s">
        <v>48</v>
      </c>
      <c r="D30" s="46">
        <v>0</v>
      </c>
      <c r="E30" s="46">
        <v>14421880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14421880</v>
      </c>
      <c r="O30" s="47">
        <f t="shared" si="1"/>
        <v>44.668867813493073</v>
      </c>
      <c r="P30" s="9"/>
    </row>
    <row r="31" spans="1:16">
      <c r="A31" s="13"/>
      <c r="B31" s="45">
        <v>559</v>
      </c>
      <c r="C31" s="21" t="s">
        <v>92</v>
      </c>
      <c r="D31" s="46">
        <v>0</v>
      </c>
      <c r="E31" s="46">
        <v>923231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923231</v>
      </c>
      <c r="O31" s="47">
        <f t="shared" si="1"/>
        <v>2.8595220248898912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SUM(D33:D35)</f>
        <v>11903585</v>
      </c>
      <c r="E32" s="31">
        <f t="shared" si="9"/>
        <v>750475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12654060</v>
      </c>
      <c r="O32" s="43">
        <f t="shared" si="1"/>
        <v>39.193401515198445</v>
      </c>
      <c r="P32" s="10"/>
    </row>
    <row r="33" spans="1:16">
      <c r="A33" s="12"/>
      <c r="B33" s="44">
        <v>562</v>
      </c>
      <c r="C33" s="20" t="s">
        <v>131</v>
      </c>
      <c r="D33" s="46">
        <v>4000636</v>
      </c>
      <c r="E33" s="46">
        <v>31540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4032176</v>
      </c>
      <c r="O33" s="47">
        <f t="shared" si="1"/>
        <v>12.488852822568155</v>
      </c>
      <c r="P33" s="9"/>
    </row>
    <row r="34" spans="1:16">
      <c r="A34" s="12"/>
      <c r="B34" s="44">
        <v>564</v>
      </c>
      <c r="C34" s="20" t="s">
        <v>133</v>
      </c>
      <c r="D34" s="46">
        <v>5508290</v>
      </c>
      <c r="E34" s="46">
        <v>718935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6227225</v>
      </c>
      <c r="O34" s="47">
        <f t="shared" si="1"/>
        <v>19.287574877192114</v>
      </c>
      <c r="P34" s="9"/>
    </row>
    <row r="35" spans="1:16">
      <c r="A35" s="12"/>
      <c r="B35" s="44">
        <v>569</v>
      </c>
      <c r="C35" s="20" t="s">
        <v>53</v>
      </c>
      <c r="D35" s="46">
        <v>2394659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2394659</v>
      </c>
      <c r="O35" s="47">
        <f t="shared" si="1"/>
        <v>7.4169738154381752</v>
      </c>
      <c r="P35" s="9"/>
    </row>
    <row r="36" spans="1:16" ht="15.75">
      <c r="A36" s="28" t="s">
        <v>54</v>
      </c>
      <c r="B36" s="29"/>
      <c r="C36" s="30"/>
      <c r="D36" s="31">
        <f t="shared" ref="D36:M36" si="11">SUM(D37:D41)</f>
        <v>2529793</v>
      </c>
      <c r="E36" s="31">
        <f t="shared" si="11"/>
        <v>27721619</v>
      </c>
      <c r="F36" s="31">
        <f t="shared" si="11"/>
        <v>0</v>
      </c>
      <c r="G36" s="31">
        <f t="shared" si="11"/>
        <v>1641731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31893143</v>
      </c>
      <c r="O36" s="43">
        <f t="shared" si="1"/>
        <v>98.782585129250265</v>
      </c>
      <c r="P36" s="9"/>
    </row>
    <row r="37" spans="1:16">
      <c r="A37" s="12"/>
      <c r="B37" s="44">
        <v>571</v>
      </c>
      <c r="C37" s="20" t="s">
        <v>55</v>
      </c>
      <c r="D37" s="46">
        <v>49878</v>
      </c>
      <c r="E37" s="46">
        <v>8260557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8310435</v>
      </c>
      <c r="O37" s="47">
        <f t="shared" ref="O37:O65" si="12">(N37/O$67)</f>
        <v>25.739898160824129</v>
      </c>
      <c r="P37" s="9"/>
    </row>
    <row r="38" spans="1:16">
      <c r="A38" s="12"/>
      <c r="B38" s="44">
        <v>572</v>
      </c>
      <c r="C38" s="20" t="s">
        <v>134</v>
      </c>
      <c r="D38" s="46">
        <v>2324414</v>
      </c>
      <c r="E38" s="46">
        <v>4765650</v>
      </c>
      <c r="F38" s="46">
        <v>0</v>
      </c>
      <c r="G38" s="46">
        <v>1641731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8731795</v>
      </c>
      <c r="O38" s="47">
        <f t="shared" si="12"/>
        <v>27.044975872044404</v>
      </c>
      <c r="P38" s="9"/>
    </row>
    <row r="39" spans="1:16">
      <c r="A39" s="12"/>
      <c r="B39" s="44">
        <v>573</v>
      </c>
      <c r="C39" s="20" t="s">
        <v>93</v>
      </c>
      <c r="D39" s="46">
        <v>0</v>
      </c>
      <c r="E39" s="46">
        <v>91317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91317</v>
      </c>
      <c r="O39" s="47">
        <f t="shared" si="12"/>
        <v>0.28283601043170148</v>
      </c>
      <c r="P39" s="9"/>
    </row>
    <row r="40" spans="1:16">
      <c r="A40" s="12"/>
      <c r="B40" s="44">
        <v>574</v>
      </c>
      <c r="C40" s="20" t="s">
        <v>135</v>
      </c>
      <c r="D40" s="46">
        <v>0</v>
      </c>
      <c r="E40" s="46">
        <v>1917916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1917916</v>
      </c>
      <c r="O40" s="47">
        <f t="shared" si="12"/>
        <v>5.9403584193866106</v>
      </c>
      <c r="P40" s="9"/>
    </row>
    <row r="41" spans="1:16">
      <c r="A41" s="12"/>
      <c r="B41" s="44">
        <v>575</v>
      </c>
      <c r="C41" s="20" t="s">
        <v>136</v>
      </c>
      <c r="D41" s="46">
        <v>155501</v>
      </c>
      <c r="E41" s="46">
        <v>12686179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12841680</v>
      </c>
      <c r="O41" s="47">
        <f t="shared" si="12"/>
        <v>39.774516666563422</v>
      </c>
      <c r="P41" s="9"/>
    </row>
    <row r="42" spans="1:16" ht="15.75">
      <c r="A42" s="28" t="s">
        <v>137</v>
      </c>
      <c r="B42" s="29"/>
      <c r="C42" s="30"/>
      <c r="D42" s="31">
        <f t="shared" ref="D42:M42" si="13">SUM(D43:D43)</f>
        <v>28799033</v>
      </c>
      <c r="E42" s="31">
        <f t="shared" si="13"/>
        <v>22382931</v>
      </c>
      <c r="F42" s="31">
        <f t="shared" si="13"/>
        <v>3587088</v>
      </c>
      <c r="G42" s="31">
        <f t="shared" si="13"/>
        <v>19846765</v>
      </c>
      <c r="H42" s="31">
        <f t="shared" si="13"/>
        <v>0</v>
      </c>
      <c r="I42" s="31">
        <f t="shared" si="13"/>
        <v>2420398</v>
      </c>
      <c r="J42" s="31">
        <f t="shared" si="13"/>
        <v>245693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8" si="14">SUM(D42:M42)</f>
        <v>77281908</v>
      </c>
      <c r="O42" s="43">
        <f t="shared" si="12"/>
        <v>239.36514052443459</v>
      </c>
      <c r="P42" s="9"/>
    </row>
    <row r="43" spans="1:16">
      <c r="A43" s="12"/>
      <c r="B43" s="44">
        <v>581</v>
      </c>
      <c r="C43" s="20" t="s">
        <v>138</v>
      </c>
      <c r="D43" s="46">
        <v>28799033</v>
      </c>
      <c r="E43" s="46">
        <v>22382931</v>
      </c>
      <c r="F43" s="46">
        <v>3587088</v>
      </c>
      <c r="G43" s="46">
        <v>19846765</v>
      </c>
      <c r="H43" s="46">
        <v>0</v>
      </c>
      <c r="I43" s="46">
        <v>2420398</v>
      </c>
      <c r="J43" s="46">
        <v>245693</v>
      </c>
      <c r="K43" s="46">
        <v>0</v>
      </c>
      <c r="L43" s="46">
        <v>0</v>
      </c>
      <c r="M43" s="46">
        <v>0</v>
      </c>
      <c r="N43" s="46">
        <f t="shared" si="14"/>
        <v>77281908</v>
      </c>
      <c r="O43" s="47">
        <f t="shared" si="12"/>
        <v>239.36514052443459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SUM(D45:D64)</f>
        <v>17416330</v>
      </c>
      <c r="E44" s="31">
        <f t="shared" si="15"/>
        <v>2752029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20168359</v>
      </c>
      <c r="O44" s="43">
        <f t="shared" si="12"/>
        <v>62.467428808593148</v>
      </c>
      <c r="P44" s="9"/>
    </row>
    <row r="45" spans="1:16">
      <c r="A45" s="12"/>
      <c r="B45" s="44">
        <v>601</v>
      </c>
      <c r="C45" s="20" t="s">
        <v>139</v>
      </c>
      <c r="D45" s="46">
        <v>6140877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6140877</v>
      </c>
      <c r="O45" s="47">
        <f t="shared" si="12"/>
        <v>19.020129343186873</v>
      </c>
      <c r="P45" s="9"/>
    </row>
    <row r="46" spans="1:16">
      <c r="A46" s="12"/>
      <c r="B46" s="44">
        <v>602</v>
      </c>
      <c r="C46" s="20" t="s">
        <v>140</v>
      </c>
      <c r="D46" s="46">
        <v>2174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2174</v>
      </c>
      <c r="O46" s="47">
        <f t="shared" si="12"/>
        <v>6.7335270177351315E-3</v>
      </c>
      <c r="P46" s="9"/>
    </row>
    <row r="47" spans="1:16">
      <c r="A47" s="12"/>
      <c r="B47" s="44">
        <v>603</v>
      </c>
      <c r="C47" s="20" t="s">
        <v>141</v>
      </c>
      <c r="D47" s="46">
        <v>6877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6877</v>
      </c>
      <c r="O47" s="47">
        <f t="shared" si="12"/>
        <v>2.1300122033562328E-2</v>
      </c>
      <c r="P47" s="9"/>
    </row>
    <row r="48" spans="1:16">
      <c r="A48" s="12"/>
      <c r="B48" s="44">
        <v>608</v>
      </c>
      <c r="C48" s="20" t="s">
        <v>142</v>
      </c>
      <c r="D48" s="46">
        <v>271667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271667</v>
      </c>
      <c r="O48" s="47">
        <f t="shared" si="12"/>
        <v>0.84143380143838542</v>
      </c>
      <c r="P48" s="9"/>
    </row>
    <row r="49" spans="1:16">
      <c r="A49" s="12"/>
      <c r="B49" s="44">
        <v>614</v>
      </c>
      <c r="C49" s="20" t="s">
        <v>143</v>
      </c>
      <c r="D49" s="46">
        <v>2645902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6">SUM(D49:M49)</f>
        <v>2645902</v>
      </c>
      <c r="O49" s="47">
        <f t="shared" si="12"/>
        <v>8.1951483915728698</v>
      </c>
      <c r="P49" s="9"/>
    </row>
    <row r="50" spans="1:16">
      <c r="A50" s="12"/>
      <c r="B50" s="44">
        <v>622</v>
      </c>
      <c r="C50" s="20" t="s">
        <v>65</v>
      </c>
      <c r="D50" s="46">
        <v>306314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306314</v>
      </c>
      <c r="O50" s="47">
        <f t="shared" si="12"/>
        <v>0.94874590382268587</v>
      </c>
      <c r="P50" s="9"/>
    </row>
    <row r="51" spans="1:16">
      <c r="A51" s="12"/>
      <c r="B51" s="44">
        <v>642</v>
      </c>
      <c r="C51" s="20" t="s">
        <v>146</v>
      </c>
      <c r="D51" s="46">
        <v>1658</v>
      </c>
      <c r="E51" s="46">
        <v>68122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69780</v>
      </c>
      <c r="O51" s="47">
        <f t="shared" si="12"/>
        <v>0.21612949185720215</v>
      </c>
      <c r="P51" s="9"/>
    </row>
    <row r="52" spans="1:16">
      <c r="A52" s="12"/>
      <c r="B52" s="44">
        <v>667</v>
      </c>
      <c r="C52" s="20" t="s">
        <v>113</v>
      </c>
      <c r="D52" s="46">
        <v>0</v>
      </c>
      <c r="E52" s="46">
        <v>55152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55152</v>
      </c>
      <c r="O52" s="47">
        <f t="shared" si="12"/>
        <v>0.17082220886942409</v>
      </c>
      <c r="P52" s="9"/>
    </row>
    <row r="53" spans="1:16">
      <c r="A53" s="12"/>
      <c r="B53" s="44">
        <v>669</v>
      </c>
      <c r="C53" s="20" t="s">
        <v>114</v>
      </c>
      <c r="D53" s="46">
        <v>109333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109333</v>
      </c>
      <c r="O53" s="47">
        <f t="shared" si="12"/>
        <v>0.33863694086018176</v>
      </c>
      <c r="P53" s="9"/>
    </row>
    <row r="54" spans="1:16">
      <c r="A54" s="12"/>
      <c r="B54" s="44">
        <v>671</v>
      </c>
      <c r="C54" s="20" t="s">
        <v>70</v>
      </c>
      <c r="D54" s="46">
        <v>140577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140577</v>
      </c>
      <c r="O54" s="47">
        <f t="shared" si="12"/>
        <v>0.43540893632573668</v>
      </c>
      <c r="P54" s="9"/>
    </row>
    <row r="55" spans="1:16">
      <c r="A55" s="12"/>
      <c r="B55" s="44">
        <v>674</v>
      </c>
      <c r="C55" s="20" t="s">
        <v>147</v>
      </c>
      <c r="D55" s="46">
        <v>499398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499398</v>
      </c>
      <c r="O55" s="47">
        <f t="shared" si="12"/>
        <v>1.5467846943895533</v>
      </c>
      <c r="P55" s="9"/>
    </row>
    <row r="56" spans="1:16">
      <c r="A56" s="12"/>
      <c r="B56" s="44">
        <v>694</v>
      </c>
      <c r="C56" s="20" t="s">
        <v>148</v>
      </c>
      <c r="D56" s="46">
        <v>148915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148915</v>
      </c>
      <c r="O56" s="47">
        <f t="shared" si="12"/>
        <v>0.46123421152071165</v>
      </c>
      <c r="P56" s="9"/>
    </row>
    <row r="57" spans="1:16">
      <c r="A57" s="12"/>
      <c r="B57" s="44">
        <v>711</v>
      </c>
      <c r="C57" s="20" t="s">
        <v>115</v>
      </c>
      <c r="D57" s="46">
        <v>609662</v>
      </c>
      <c r="E57" s="46">
        <v>77164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7">SUM(D57:M57)</f>
        <v>686826</v>
      </c>
      <c r="O57" s="47">
        <f t="shared" si="12"/>
        <v>2.1273051644355792</v>
      </c>
      <c r="P57" s="9"/>
    </row>
    <row r="58" spans="1:16">
      <c r="A58" s="12"/>
      <c r="B58" s="44">
        <v>712</v>
      </c>
      <c r="C58" s="20" t="s">
        <v>116</v>
      </c>
      <c r="D58" s="46">
        <v>2267341</v>
      </c>
      <c r="E58" s="46">
        <v>113080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2380421</v>
      </c>
      <c r="O58" s="47">
        <f t="shared" si="12"/>
        <v>7.3728744788795213</v>
      </c>
      <c r="P58" s="9"/>
    </row>
    <row r="59" spans="1:16">
      <c r="A59" s="12"/>
      <c r="B59" s="44">
        <v>713</v>
      </c>
      <c r="C59" s="20" t="s">
        <v>149</v>
      </c>
      <c r="D59" s="46">
        <v>1326646</v>
      </c>
      <c r="E59" s="46">
        <v>2438511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3765157</v>
      </c>
      <c r="O59" s="47">
        <f t="shared" si="12"/>
        <v>11.661815264726107</v>
      </c>
      <c r="P59" s="9"/>
    </row>
    <row r="60" spans="1:16">
      <c r="A60" s="12"/>
      <c r="B60" s="44">
        <v>724</v>
      </c>
      <c r="C60" s="20" t="s">
        <v>150</v>
      </c>
      <c r="D60" s="46">
        <v>477451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477451</v>
      </c>
      <c r="O60" s="47">
        <f t="shared" si="12"/>
        <v>1.4788082834152052</v>
      </c>
      <c r="P60" s="9"/>
    </row>
    <row r="61" spans="1:16">
      <c r="A61" s="12"/>
      <c r="B61" s="44">
        <v>733</v>
      </c>
      <c r="C61" s="20" t="s">
        <v>75</v>
      </c>
      <c r="D61" s="46">
        <v>820346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820346</v>
      </c>
      <c r="O61" s="47">
        <f t="shared" si="12"/>
        <v>2.5408564649912346</v>
      </c>
      <c r="P61" s="9"/>
    </row>
    <row r="62" spans="1:16">
      <c r="A62" s="12"/>
      <c r="B62" s="44">
        <v>744</v>
      </c>
      <c r="C62" s="20" t="s">
        <v>152</v>
      </c>
      <c r="D62" s="46">
        <v>294410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294410</v>
      </c>
      <c r="O62" s="47">
        <f t="shared" si="12"/>
        <v>0.9118756620475621</v>
      </c>
      <c r="P62" s="9"/>
    </row>
    <row r="63" spans="1:16">
      <c r="A63" s="12"/>
      <c r="B63" s="44">
        <v>764</v>
      </c>
      <c r="C63" s="20" t="s">
        <v>153</v>
      </c>
      <c r="D63" s="46">
        <v>1090641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1090641</v>
      </c>
      <c r="O63" s="47">
        <f t="shared" si="12"/>
        <v>3.3780407728379309</v>
      </c>
      <c r="P63" s="9"/>
    </row>
    <row r="64" spans="1:16" ht="15.75" thickBot="1">
      <c r="A64" s="12"/>
      <c r="B64" s="44">
        <v>769</v>
      </c>
      <c r="C64" s="20" t="s">
        <v>77</v>
      </c>
      <c r="D64" s="46">
        <v>256141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256141</v>
      </c>
      <c r="O64" s="47">
        <f t="shared" si="12"/>
        <v>0.79334514436508474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SUM(D5,D13,D20,D24,D27,D32,D36,D42,D44)</f>
        <v>229343068</v>
      </c>
      <c r="E65" s="15">
        <f t="shared" si="18"/>
        <v>195144903</v>
      </c>
      <c r="F65" s="15">
        <f t="shared" si="18"/>
        <v>88005807</v>
      </c>
      <c r="G65" s="15">
        <f t="shared" si="18"/>
        <v>79997925</v>
      </c>
      <c r="H65" s="15">
        <f t="shared" si="18"/>
        <v>0</v>
      </c>
      <c r="I65" s="15">
        <f t="shared" si="18"/>
        <v>24355473</v>
      </c>
      <c r="J65" s="15">
        <f t="shared" si="18"/>
        <v>37505394</v>
      </c>
      <c r="K65" s="15">
        <f t="shared" si="18"/>
        <v>0</v>
      </c>
      <c r="L65" s="15">
        <f t="shared" si="18"/>
        <v>0</v>
      </c>
      <c r="M65" s="15">
        <f t="shared" si="18"/>
        <v>25968</v>
      </c>
      <c r="N65" s="15">
        <f>SUM(D65:M65)</f>
        <v>654378538</v>
      </c>
      <c r="O65" s="37">
        <f t="shared" si="12"/>
        <v>2026.8056878790319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94" t="s">
        <v>161</v>
      </c>
      <c r="M67" s="94"/>
      <c r="N67" s="94"/>
      <c r="O67" s="41">
        <v>322862</v>
      </c>
    </row>
    <row r="68" spans="1:119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98" t="s">
        <v>95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158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44775174</v>
      </c>
      <c r="E5" s="26">
        <f t="shared" si="0"/>
        <v>8165941</v>
      </c>
      <c r="F5" s="26">
        <f t="shared" si="0"/>
        <v>72551500</v>
      </c>
      <c r="G5" s="26">
        <f t="shared" si="0"/>
        <v>10738258</v>
      </c>
      <c r="H5" s="26">
        <f t="shared" si="0"/>
        <v>0</v>
      </c>
      <c r="I5" s="26">
        <f t="shared" si="0"/>
        <v>724315</v>
      </c>
      <c r="J5" s="26">
        <f t="shared" si="0"/>
        <v>30742363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167697551</v>
      </c>
      <c r="O5" s="32">
        <f t="shared" ref="O5:O36" si="1">(N5/O$67)</f>
        <v>543.89512108897372</v>
      </c>
      <c r="P5" s="6"/>
    </row>
    <row r="6" spans="1:133">
      <c r="A6" s="12"/>
      <c r="B6" s="44">
        <v>512</v>
      </c>
      <c r="C6" s="20" t="s">
        <v>21</v>
      </c>
      <c r="D6" s="46">
        <v>2409756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2409756</v>
      </c>
      <c r="O6" s="47">
        <f t="shared" si="1"/>
        <v>7.8155854012136468</v>
      </c>
      <c r="P6" s="9"/>
    </row>
    <row r="7" spans="1:133">
      <c r="A7" s="12"/>
      <c r="B7" s="44">
        <v>513</v>
      </c>
      <c r="C7" s="20" t="s">
        <v>22</v>
      </c>
      <c r="D7" s="46">
        <v>21015526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30742363</v>
      </c>
      <c r="K7" s="46">
        <v>0</v>
      </c>
      <c r="L7" s="46">
        <v>0</v>
      </c>
      <c r="M7" s="46">
        <v>0</v>
      </c>
      <c r="N7" s="46">
        <f t="shared" si="2"/>
        <v>51757889</v>
      </c>
      <c r="O7" s="47">
        <f t="shared" si="1"/>
        <v>167.86687186007063</v>
      </c>
      <c r="P7" s="9"/>
    </row>
    <row r="8" spans="1:133">
      <c r="A8" s="12"/>
      <c r="B8" s="44">
        <v>514</v>
      </c>
      <c r="C8" s="20" t="s">
        <v>23</v>
      </c>
      <c r="D8" s="46">
        <v>1094959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1094959</v>
      </c>
      <c r="O8" s="47">
        <f t="shared" si="1"/>
        <v>3.5512913238217867</v>
      </c>
      <c r="P8" s="9"/>
    </row>
    <row r="9" spans="1:133">
      <c r="A9" s="12"/>
      <c r="B9" s="44">
        <v>515</v>
      </c>
      <c r="C9" s="20" t="s">
        <v>24</v>
      </c>
      <c r="D9" s="46">
        <v>6024160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6024160</v>
      </c>
      <c r="O9" s="47">
        <f t="shared" si="1"/>
        <v>19.538217541765722</v>
      </c>
      <c r="P9" s="9"/>
    </row>
    <row r="10" spans="1:133">
      <c r="A10" s="12"/>
      <c r="B10" s="44">
        <v>516</v>
      </c>
      <c r="C10" s="20" t="s">
        <v>25</v>
      </c>
      <c r="D10" s="46">
        <v>0</v>
      </c>
      <c r="E10" s="46">
        <v>16976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16976</v>
      </c>
      <c r="O10" s="47">
        <f t="shared" si="1"/>
        <v>5.5058428227174397E-2</v>
      </c>
      <c r="P10" s="9"/>
    </row>
    <row r="11" spans="1:133">
      <c r="A11" s="12"/>
      <c r="B11" s="44">
        <v>517</v>
      </c>
      <c r="C11" s="20" t="s">
        <v>26</v>
      </c>
      <c r="D11" s="46">
        <v>499408</v>
      </c>
      <c r="E11" s="46">
        <v>494546</v>
      </c>
      <c r="F11" s="46">
        <v>72551500</v>
      </c>
      <c r="G11" s="46">
        <v>1836648</v>
      </c>
      <c r="H11" s="46">
        <v>0</v>
      </c>
      <c r="I11" s="46">
        <v>724315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76106417</v>
      </c>
      <c r="O11" s="47">
        <f t="shared" si="1"/>
        <v>246.83669286179932</v>
      </c>
      <c r="P11" s="9"/>
    </row>
    <row r="12" spans="1:133">
      <c r="A12" s="12"/>
      <c r="B12" s="44">
        <v>519</v>
      </c>
      <c r="C12" s="20" t="s">
        <v>123</v>
      </c>
      <c r="D12" s="46">
        <v>13731365</v>
      </c>
      <c r="E12" s="46">
        <v>7654419</v>
      </c>
      <c r="F12" s="46">
        <v>0</v>
      </c>
      <c r="G12" s="46">
        <v>8901610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30287394</v>
      </c>
      <c r="O12" s="47">
        <f t="shared" si="1"/>
        <v>98.23140367207543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SUM(D14:D19)</f>
        <v>99108843</v>
      </c>
      <c r="E13" s="31">
        <f t="shared" si="3"/>
        <v>48773057</v>
      </c>
      <c r="F13" s="31">
        <f t="shared" si="3"/>
        <v>0</v>
      </c>
      <c r="G13" s="31">
        <f t="shared" si="3"/>
        <v>858944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148740844</v>
      </c>
      <c r="O13" s="43">
        <f t="shared" si="1"/>
        <v>482.4126463138162</v>
      </c>
      <c r="P13" s="10"/>
    </row>
    <row r="14" spans="1:133">
      <c r="A14" s="12"/>
      <c r="B14" s="44">
        <v>521</v>
      </c>
      <c r="C14" s="20" t="s">
        <v>29</v>
      </c>
      <c r="D14" s="46">
        <v>61683847</v>
      </c>
      <c r="E14" s="46">
        <v>1372090</v>
      </c>
      <c r="F14" s="46">
        <v>0</v>
      </c>
      <c r="G14" s="46">
        <v>858944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63914881</v>
      </c>
      <c r="O14" s="47">
        <f t="shared" si="1"/>
        <v>207.29576391298849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44318476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44318476</v>
      </c>
      <c r="O15" s="47">
        <f t="shared" si="1"/>
        <v>143.73855030535762</v>
      </c>
      <c r="P15" s="9"/>
    </row>
    <row r="16" spans="1:133">
      <c r="A16" s="12"/>
      <c r="B16" s="44">
        <v>523</v>
      </c>
      <c r="C16" s="20" t="s">
        <v>124</v>
      </c>
      <c r="D16" s="46">
        <v>35952523</v>
      </c>
      <c r="E16" s="46">
        <v>315244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36267767</v>
      </c>
      <c r="O16" s="47">
        <f t="shared" si="1"/>
        <v>117.62760640488831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2566743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2566743</v>
      </c>
      <c r="O17" s="47">
        <f t="shared" si="1"/>
        <v>8.3247428866106432</v>
      </c>
      <c r="P17" s="9"/>
    </row>
    <row r="18" spans="1:16">
      <c r="A18" s="12"/>
      <c r="B18" s="44">
        <v>525</v>
      </c>
      <c r="C18" s="20" t="s">
        <v>33</v>
      </c>
      <c r="D18" s="46">
        <v>858996</v>
      </c>
      <c r="E18" s="46">
        <v>200504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1059500</v>
      </c>
      <c r="O18" s="47">
        <f t="shared" si="1"/>
        <v>3.4362867994045283</v>
      </c>
      <c r="P18" s="9"/>
    </row>
    <row r="19" spans="1:16">
      <c r="A19" s="12"/>
      <c r="B19" s="44">
        <v>527</v>
      </c>
      <c r="C19" s="20" t="s">
        <v>34</v>
      </c>
      <c r="D19" s="46">
        <v>613477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613477</v>
      </c>
      <c r="O19" s="47">
        <f t="shared" si="1"/>
        <v>1.9896960045665804</v>
      </c>
      <c r="P19" s="9"/>
    </row>
    <row r="20" spans="1:16" ht="15.75">
      <c r="A20" s="28" t="s">
        <v>36</v>
      </c>
      <c r="B20" s="29"/>
      <c r="C20" s="30"/>
      <c r="D20" s="31">
        <f t="shared" ref="D20:M20" si="5">SUM(D21:D23)</f>
        <v>1411270</v>
      </c>
      <c r="E20" s="31">
        <f t="shared" si="5"/>
        <v>5615606</v>
      </c>
      <c r="F20" s="31">
        <f t="shared" si="5"/>
        <v>0</v>
      </c>
      <c r="G20" s="31">
        <f t="shared" si="5"/>
        <v>777992</v>
      </c>
      <c r="H20" s="31">
        <f t="shared" si="5"/>
        <v>0</v>
      </c>
      <c r="I20" s="31">
        <f t="shared" si="5"/>
        <v>12690121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20494989</v>
      </c>
      <c r="O20" s="43">
        <f t="shared" si="1"/>
        <v>66.471599957188303</v>
      </c>
      <c r="P20" s="10"/>
    </row>
    <row r="21" spans="1:16">
      <c r="A21" s="12"/>
      <c r="B21" s="44">
        <v>534</v>
      </c>
      <c r="C21" s="20" t="s">
        <v>125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12690121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12690121</v>
      </c>
      <c r="O21" s="47">
        <f t="shared" si="1"/>
        <v>41.157994596645771</v>
      </c>
      <c r="P21" s="9"/>
    </row>
    <row r="22" spans="1:16">
      <c r="A22" s="12"/>
      <c r="B22" s="44">
        <v>537</v>
      </c>
      <c r="C22" s="20" t="s">
        <v>126</v>
      </c>
      <c r="D22" s="46">
        <v>1411270</v>
      </c>
      <c r="E22" s="46">
        <v>5403752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6815022</v>
      </c>
      <c r="O22" s="47">
        <f t="shared" si="1"/>
        <v>22.103228066306226</v>
      </c>
      <c r="P22" s="9"/>
    </row>
    <row r="23" spans="1:16">
      <c r="A23" s="12"/>
      <c r="B23" s="44">
        <v>538</v>
      </c>
      <c r="C23" s="20" t="s">
        <v>127</v>
      </c>
      <c r="D23" s="46">
        <v>0</v>
      </c>
      <c r="E23" s="46">
        <v>211854</v>
      </c>
      <c r="F23" s="46">
        <v>0</v>
      </c>
      <c r="G23" s="46">
        <v>777992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989846</v>
      </c>
      <c r="O23" s="47">
        <f t="shared" si="1"/>
        <v>3.2103772942363142</v>
      </c>
      <c r="P23" s="9"/>
    </row>
    <row r="24" spans="1:16" ht="15.75">
      <c r="A24" s="28" t="s">
        <v>41</v>
      </c>
      <c r="B24" s="29"/>
      <c r="C24" s="30"/>
      <c r="D24" s="31">
        <f t="shared" ref="D24:M24" si="6">SUM(D25:D26)</f>
        <v>8496802</v>
      </c>
      <c r="E24" s="31">
        <f t="shared" si="6"/>
        <v>21812473</v>
      </c>
      <c r="F24" s="31">
        <f t="shared" si="6"/>
        <v>0</v>
      </c>
      <c r="G24" s="31">
        <f t="shared" si="6"/>
        <v>40727311</v>
      </c>
      <c r="H24" s="31">
        <f t="shared" si="6"/>
        <v>0</v>
      </c>
      <c r="I24" s="31">
        <f t="shared" si="6"/>
        <v>6609793</v>
      </c>
      <c r="J24" s="31">
        <f t="shared" si="6"/>
        <v>3040154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80686533</v>
      </c>
      <c r="O24" s="43">
        <f t="shared" si="1"/>
        <v>261.69142825636419</v>
      </c>
      <c r="P24" s="10"/>
    </row>
    <row r="25" spans="1:16">
      <c r="A25" s="12"/>
      <c r="B25" s="44">
        <v>541</v>
      </c>
      <c r="C25" s="20" t="s">
        <v>128</v>
      </c>
      <c r="D25" s="46">
        <v>2968907</v>
      </c>
      <c r="E25" s="46">
        <v>21812473</v>
      </c>
      <c r="F25" s="46">
        <v>0</v>
      </c>
      <c r="G25" s="46">
        <v>18545311</v>
      </c>
      <c r="H25" s="46">
        <v>0</v>
      </c>
      <c r="I25" s="46">
        <v>6609793</v>
      </c>
      <c r="J25" s="46">
        <v>3040154</v>
      </c>
      <c r="K25" s="46">
        <v>0</v>
      </c>
      <c r="L25" s="46">
        <v>0</v>
      </c>
      <c r="M25" s="46">
        <v>0</v>
      </c>
      <c r="N25" s="46">
        <f t="shared" si="7"/>
        <v>52976638</v>
      </c>
      <c r="O25" s="47">
        <f t="shared" si="1"/>
        <v>171.81965251178133</v>
      </c>
      <c r="P25" s="9"/>
    </row>
    <row r="26" spans="1:16">
      <c r="A26" s="12"/>
      <c r="B26" s="44">
        <v>544</v>
      </c>
      <c r="C26" s="20" t="s">
        <v>129</v>
      </c>
      <c r="D26" s="46">
        <v>5527895</v>
      </c>
      <c r="E26" s="46">
        <v>0</v>
      </c>
      <c r="F26" s="46">
        <v>0</v>
      </c>
      <c r="G26" s="46">
        <v>22182000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27709895</v>
      </c>
      <c r="O26" s="47">
        <f t="shared" si="1"/>
        <v>89.871775744582862</v>
      </c>
      <c r="P26" s="9"/>
    </row>
    <row r="27" spans="1:16" ht="15.75">
      <c r="A27" s="28" t="s">
        <v>45</v>
      </c>
      <c r="B27" s="29"/>
      <c r="C27" s="30"/>
      <c r="D27" s="31">
        <f t="shared" ref="D27:M27" si="8">SUM(D28:D31)</f>
        <v>2371574</v>
      </c>
      <c r="E27" s="31">
        <f t="shared" si="8"/>
        <v>31169947</v>
      </c>
      <c r="F27" s="31">
        <f t="shared" si="8"/>
        <v>0</v>
      </c>
      <c r="G27" s="31">
        <f t="shared" si="8"/>
        <v>1443066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34984587</v>
      </c>
      <c r="O27" s="43">
        <f t="shared" si="1"/>
        <v>113.46585605542168</v>
      </c>
      <c r="P27" s="10"/>
    </row>
    <row r="28" spans="1:16">
      <c r="A28" s="13"/>
      <c r="B28" s="45">
        <v>552</v>
      </c>
      <c r="C28" s="21" t="s">
        <v>46</v>
      </c>
      <c r="D28" s="46">
        <v>2220988</v>
      </c>
      <c r="E28" s="46">
        <v>17923255</v>
      </c>
      <c r="F28" s="46">
        <v>0</v>
      </c>
      <c r="G28" s="46">
        <v>1443066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21587309</v>
      </c>
      <c r="O28" s="47">
        <f t="shared" si="1"/>
        <v>70.014332186282743</v>
      </c>
      <c r="P28" s="9"/>
    </row>
    <row r="29" spans="1:16">
      <c r="A29" s="13"/>
      <c r="B29" s="45">
        <v>553</v>
      </c>
      <c r="C29" s="21" t="s">
        <v>130</v>
      </c>
      <c r="D29" s="46">
        <v>150586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150586</v>
      </c>
      <c r="O29" s="47">
        <f t="shared" si="1"/>
        <v>0.48839705896661662</v>
      </c>
      <c r="P29" s="9"/>
    </row>
    <row r="30" spans="1:16">
      <c r="A30" s="13"/>
      <c r="B30" s="45">
        <v>554</v>
      </c>
      <c r="C30" s="21" t="s">
        <v>48</v>
      </c>
      <c r="D30" s="46">
        <v>0</v>
      </c>
      <c r="E30" s="46">
        <v>12848096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12848096</v>
      </c>
      <c r="O30" s="47">
        <f t="shared" si="1"/>
        <v>41.670356472186995</v>
      </c>
      <c r="P30" s="9"/>
    </row>
    <row r="31" spans="1:16">
      <c r="A31" s="13"/>
      <c r="B31" s="45">
        <v>559</v>
      </c>
      <c r="C31" s="21" t="s">
        <v>92</v>
      </c>
      <c r="D31" s="46">
        <v>0</v>
      </c>
      <c r="E31" s="46">
        <v>398596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398596</v>
      </c>
      <c r="O31" s="47">
        <f t="shared" si="1"/>
        <v>1.2927703379853208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SUM(D33:D35)</f>
        <v>10603267</v>
      </c>
      <c r="E32" s="31">
        <f t="shared" si="9"/>
        <v>968687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11571954</v>
      </c>
      <c r="O32" s="43">
        <f t="shared" si="1"/>
        <v>37.531432537533206</v>
      </c>
      <c r="P32" s="10"/>
    </row>
    <row r="33" spans="1:16">
      <c r="A33" s="12"/>
      <c r="B33" s="44">
        <v>562</v>
      </c>
      <c r="C33" s="20" t="s">
        <v>131</v>
      </c>
      <c r="D33" s="46">
        <v>3403939</v>
      </c>
      <c r="E33" s="46">
        <v>31540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3435479</v>
      </c>
      <c r="O33" s="47">
        <f t="shared" si="1"/>
        <v>11.142322923389777</v>
      </c>
      <c r="P33" s="9"/>
    </row>
    <row r="34" spans="1:16">
      <c r="A34" s="12"/>
      <c r="B34" s="44">
        <v>564</v>
      </c>
      <c r="C34" s="20" t="s">
        <v>133</v>
      </c>
      <c r="D34" s="46">
        <v>4821547</v>
      </c>
      <c r="E34" s="46">
        <v>937147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5758694</v>
      </c>
      <c r="O34" s="47">
        <f t="shared" si="1"/>
        <v>18.677229045785804</v>
      </c>
      <c r="P34" s="9"/>
    </row>
    <row r="35" spans="1:16">
      <c r="A35" s="12"/>
      <c r="B35" s="44">
        <v>569</v>
      </c>
      <c r="C35" s="20" t="s">
        <v>53</v>
      </c>
      <c r="D35" s="46">
        <v>2377781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2377781</v>
      </c>
      <c r="O35" s="47">
        <f t="shared" si="1"/>
        <v>7.7118805683576204</v>
      </c>
      <c r="P35" s="9"/>
    </row>
    <row r="36" spans="1:16" ht="15.75">
      <c r="A36" s="28" t="s">
        <v>54</v>
      </c>
      <c r="B36" s="29"/>
      <c r="C36" s="30"/>
      <c r="D36" s="31">
        <f t="shared" ref="D36:M36" si="11">SUM(D37:D41)</f>
        <v>2156904</v>
      </c>
      <c r="E36" s="31">
        <f t="shared" si="11"/>
        <v>23846452</v>
      </c>
      <c r="F36" s="31">
        <f t="shared" si="11"/>
        <v>0</v>
      </c>
      <c r="G36" s="31">
        <f t="shared" si="11"/>
        <v>684684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26688040</v>
      </c>
      <c r="O36" s="43">
        <f t="shared" si="1"/>
        <v>86.557583344955191</v>
      </c>
      <c r="P36" s="9"/>
    </row>
    <row r="37" spans="1:16">
      <c r="A37" s="12"/>
      <c r="B37" s="44">
        <v>571</v>
      </c>
      <c r="C37" s="20" t="s">
        <v>55</v>
      </c>
      <c r="D37" s="46">
        <v>47528</v>
      </c>
      <c r="E37" s="46">
        <v>5719381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5766909</v>
      </c>
      <c r="O37" s="47">
        <f t="shared" ref="O37:O65" si="12">(N37/O$67)</f>
        <v>18.703872836306907</v>
      </c>
      <c r="P37" s="9"/>
    </row>
    <row r="38" spans="1:16">
      <c r="A38" s="12"/>
      <c r="B38" s="44">
        <v>572</v>
      </c>
      <c r="C38" s="20" t="s">
        <v>134</v>
      </c>
      <c r="D38" s="46">
        <v>1954547</v>
      </c>
      <c r="E38" s="46">
        <v>2523416</v>
      </c>
      <c r="F38" s="46">
        <v>0</v>
      </c>
      <c r="G38" s="46">
        <v>684684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5162647</v>
      </c>
      <c r="O38" s="47">
        <f t="shared" si="12"/>
        <v>16.744063932124011</v>
      </c>
      <c r="P38" s="9"/>
    </row>
    <row r="39" spans="1:16">
      <c r="A39" s="12"/>
      <c r="B39" s="44">
        <v>573</v>
      </c>
      <c r="C39" s="20" t="s">
        <v>93</v>
      </c>
      <c r="D39" s="46">
        <v>0</v>
      </c>
      <c r="E39" s="46">
        <v>467167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467167</v>
      </c>
      <c r="O39" s="47">
        <f t="shared" si="12"/>
        <v>1.5151673385723599</v>
      </c>
      <c r="P39" s="9"/>
    </row>
    <row r="40" spans="1:16">
      <c r="A40" s="12"/>
      <c r="B40" s="44">
        <v>574</v>
      </c>
      <c r="C40" s="20" t="s">
        <v>135</v>
      </c>
      <c r="D40" s="46">
        <v>0</v>
      </c>
      <c r="E40" s="46">
        <v>1889313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1889313</v>
      </c>
      <c r="O40" s="47">
        <f t="shared" si="12"/>
        <v>6.1276274864024236</v>
      </c>
      <c r="P40" s="9"/>
    </row>
    <row r="41" spans="1:16">
      <c r="A41" s="12"/>
      <c r="B41" s="44">
        <v>575</v>
      </c>
      <c r="C41" s="20" t="s">
        <v>136</v>
      </c>
      <c r="D41" s="46">
        <v>154829</v>
      </c>
      <c r="E41" s="46">
        <v>13247175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13402004</v>
      </c>
      <c r="O41" s="47">
        <f t="shared" si="12"/>
        <v>43.466851751549491</v>
      </c>
      <c r="P41" s="9"/>
    </row>
    <row r="42" spans="1:16" ht="15.75">
      <c r="A42" s="28" t="s">
        <v>137</v>
      </c>
      <c r="B42" s="29"/>
      <c r="C42" s="30"/>
      <c r="D42" s="31">
        <f t="shared" ref="D42:M42" si="13">SUM(D43:D43)</f>
        <v>23570886</v>
      </c>
      <c r="E42" s="31">
        <f t="shared" si="13"/>
        <v>20184445</v>
      </c>
      <c r="F42" s="31">
        <f t="shared" si="13"/>
        <v>0</v>
      </c>
      <c r="G42" s="31">
        <f t="shared" si="13"/>
        <v>17240479</v>
      </c>
      <c r="H42" s="31">
        <f t="shared" si="13"/>
        <v>0</v>
      </c>
      <c r="I42" s="31">
        <f t="shared" si="13"/>
        <v>6870331</v>
      </c>
      <c r="J42" s="31">
        <f t="shared" si="13"/>
        <v>5042859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8" si="14">SUM(D42:M42)</f>
        <v>72909000</v>
      </c>
      <c r="O42" s="43">
        <f t="shared" si="12"/>
        <v>236.4664787709153</v>
      </c>
      <c r="P42" s="9"/>
    </row>
    <row r="43" spans="1:16">
      <c r="A43" s="12"/>
      <c r="B43" s="44">
        <v>581</v>
      </c>
      <c r="C43" s="20" t="s">
        <v>138</v>
      </c>
      <c r="D43" s="46">
        <v>23570886</v>
      </c>
      <c r="E43" s="46">
        <v>20184445</v>
      </c>
      <c r="F43" s="46">
        <v>0</v>
      </c>
      <c r="G43" s="46">
        <v>17240479</v>
      </c>
      <c r="H43" s="46">
        <v>0</v>
      </c>
      <c r="I43" s="46">
        <v>6870331</v>
      </c>
      <c r="J43" s="46">
        <v>5042859</v>
      </c>
      <c r="K43" s="46">
        <v>0</v>
      </c>
      <c r="L43" s="46">
        <v>0</v>
      </c>
      <c r="M43" s="46">
        <v>0</v>
      </c>
      <c r="N43" s="46">
        <f t="shared" si="14"/>
        <v>72909000</v>
      </c>
      <c r="O43" s="47">
        <f t="shared" si="12"/>
        <v>236.4664787709153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SUM(D45:D64)</f>
        <v>17472822</v>
      </c>
      <c r="E44" s="31">
        <f t="shared" si="15"/>
        <v>1837602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19310424</v>
      </c>
      <c r="O44" s="43">
        <f t="shared" si="12"/>
        <v>62.629688609820093</v>
      </c>
      <c r="P44" s="9"/>
    </row>
    <row r="45" spans="1:16">
      <c r="A45" s="12"/>
      <c r="B45" s="44">
        <v>601</v>
      </c>
      <c r="C45" s="20" t="s">
        <v>139</v>
      </c>
      <c r="D45" s="46">
        <v>6550470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6550470</v>
      </c>
      <c r="O45" s="47">
        <f t="shared" si="12"/>
        <v>21.24520395554071</v>
      </c>
      <c r="P45" s="9"/>
    </row>
    <row r="46" spans="1:16">
      <c r="A46" s="12"/>
      <c r="B46" s="44">
        <v>602</v>
      </c>
      <c r="C46" s="20" t="s">
        <v>140</v>
      </c>
      <c r="D46" s="46">
        <v>1847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1847</v>
      </c>
      <c r="O46" s="47">
        <f t="shared" si="12"/>
        <v>5.990393316187035E-3</v>
      </c>
      <c r="P46" s="9"/>
    </row>
    <row r="47" spans="1:16">
      <c r="A47" s="12"/>
      <c r="B47" s="44">
        <v>603</v>
      </c>
      <c r="C47" s="20" t="s">
        <v>141</v>
      </c>
      <c r="D47" s="46">
        <v>7001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7001</v>
      </c>
      <c r="O47" s="47">
        <f t="shared" si="12"/>
        <v>2.2706412347929309E-2</v>
      </c>
      <c r="P47" s="9"/>
    </row>
    <row r="48" spans="1:16">
      <c r="A48" s="12"/>
      <c r="B48" s="44">
        <v>608</v>
      </c>
      <c r="C48" s="20" t="s">
        <v>142</v>
      </c>
      <c r="D48" s="46">
        <v>279276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279276</v>
      </c>
      <c r="O48" s="47">
        <f t="shared" si="12"/>
        <v>0.90577860518216047</v>
      </c>
      <c r="P48" s="9"/>
    </row>
    <row r="49" spans="1:16">
      <c r="A49" s="12"/>
      <c r="B49" s="44">
        <v>614</v>
      </c>
      <c r="C49" s="20" t="s">
        <v>143</v>
      </c>
      <c r="D49" s="46">
        <v>2915401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6">SUM(D49:M49)</f>
        <v>2915401</v>
      </c>
      <c r="O49" s="47">
        <f t="shared" si="12"/>
        <v>9.4555488166783963</v>
      </c>
      <c r="P49" s="9"/>
    </row>
    <row r="50" spans="1:16">
      <c r="A50" s="12"/>
      <c r="B50" s="44">
        <v>622</v>
      </c>
      <c r="C50" s="20" t="s">
        <v>65</v>
      </c>
      <c r="D50" s="46">
        <v>343958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343958</v>
      </c>
      <c r="O50" s="47">
        <f t="shared" si="12"/>
        <v>1.1155623737136222</v>
      </c>
      <c r="P50" s="9"/>
    </row>
    <row r="51" spans="1:16">
      <c r="A51" s="12"/>
      <c r="B51" s="44">
        <v>642</v>
      </c>
      <c r="C51" s="20" t="s">
        <v>146</v>
      </c>
      <c r="D51" s="46">
        <v>714</v>
      </c>
      <c r="E51" s="46">
        <v>154223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154937</v>
      </c>
      <c r="O51" s="47">
        <f t="shared" si="12"/>
        <v>0.50250870017870641</v>
      </c>
      <c r="P51" s="9"/>
    </row>
    <row r="52" spans="1:16">
      <c r="A52" s="12"/>
      <c r="B52" s="44">
        <v>667</v>
      </c>
      <c r="C52" s="20" t="s">
        <v>113</v>
      </c>
      <c r="D52" s="46">
        <v>0</v>
      </c>
      <c r="E52" s="46">
        <v>52998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52998</v>
      </c>
      <c r="O52" s="47">
        <f t="shared" si="12"/>
        <v>0.17188893609706576</v>
      </c>
      <c r="P52" s="9"/>
    </row>
    <row r="53" spans="1:16">
      <c r="A53" s="12"/>
      <c r="B53" s="44">
        <v>669</v>
      </c>
      <c r="C53" s="20" t="s">
        <v>114</v>
      </c>
      <c r="D53" s="46">
        <v>117532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117532</v>
      </c>
      <c r="O53" s="47">
        <f t="shared" si="12"/>
        <v>0.38119269476886553</v>
      </c>
      <c r="P53" s="9"/>
    </row>
    <row r="54" spans="1:16">
      <c r="A54" s="12"/>
      <c r="B54" s="44">
        <v>671</v>
      </c>
      <c r="C54" s="20" t="s">
        <v>70</v>
      </c>
      <c r="D54" s="46">
        <v>126640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126640</v>
      </c>
      <c r="O54" s="47">
        <f t="shared" si="12"/>
        <v>0.41073276099725292</v>
      </c>
      <c r="P54" s="9"/>
    </row>
    <row r="55" spans="1:16">
      <c r="A55" s="12"/>
      <c r="B55" s="44">
        <v>674</v>
      </c>
      <c r="C55" s="20" t="s">
        <v>147</v>
      </c>
      <c r="D55" s="46">
        <v>510314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510314</v>
      </c>
      <c r="O55" s="47">
        <f t="shared" si="12"/>
        <v>1.6551064292131406</v>
      </c>
      <c r="P55" s="9"/>
    </row>
    <row r="56" spans="1:16">
      <c r="A56" s="12"/>
      <c r="B56" s="44">
        <v>694</v>
      </c>
      <c r="C56" s="20" t="s">
        <v>148</v>
      </c>
      <c r="D56" s="46">
        <v>161212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161212</v>
      </c>
      <c r="O56" s="47">
        <f t="shared" si="12"/>
        <v>0.52286046956640186</v>
      </c>
      <c r="P56" s="9"/>
    </row>
    <row r="57" spans="1:16">
      <c r="A57" s="12"/>
      <c r="B57" s="44">
        <v>711</v>
      </c>
      <c r="C57" s="20" t="s">
        <v>115</v>
      </c>
      <c r="D57" s="46">
        <v>542028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7">SUM(D57:M57)</f>
        <v>542028</v>
      </c>
      <c r="O57" s="47">
        <f t="shared" si="12"/>
        <v>1.7579647581950333</v>
      </c>
      <c r="P57" s="9"/>
    </row>
    <row r="58" spans="1:16">
      <c r="A58" s="12"/>
      <c r="B58" s="44">
        <v>712</v>
      </c>
      <c r="C58" s="20" t="s">
        <v>116</v>
      </c>
      <c r="D58" s="46">
        <v>2242348</v>
      </c>
      <c r="E58" s="46">
        <v>1350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2243698</v>
      </c>
      <c r="O58" s="47">
        <f t="shared" si="12"/>
        <v>7.2770078520531776</v>
      </c>
      <c r="P58" s="9"/>
    </row>
    <row r="59" spans="1:16">
      <c r="A59" s="12"/>
      <c r="B59" s="44">
        <v>713</v>
      </c>
      <c r="C59" s="20" t="s">
        <v>149</v>
      </c>
      <c r="D59" s="46">
        <v>1158873</v>
      </c>
      <c r="E59" s="46">
        <v>1507656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2666529</v>
      </c>
      <c r="O59" s="47">
        <f t="shared" si="12"/>
        <v>8.6483798045581484</v>
      </c>
      <c r="P59" s="9"/>
    </row>
    <row r="60" spans="1:16">
      <c r="A60" s="12"/>
      <c r="B60" s="44">
        <v>714</v>
      </c>
      <c r="C60" s="20" t="s">
        <v>118</v>
      </c>
      <c r="D60" s="46">
        <v>0</v>
      </c>
      <c r="E60" s="46">
        <v>121375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121375</v>
      </c>
      <c r="O60" s="47">
        <f t="shared" si="12"/>
        <v>0.39365673457076417</v>
      </c>
      <c r="P60" s="9"/>
    </row>
    <row r="61" spans="1:16">
      <c r="A61" s="12"/>
      <c r="B61" s="44">
        <v>724</v>
      </c>
      <c r="C61" s="20" t="s">
        <v>150</v>
      </c>
      <c r="D61" s="46">
        <v>538334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538334</v>
      </c>
      <c r="O61" s="47">
        <f t="shared" si="12"/>
        <v>1.7459839715626591</v>
      </c>
      <c r="P61" s="9"/>
    </row>
    <row r="62" spans="1:16">
      <c r="A62" s="12"/>
      <c r="B62" s="44">
        <v>744</v>
      </c>
      <c r="C62" s="20" t="s">
        <v>152</v>
      </c>
      <c r="D62" s="46">
        <v>264868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264868</v>
      </c>
      <c r="O62" s="47">
        <f t="shared" si="12"/>
        <v>0.859048996682094</v>
      </c>
      <c r="P62" s="9"/>
    </row>
    <row r="63" spans="1:16">
      <c r="A63" s="12"/>
      <c r="B63" s="44">
        <v>764</v>
      </c>
      <c r="C63" s="20" t="s">
        <v>153</v>
      </c>
      <c r="D63" s="46">
        <v>1263798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1263798</v>
      </c>
      <c r="O63" s="47">
        <f t="shared" si="12"/>
        <v>4.0988885177100931</v>
      </c>
      <c r="P63" s="9"/>
    </row>
    <row r="64" spans="1:16" ht="15.75" thickBot="1">
      <c r="A64" s="12"/>
      <c r="B64" s="44">
        <v>769</v>
      </c>
      <c r="C64" s="20" t="s">
        <v>77</v>
      </c>
      <c r="D64" s="46">
        <v>448208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448208</v>
      </c>
      <c r="O64" s="47">
        <f t="shared" si="12"/>
        <v>1.4536774268876875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SUM(D5,D13,D20,D24,D27,D32,D36,D42,D44)</f>
        <v>209967542</v>
      </c>
      <c r="E65" s="15">
        <f t="shared" si="18"/>
        <v>162374210</v>
      </c>
      <c r="F65" s="15">
        <f t="shared" si="18"/>
        <v>72551500</v>
      </c>
      <c r="G65" s="15">
        <f t="shared" si="18"/>
        <v>72470734</v>
      </c>
      <c r="H65" s="15">
        <f t="shared" si="18"/>
        <v>0</v>
      </c>
      <c r="I65" s="15">
        <f t="shared" si="18"/>
        <v>26894560</v>
      </c>
      <c r="J65" s="15">
        <f t="shared" si="18"/>
        <v>38825376</v>
      </c>
      <c r="K65" s="15">
        <f t="shared" si="18"/>
        <v>0</v>
      </c>
      <c r="L65" s="15">
        <f t="shared" si="18"/>
        <v>0</v>
      </c>
      <c r="M65" s="15">
        <f t="shared" si="18"/>
        <v>0</v>
      </c>
      <c r="N65" s="15">
        <f>SUM(D65:M65)</f>
        <v>583083922</v>
      </c>
      <c r="O65" s="37">
        <f t="shared" si="12"/>
        <v>1891.1218349349879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94" t="s">
        <v>159</v>
      </c>
      <c r="M67" s="94"/>
      <c r="N67" s="94"/>
      <c r="O67" s="41">
        <v>308327</v>
      </c>
    </row>
    <row r="68" spans="1:119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98" t="s">
        <v>95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2024-11-19T21:27:53Z</cp:lastPrinted>
  <dcterms:created xsi:type="dcterms:W3CDTF">2000-08-31T21:26:31Z</dcterms:created>
  <dcterms:modified xsi:type="dcterms:W3CDTF">2024-12-19T00:37:21Z</dcterms:modified>
</cp:coreProperties>
</file>