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'2006'!$A$1:$O$138</definedName>
    <definedName name="_xlnm.Print_Area" localSheetId="16">'2007'!$A$1:$O$141</definedName>
    <definedName name="_xlnm.Print_Area" localSheetId="15">'2008'!$A$1:$O$140</definedName>
    <definedName name="_xlnm.Print_Area" localSheetId="14">'2009'!$A$1:$O$147</definedName>
    <definedName name="_xlnm.Print_Area" localSheetId="13">'2010'!$A$1:$O$126</definedName>
    <definedName name="_xlnm.Print_Area" localSheetId="12">'2011'!$A$1:$O$125</definedName>
    <definedName name="_xlnm.Print_Area" localSheetId="11">'2012'!$A$1:$O$123</definedName>
    <definedName name="_xlnm.Print_Area" localSheetId="10">'2013'!$A$1:$O$143</definedName>
    <definedName name="_xlnm.Print_Area" localSheetId="9">'2014'!$A$1:$O$139</definedName>
    <definedName name="_xlnm.Print_Area" localSheetId="8">'2015'!$A$1:$O$147</definedName>
    <definedName name="_xlnm.Print_Area" localSheetId="7">'2016'!$A$1:$O$143</definedName>
    <definedName name="_xlnm.Print_Area" localSheetId="6">'2017'!$A$1:$O$141</definedName>
    <definedName name="_xlnm.Print_Area" localSheetId="5">'2018'!$A$1:$O$142</definedName>
    <definedName name="_xlnm.Print_Area" localSheetId="4">'2019'!$A$1:$O$139</definedName>
    <definedName name="_xlnm.Print_Area" localSheetId="3">'2020'!$A$1:$O$141</definedName>
    <definedName name="_xlnm.Print_Area" localSheetId="2">'2021'!$A$1:$P$143</definedName>
    <definedName name="_xlnm.Print_Area" localSheetId="1">'2022'!$A$1:$P$147</definedName>
    <definedName name="_xlnm.Print_Area" localSheetId="0">'2023'!$A$1:$P$139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34" i="51" l="1"/>
  <c r="P134" i="51" s="1"/>
  <c r="O133" i="51"/>
  <c r="P133" i="51" s="1"/>
  <c r="O132" i="51"/>
  <c r="P132" i="51" s="1"/>
  <c r="O131" i="51"/>
  <c r="P131" i="51" s="1"/>
  <c r="N130" i="51"/>
  <c r="M130" i="51"/>
  <c r="L130" i="51"/>
  <c r="K130" i="51"/>
  <c r="J130" i="51"/>
  <c r="I130" i="51"/>
  <c r="H130" i="51"/>
  <c r="G130" i="51"/>
  <c r="F130" i="51"/>
  <c r="E130" i="51"/>
  <c r="D130" i="51"/>
  <c r="O129" i="51"/>
  <c r="P129" i="51" s="1"/>
  <c r="O128" i="51"/>
  <c r="P128" i="51" s="1"/>
  <c r="O127" i="51"/>
  <c r="P127" i="51" s="1"/>
  <c r="O126" i="51"/>
  <c r="P126" i="51" s="1"/>
  <c r="O125" i="51"/>
  <c r="P125" i="51" s="1"/>
  <c r="O124" i="51"/>
  <c r="P124" i="51" s="1"/>
  <c r="O123" i="51"/>
  <c r="P123" i="51" s="1"/>
  <c r="O122" i="51"/>
  <c r="P122" i="51" s="1"/>
  <c r="N121" i="51"/>
  <c r="M121" i="51"/>
  <c r="L121" i="51"/>
  <c r="K121" i="51"/>
  <c r="J121" i="51"/>
  <c r="I121" i="51"/>
  <c r="H121" i="51"/>
  <c r="G121" i="51"/>
  <c r="F121" i="51"/>
  <c r="E121" i="51"/>
  <c r="D121" i="51"/>
  <c r="O120" i="51"/>
  <c r="P120" i="51" s="1"/>
  <c r="O119" i="51"/>
  <c r="P119" i="51" s="1"/>
  <c r="O118" i="51"/>
  <c r="P118" i="51" s="1"/>
  <c r="O117" i="51"/>
  <c r="P117" i="51" s="1"/>
  <c r="O116" i="51"/>
  <c r="P116" i="51" s="1"/>
  <c r="O115" i="51"/>
  <c r="P115" i="51" s="1"/>
  <c r="O114" i="51"/>
  <c r="P114" i="51" s="1"/>
  <c r="N113" i="51"/>
  <c r="M113" i="51"/>
  <c r="L113" i="51"/>
  <c r="K113" i="51"/>
  <c r="J113" i="51"/>
  <c r="I113" i="51"/>
  <c r="H113" i="51"/>
  <c r="G113" i="51"/>
  <c r="F113" i="51"/>
  <c r="E113" i="51"/>
  <c r="D113" i="51"/>
  <c r="O112" i="51"/>
  <c r="P112" i="51" s="1"/>
  <c r="O111" i="51"/>
  <c r="P111" i="51" s="1"/>
  <c r="O110" i="51"/>
  <c r="P110" i="51" s="1"/>
  <c r="O109" i="51"/>
  <c r="P109" i="51" s="1"/>
  <c r="O108" i="51"/>
  <c r="P108" i="51" s="1"/>
  <c r="O107" i="51"/>
  <c r="P107" i="51" s="1"/>
  <c r="O106" i="51"/>
  <c r="P106" i="51" s="1"/>
  <c r="O105" i="51"/>
  <c r="P105" i="51" s="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N59" i="51"/>
  <c r="M59" i="51"/>
  <c r="L59" i="51"/>
  <c r="K59" i="51"/>
  <c r="J59" i="51"/>
  <c r="I59" i="51"/>
  <c r="H59" i="51"/>
  <c r="G59" i="51"/>
  <c r="F59" i="51"/>
  <c r="E59" i="51"/>
  <c r="D59" i="5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N18" i="51"/>
  <c r="M18" i="51"/>
  <c r="L18" i="51"/>
  <c r="K18" i="51"/>
  <c r="J18" i="51"/>
  <c r="I18" i="51"/>
  <c r="H18" i="51"/>
  <c r="G18" i="51"/>
  <c r="F18" i="51"/>
  <c r="E18" i="51"/>
  <c r="D18" i="51"/>
  <c r="O17" i="51"/>
  <c r="P17" i="51" s="1"/>
  <c r="O16" i="51"/>
  <c r="P16" i="51" s="1"/>
  <c r="O15" i="51"/>
  <c r="P15" i="51" s="1"/>
  <c r="O14" i="51"/>
  <c r="P14" i="51" s="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30" i="51" l="1"/>
  <c r="P130" i="51" s="1"/>
  <c r="O121" i="51"/>
  <c r="P121" i="51" s="1"/>
  <c r="O113" i="51"/>
  <c r="P113" i="51" s="1"/>
  <c r="O59" i="51"/>
  <c r="P59" i="51" s="1"/>
  <c r="E135" i="51"/>
  <c r="K135" i="51"/>
  <c r="O30" i="51"/>
  <c r="P30" i="51" s="1"/>
  <c r="D135" i="51"/>
  <c r="M135" i="51"/>
  <c r="H135" i="51"/>
  <c r="I135" i="51"/>
  <c r="J135" i="51"/>
  <c r="O18" i="51"/>
  <c r="P18" i="51" s="1"/>
  <c r="G135" i="51"/>
  <c r="N135" i="51"/>
  <c r="L135" i="51"/>
  <c r="F135" i="51"/>
  <c r="O5" i="51"/>
  <c r="P5" i="51" s="1"/>
  <c r="O142" i="50"/>
  <c r="P142" i="50" s="1"/>
  <c r="O141" i="50"/>
  <c r="P141" i="50" s="1"/>
  <c r="O140" i="50"/>
  <c r="P140" i="50" s="1"/>
  <c r="O139" i="50"/>
  <c r="P139" i="50" s="1"/>
  <c r="N138" i="50"/>
  <c r="M138" i="50"/>
  <c r="L138" i="50"/>
  <c r="K138" i="50"/>
  <c r="J138" i="50"/>
  <c r="I138" i="50"/>
  <c r="H138" i="50"/>
  <c r="G138" i="50"/>
  <c r="F138" i="50"/>
  <c r="E138" i="50"/>
  <c r="D138" i="50"/>
  <c r="O137" i="50"/>
  <c r="P137" i="50" s="1"/>
  <c r="O136" i="50"/>
  <c r="P136" i="50" s="1"/>
  <c r="O135" i="50"/>
  <c r="P135" i="50" s="1"/>
  <c r="O134" i="50"/>
  <c r="P134" i="50" s="1"/>
  <c r="O133" i="50"/>
  <c r="P133" i="50" s="1"/>
  <c r="O132" i="50"/>
  <c r="P132" i="50" s="1"/>
  <c r="O131" i="50"/>
  <c r="P131" i="50" s="1"/>
  <c r="O130" i="50"/>
  <c r="P130" i="50" s="1"/>
  <c r="N129" i="50"/>
  <c r="M129" i="50"/>
  <c r="L129" i="50"/>
  <c r="K129" i="50"/>
  <c r="J129" i="50"/>
  <c r="I129" i="50"/>
  <c r="H129" i="50"/>
  <c r="G129" i="50"/>
  <c r="F129" i="50"/>
  <c r="E129" i="50"/>
  <c r="D129" i="50"/>
  <c r="O128" i="50"/>
  <c r="P128" i="50" s="1"/>
  <c r="O127" i="50"/>
  <c r="P127" i="50" s="1"/>
  <c r="O126" i="50"/>
  <c r="P126" i="50" s="1"/>
  <c r="O125" i="50"/>
  <c r="P125" i="50" s="1"/>
  <c r="O124" i="50"/>
  <c r="P124" i="50" s="1"/>
  <c r="O123" i="50"/>
  <c r="P123" i="50" s="1"/>
  <c r="O122" i="50"/>
  <c r="P122" i="50" s="1"/>
  <c r="N121" i="50"/>
  <c r="M121" i="50"/>
  <c r="L121" i="50"/>
  <c r="K121" i="50"/>
  <c r="J121" i="50"/>
  <c r="I121" i="50"/>
  <c r="H121" i="50"/>
  <c r="G121" i="50"/>
  <c r="F121" i="50"/>
  <c r="E121" i="50"/>
  <c r="D121" i="50"/>
  <c r="O120" i="50"/>
  <c r="P120" i="50" s="1"/>
  <c r="O119" i="50"/>
  <c r="P119" i="50" s="1"/>
  <c r="O118" i="50"/>
  <c r="P118" i="50" s="1"/>
  <c r="O117" i="50"/>
  <c r="P117" i="50" s="1"/>
  <c r="O116" i="50"/>
  <c r="P116" i="50" s="1"/>
  <c r="O115" i="50"/>
  <c r="P115" i="50" s="1"/>
  <c r="O114" i="50"/>
  <c r="P114" i="50" s="1"/>
  <c r="O113" i="50"/>
  <c r="P113" i="50" s="1"/>
  <c r="O112" i="50"/>
  <c r="P112" i="50" s="1"/>
  <c r="O111" i="50"/>
  <c r="P111" i="50" s="1"/>
  <c r="O110" i="50"/>
  <c r="P110" i="50" s="1"/>
  <c r="O109" i="50"/>
  <c r="P109" i="50" s="1"/>
  <c r="O108" i="50"/>
  <c r="P108" i="50" s="1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N67" i="50"/>
  <c r="M67" i="50"/>
  <c r="L67" i="50"/>
  <c r="K67" i="50"/>
  <c r="J67" i="50"/>
  <c r="I67" i="50"/>
  <c r="H67" i="50"/>
  <c r="G67" i="50"/>
  <c r="F67" i="50"/>
  <c r="E67" i="50"/>
  <c r="D67" i="50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O16" i="50"/>
  <c r="P16" i="50" s="1"/>
  <c r="O15" i="50"/>
  <c r="P15" i="50" s="1"/>
  <c r="O14" i="50"/>
  <c r="P14" i="50" s="1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35" i="51" l="1"/>
  <c r="P135" i="51" s="1"/>
  <c r="O138" i="50"/>
  <c r="P138" i="50" s="1"/>
  <c r="O129" i="50"/>
  <c r="P129" i="50" s="1"/>
  <c r="O121" i="50"/>
  <c r="P121" i="50" s="1"/>
  <c r="O67" i="50"/>
  <c r="P67" i="50" s="1"/>
  <c r="M143" i="50"/>
  <c r="I143" i="50"/>
  <c r="O32" i="50"/>
  <c r="P32" i="50" s="1"/>
  <c r="N143" i="50"/>
  <c r="D143" i="50"/>
  <c r="G143" i="50"/>
  <c r="K143" i="50"/>
  <c r="J143" i="50"/>
  <c r="H143" i="50"/>
  <c r="F143" i="50"/>
  <c r="L143" i="50"/>
  <c r="O18" i="50"/>
  <c r="P18" i="50" s="1"/>
  <c r="E143" i="50"/>
  <c r="O5" i="50"/>
  <c r="P5" i="50" s="1"/>
  <c r="O138" i="49"/>
  <c r="P138" i="49"/>
  <c r="O137" i="49"/>
  <c r="P137" i="49" s="1"/>
  <c r="O136" i="49"/>
  <c r="P136" i="49" s="1"/>
  <c r="N135" i="49"/>
  <c r="M135" i="49"/>
  <c r="L135" i="49"/>
  <c r="K135" i="49"/>
  <c r="J135" i="49"/>
  <c r="J139" i="49" s="1"/>
  <c r="I135" i="49"/>
  <c r="H135" i="49"/>
  <c r="G135" i="49"/>
  <c r="F135" i="49"/>
  <c r="E135" i="49"/>
  <c r="D135" i="49"/>
  <c r="O134" i="49"/>
  <c r="P134" i="49" s="1"/>
  <c r="O133" i="49"/>
  <c r="P133" i="49" s="1"/>
  <c r="O132" i="49"/>
  <c r="P132" i="49"/>
  <c r="O131" i="49"/>
  <c r="P131" i="49"/>
  <c r="O130" i="49"/>
  <c r="P130" i="49" s="1"/>
  <c r="O129" i="49"/>
  <c r="P129" i="49" s="1"/>
  <c r="O128" i="49"/>
  <c r="P128" i="49" s="1"/>
  <c r="O127" i="49"/>
  <c r="P127" i="49" s="1"/>
  <c r="N126" i="49"/>
  <c r="M126" i="49"/>
  <c r="L126" i="49"/>
  <c r="K126" i="49"/>
  <c r="J126" i="49"/>
  <c r="I126" i="49"/>
  <c r="H126" i="49"/>
  <c r="G126" i="49"/>
  <c r="F126" i="49"/>
  <c r="E126" i="49"/>
  <c r="D126" i="49"/>
  <c r="O125" i="49"/>
  <c r="P125" i="49"/>
  <c r="O124" i="49"/>
  <c r="P124" i="49" s="1"/>
  <c r="O123" i="49"/>
  <c r="P123" i="49"/>
  <c r="O122" i="49"/>
  <c r="P122" i="49" s="1"/>
  <c r="O121" i="49"/>
  <c r="P121" i="49" s="1"/>
  <c r="O120" i="49"/>
  <c r="P120" i="49"/>
  <c r="O119" i="49"/>
  <c r="P119" i="49"/>
  <c r="N118" i="49"/>
  <c r="M118" i="49"/>
  <c r="L118" i="49"/>
  <c r="K118" i="49"/>
  <c r="J118" i="49"/>
  <c r="I118" i="49"/>
  <c r="H118" i="49"/>
  <c r="G118" i="49"/>
  <c r="F118" i="49"/>
  <c r="E118" i="49"/>
  <c r="D118" i="49"/>
  <c r="O117" i="49"/>
  <c r="P117" i="49" s="1"/>
  <c r="O116" i="49"/>
  <c r="P116" i="49"/>
  <c r="O115" i="49"/>
  <c r="P115" i="49" s="1"/>
  <c r="O114" i="49"/>
  <c r="P114" i="49" s="1"/>
  <c r="O113" i="49"/>
  <c r="P113" i="49" s="1"/>
  <c r="O112" i="49"/>
  <c r="P112" i="49" s="1"/>
  <c r="O111" i="49"/>
  <c r="P111" i="49"/>
  <c r="O110" i="49"/>
  <c r="P110" i="49"/>
  <c r="O109" i="49"/>
  <c r="P109" i="49" s="1"/>
  <c r="O108" i="49"/>
  <c r="P108" i="49" s="1"/>
  <c r="O107" i="49"/>
  <c r="P107" i="49" s="1"/>
  <c r="O106" i="49"/>
  <c r="P106" i="49" s="1"/>
  <c r="O105" i="49"/>
  <c r="P105" i="49"/>
  <c r="O104" i="49"/>
  <c r="P104" i="49"/>
  <c r="O103" i="49"/>
  <c r="P103" i="49" s="1"/>
  <c r="O102" i="49"/>
  <c r="P102" i="49" s="1"/>
  <c r="O101" i="49"/>
  <c r="P101" i="49" s="1"/>
  <c r="O100" i="49"/>
  <c r="P100" i="49" s="1"/>
  <c r="O99" i="49"/>
  <c r="P99" i="49" s="1"/>
  <c r="O98" i="49"/>
  <c r="P98" i="49"/>
  <c r="O97" i="49"/>
  <c r="P97" i="49" s="1"/>
  <c r="O96" i="49"/>
  <c r="P96" i="49" s="1"/>
  <c r="O95" i="49"/>
  <c r="P95" i="49" s="1"/>
  <c r="O94" i="49"/>
  <c r="P94" i="49" s="1"/>
  <c r="O93" i="49"/>
  <c r="P93" i="49"/>
  <c r="O92" i="49"/>
  <c r="P92" i="49"/>
  <c r="O91" i="49"/>
  <c r="P91" i="49" s="1"/>
  <c r="O90" i="49"/>
  <c r="P90" i="49" s="1"/>
  <c r="O89" i="49"/>
  <c r="P89" i="49" s="1"/>
  <c r="O88" i="49"/>
  <c r="P88" i="49" s="1"/>
  <c r="O87" i="49"/>
  <c r="P87" i="49"/>
  <c r="O86" i="49"/>
  <c r="P86" i="49"/>
  <c r="O85" i="49"/>
  <c r="P85" i="49" s="1"/>
  <c r="O84" i="49"/>
  <c r="P84" i="49" s="1"/>
  <c r="O83" i="49"/>
  <c r="P83" i="49" s="1"/>
  <c r="O82" i="49"/>
  <c r="P82" i="49" s="1"/>
  <c r="O81" i="49"/>
  <c r="P81" i="49" s="1"/>
  <c r="O80" i="49"/>
  <c r="P80" i="49"/>
  <c r="O79" i="49"/>
  <c r="P79" i="49" s="1"/>
  <c r="O78" i="49"/>
  <c r="P78" i="49" s="1"/>
  <c r="O77" i="49"/>
  <c r="P77" i="49" s="1"/>
  <c r="O76" i="49"/>
  <c r="P76" i="49" s="1"/>
  <c r="O75" i="49"/>
  <c r="P75" i="49"/>
  <c r="O74" i="49"/>
  <c r="P74" i="49"/>
  <c r="O73" i="49"/>
  <c r="P73" i="49" s="1"/>
  <c r="O72" i="49"/>
  <c r="P72" i="49" s="1"/>
  <c r="O71" i="49"/>
  <c r="P71" i="49" s="1"/>
  <c r="O70" i="49"/>
  <c r="P70" i="49" s="1"/>
  <c r="O69" i="49"/>
  <c r="P69" i="49"/>
  <c r="O68" i="49"/>
  <c r="P68" i="49"/>
  <c r="O67" i="49"/>
  <c r="P67" i="49" s="1"/>
  <c r="O66" i="49"/>
  <c r="P66" i="49" s="1"/>
  <c r="O65" i="49"/>
  <c r="P65" i="49" s="1"/>
  <c r="N64" i="49"/>
  <c r="M64" i="49"/>
  <c r="L64" i="49"/>
  <c r="K64" i="49"/>
  <c r="J64" i="49"/>
  <c r="I64" i="49"/>
  <c r="H64" i="49"/>
  <c r="G64" i="49"/>
  <c r="F64" i="49"/>
  <c r="E64" i="49"/>
  <c r="D64" i="49"/>
  <c r="O63" i="49"/>
  <c r="P63" i="49"/>
  <c r="O62" i="49"/>
  <c r="P62" i="49"/>
  <c r="O61" i="49"/>
  <c r="P61" i="49" s="1"/>
  <c r="O60" i="49"/>
  <c r="P60" i="49"/>
  <c r="O59" i="49"/>
  <c r="P59" i="49" s="1"/>
  <c r="O58" i="49"/>
  <c r="P58" i="49"/>
  <c r="O57" i="49"/>
  <c r="P57" i="49"/>
  <c r="O56" i="49"/>
  <c r="P56" i="49"/>
  <c r="O55" i="49"/>
  <c r="P55" i="49" s="1"/>
  <c r="O54" i="49"/>
  <c r="P54" i="49"/>
  <c r="O53" i="49"/>
  <c r="P53" i="49" s="1"/>
  <c r="O52" i="49"/>
  <c r="P52" i="49"/>
  <c r="O51" i="49"/>
  <c r="P51" i="49"/>
  <c r="O50" i="49"/>
  <c r="P50" i="49"/>
  <c r="O49" i="49"/>
  <c r="P49" i="49" s="1"/>
  <c r="O48" i="49"/>
  <c r="P48" i="49"/>
  <c r="O47" i="49"/>
  <c r="P47" i="49" s="1"/>
  <c r="O46" i="49"/>
  <c r="P46" i="49"/>
  <c r="O45" i="49"/>
  <c r="P45" i="49"/>
  <c r="O44" i="49"/>
  <c r="P44" i="49"/>
  <c r="O43" i="49"/>
  <c r="P43" i="49" s="1"/>
  <c r="O42" i="49"/>
  <c r="P42" i="49"/>
  <c r="O41" i="49"/>
  <c r="P41" i="49" s="1"/>
  <c r="O40" i="49"/>
  <c r="P40" i="49"/>
  <c r="O39" i="49"/>
  <c r="P39" i="49"/>
  <c r="O38" i="49"/>
  <c r="P38" i="49"/>
  <c r="O37" i="49"/>
  <c r="P37" i="49" s="1"/>
  <c r="O36" i="49"/>
  <c r="P36" i="49"/>
  <c r="O35" i="49"/>
  <c r="P35" i="49" s="1"/>
  <c r="O34" i="49"/>
  <c r="P34" i="49"/>
  <c r="O33" i="49"/>
  <c r="P33" i="49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O29" i="49"/>
  <c r="P29" i="49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/>
  <c r="O22" i="49"/>
  <c r="P22" i="49" s="1"/>
  <c r="O21" i="49"/>
  <c r="P21" i="49" s="1"/>
  <c r="O20" i="49"/>
  <c r="P20" i="49" s="1"/>
  <c r="O19" i="49"/>
  <c r="P19" i="49" s="1"/>
  <c r="O18" i="49"/>
  <c r="P18" i="49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/>
  <c r="O14" i="49"/>
  <c r="P14" i="49" s="1"/>
  <c r="O13" i="49"/>
  <c r="P13" i="49"/>
  <c r="O12" i="49"/>
  <c r="P12" i="49"/>
  <c r="O11" i="49"/>
  <c r="P11" i="49"/>
  <c r="O10" i="49"/>
  <c r="P10" i="49" s="1"/>
  <c r="O9" i="49"/>
  <c r="P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36" i="47"/>
  <c r="O136" i="47" s="1"/>
  <c r="N135" i="47"/>
  <c r="O135" i="47"/>
  <c r="N134" i="47"/>
  <c r="O134" i="47"/>
  <c r="N133" i="47"/>
  <c r="O133" i="47" s="1"/>
  <c r="M132" i="47"/>
  <c r="L132" i="47"/>
  <c r="K132" i="47"/>
  <c r="J132" i="47"/>
  <c r="I132" i="47"/>
  <c r="H132" i="47"/>
  <c r="G132" i="47"/>
  <c r="F132" i="47"/>
  <c r="E132" i="47"/>
  <c r="D132" i="47"/>
  <c r="N131" i="47"/>
  <c r="O131" i="47" s="1"/>
  <c r="N130" i="47"/>
  <c r="O130" i="47" s="1"/>
  <c r="N129" i="47"/>
  <c r="O129" i="47" s="1"/>
  <c r="N128" i="47"/>
  <c r="O128" i="47" s="1"/>
  <c r="N127" i="47"/>
  <c r="O127" i="47"/>
  <c r="N126" i="47"/>
  <c r="O126" i="47"/>
  <c r="N125" i="47"/>
  <c r="O125" i="47" s="1"/>
  <c r="N124" i="47"/>
  <c r="O124" i="47" s="1"/>
  <c r="M123" i="47"/>
  <c r="L123" i="47"/>
  <c r="K123" i="47"/>
  <c r="J123" i="47"/>
  <c r="I123" i="47"/>
  <c r="H123" i="47"/>
  <c r="G123" i="47"/>
  <c r="F123" i="47"/>
  <c r="E123" i="47"/>
  <c r="D123" i="47"/>
  <c r="N122" i="47"/>
  <c r="O122" i="47" s="1"/>
  <c r="N121" i="47"/>
  <c r="O121" i="47" s="1"/>
  <c r="N120" i="47"/>
  <c r="O120" i="47" s="1"/>
  <c r="N119" i="47"/>
  <c r="O119" i="47"/>
  <c r="N118" i="47"/>
  <c r="O118" i="47"/>
  <c r="N117" i="47"/>
  <c r="O117" i="47" s="1"/>
  <c r="M116" i="47"/>
  <c r="L116" i="47"/>
  <c r="K116" i="47"/>
  <c r="J116" i="47"/>
  <c r="I116" i="47"/>
  <c r="H116" i="47"/>
  <c r="G116" i="47"/>
  <c r="F116" i="47"/>
  <c r="E116" i="47"/>
  <c r="D116" i="47"/>
  <c r="N115" i="47"/>
  <c r="O115" i="47" s="1"/>
  <c r="N114" i="47"/>
  <c r="O114" i="47" s="1"/>
  <c r="N113" i="47"/>
  <c r="O113" i="47" s="1"/>
  <c r="N112" i="47"/>
  <c r="O112" i="47" s="1"/>
  <c r="N111" i="47"/>
  <c r="O111" i="47"/>
  <c r="N110" i="47"/>
  <c r="O110" i="47"/>
  <c r="N109" i="47"/>
  <c r="O109" i="47" s="1"/>
  <c r="N108" i="47"/>
  <c r="O108" i="47" s="1"/>
  <c r="N107" i="47"/>
  <c r="O107" i="47" s="1"/>
  <c r="N106" i="47"/>
  <c r="O106" i="47" s="1"/>
  <c r="N105" i="47"/>
  <c r="O105" i="47"/>
  <c r="N104" i="47"/>
  <c r="O104" i="47"/>
  <c r="N103" i="47"/>
  <c r="O103" i="47" s="1"/>
  <c r="N102" i="47"/>
  <c r="O102" i="47" s="1"/>
  <c r="N101" i="47"/>
  <c r="O101" i="47" s="1"/>
  <c r="N100" i="47"/>
  <c r="O100" i="47" s="1"/>
  <c r="N99" i="47"/>
  <c r="O99" i="47" s="1"/>
  <c r="N98" i="47"/>
  <c r="O98" i="47"/>
  <c r="N97" i="47"/>
  <c r="O97" i="47" s="1"/>
  <c r="N96" i="47"/>
  <c r="O96" i="47" s="1"/>
  <c r="N95" i="47"/>
  <c r="O95" i="47" s="1"/>
  <c r="N94" i="47"/>
  <c r="O94" i="47" s="1"/>
  <c r="N93" i="47"/>
  <c r="O93" i="47"/>
  <c r="N92" i="47"/>
  <c r="O92" i="47"/>
  <c r="N91" i="47"/>
  <c r="O91" i="47" s="1"/>
  <c r="N90" i="47"/>
  <c r="O90" i="47" s="1"/>
  <c r="N89" i="47"/>
  <c r="O89" i="47" s="1"/>
  <c r="N88" i="47"/>
  <c r="O88" i="47" s="1"/>
  <c r="N87" i="47"/>
  <c r="O87" i="47"/>
  <c r="N86" i="47"/>
  <c r="O86" i="47"/>
  <c r="N85" i="47"/>
  <c r="O85" i="47" s="1"/>
  <c r="N84" i="47"/>
  <c r="O84" i="47" s="1"/>
  <c r="N83" i="47"/>
  <c r="O83" i="47" s="1"/>
  <c r="N82" i="47"/>
  <c r="O82" i="47" s="1"/>
  <c r="N81" i="47"/>
  <c r="O81" i="47" s="1"/>
  <c r="N80" i="47"/>
  <c r="O80" i="47"/>
  <c r="N79" i="47"/>
  <c r="O79" i="47" s="1"/>
  <c r="N78" i="47"/>
  <c r="O78" i="47" s="1"/>
  <c r="N77" i="47"/>
  <c r="O77" i="47" s="1"/>
  <c r="N76" i="47"/>
  <c r="O76" i="47" s="1"/>
  <c r="N75" i="47"/>
  <c r="O75" i="47"/>
  <c r="N74" i="47"/>
  <c r="O74" i="47"/>
  <c r="N73" i="47"/>
  <c r="O73" i="47" s="1"/>
  <c r="N72" i="47"/>
  <c r="O72" i="47" s="1"/>
  <c r="N71" i="47"/>
  <c r="O71" i="47" s="1"/>
  <c r="N70" i="47"/>
  <c r="O70" i="47" s="1"/>
  <c r="N69" i="47"/>
  <c r="O69" i="47"/>
  <c r="N68" i="47"/>
  <c r="O68" i="47"/>
  <c r="N67" i="47"/>
  <c r="O67" i="47" s="1"/>
  <c r="N66" i="47"/>
  <c r="O66" i="47" s="1"/>
  <c r="N65" i="47"/>
  <c r="O65" i="47" s="1"/>
  <c r="N64" i="47"/>
  <c r="O64" i="47" s="1"/>
  <c r="N63" i="47"/>
  <c r="O63" i="47" s="1"/>
  <c r="N62" i="47"/>
  <c r="O62" i="47"/>
  <c r="M61" i="47"/>
  <c r="L61" i="47"/>
  <c r="K61" i="47"/>
  <c r="J61" i="47"/>
  <c r="I61" i="47"/>
  <c r="H61" i="47"/>
  <c r="G61" i="47"/>
  <c r="F61" i="47"/>
  <c r="E61" i="47"/>
  <c r="D61" i="47"/>
  <c r="N60" i="47"/>
  <c r="O60" i="47"/>
  <c r="N59" i="47"/>
  <c r="O59" i="47" s="1"/>
  <c r="N58" i="47"/>
  <c r="O58" i="47" s="1"/>
  <c r="N57" i="47"/>
  <c r="O57" i="47" s="1"/>
  <c r="N56" i="47"/>
  <c r="O56" i="47" s="1"/>
  <c r="N55" i="47"/>
  <c r="O55" i="47"/>
  <c r="N54" i="47"/>
  <c r="O54" i="47"/>
  <c r="N53" i="47"/>
  <c r="O53" i="47" s="1"/>
  <c r="N52" i="47"/>
  <c r="O52" i="47" s="1"/>
  <c r="N51" i="47"/>
  <c r="O51" i="47" s="1"/>
  <c r="N50" i="47"/>
  <c r="O50" i="47" s="1"/>
  <c r="N49" i="47"/>
  <c r="O49" i="47"/>
  <c r="N48" i="47"/>
  <c r="O48" i="47"/>
  <c r="N47" i="47"/>
  <c r="O47" i="47" s="1"/>
  <c r="N46" i="47"/>
  <c r="O46" i="47" s="1"/>
  <c r="N45" i="47"/>
  <c r="O45" i="47" s="1"/>
  <c r="N44" i="47"/>
  <c r="O44" i="47" s="1"/>
  <c r="N43" i="47"/>
  <c r="O43" i="47" s="1"/>
  <c r="N42" i="47"/>
  <c r="O42" i="47"/>
  <c r="N41" i="47"/>
  <c r="O41" i="47" s="1"/>
  <c r="N40" i="47"/>
  <c r="O40" i="47" s="1"/>
  <c r="N39" i="47"/>
  <c r="O39" i="47" s="1"/>
  <c r="N38" i="47"/>
  <c r="O38" i="47" s="1"/>
  <c r="N37" i="47"/>
  <c r="O37" i="47"/>
  <c r="N36" i="47"/>
  <c r="O36" i="47"/>
  <c r="N35" i="47"/>
  <c r="O35" i="47" s="1"/>
  <c r="N34" i="47"/>
  <c r="O34" i="47" s="1"/>
  <c r="N33" i="47"/>
  <c r="O33" i="47" s="1"/>
  <c r="N32" i="47"/>
  <c r="O32" i="47" s="1"/>
  <c r="N31" i="47"/>
  <c r="O31" i="47"/>
  <c r="N30" i="47"/>
  <c r="O30" i="47"/>
  <c r="M29" i="47"/>
  <c r="L29" i="47"/>
  <c r="K29" i="47"/>
  <c r="J29" i="47"/>
  <c r="I29" i="47"/>
  <c r="H29" i="47"/>
  <c r="G29" i="47"/>
  <c r="F29" i="47"/>
  <c r="E29" i="47"/>
  <c r="D29" i="47"/>
  <c r="N28" i="47"/>
  <c r="O28" i="47"/>
  <c r="N27" i="47"/>
  <c r="O27" i="47" s="1"/>
  <c r="N26" i="47"/>
  <c r="O26" i="47" s="1"/>
  <c r="N25" i="47"/>
  <c r="O25" i="47" s="1"/>
  <c r="N24" i="47"/>
  <c r="O24" i="47" s="1"/>
  <c r="N23" i="47"/>
  <c r="O23" i="47" s="1"/>
  <c r="N22" i="47"/>
  <c r="O22" i="47"/>
  <c r="N21" i="47"/>
  <c r="O21" i="47" s="1"/>
  <c r="N20" i="47"/>
  <c r="O20" i="47" s="1"/>
  <c r="N19" i="47"/>
  <c r="O19" i="47" s="1"/>
  <c r="N18" i="47"/>
  <c r="O18" i="47" s="1"/>
  <c r="M17" i="47"/>
  <c r="L17" i="47"/>
  <c r="K17" i="47"/>
  <c r="J17" i="47"/>
  <c r="I17" i="47"/>
  <c r="H17" i="47"/>
  <c r="G17" i="47"/>
  <c r="F17" i="47"/>
  <c r="E17" i="47"/>
  <c r="D17" i="47"/>
  <c r="N16" i="47"/>
  <c r="O16" i="47" s="1"/>
  <c r="N15" i="47"/>
  <c r="O15" i="47"/>
  <c r="N14" i="47"/>
  <c r="O14" i="47"/>
  <c r="N13" i="47"/>
  <c r="O13" i="47" s="1"/>
  <c r="N12" i="47"/>
  <c r="O12" i="47" s="1"/>
  <c r="N11" i="47"/>
  <c r="O11" i="47" s="1"/>
  <c r="N10" i="47"/>
  <c r="O10" i="47" s="1"/>
  <c r="N9" i="47"/>
  <c r="O9" i="47"/>
  <c r="N8" i="47"/>
  <c r="O8" i="47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134" i="46"/>
  <c r="O134" i="46" s="1"/>
  <c r="N133" i="46"/>
  <c r="O133" i="46" s="1"/>
  <c r="N132" i="46"/>
  <c r="O132" i="46" s="1"/>
  <c r="M131" i="46"/>
  <c r="N131" i="46" s="1"/>
  <c r="O131" i="46" s="1"/>
  <c r="L131" i="46"/>
  <c r="K131" i="46"/>
  <c r="J131" i="46"/>
  <c r="I131" i="46"/>
  <c r="H131" i="46"/>
  <c r="G131" i="46"/>
  <c r="F131" i="46"/>
  <c r="E131" i="46"/>
  <c r="D131" i="46"/>
  <c r="N130" i="46"/>
  <c r="O130" i="46" s="1"/>
  <c r="N129" i="46"/>
  <c r="O129" i="46"/>
  <c r="N128" i="46"/>
  <c r="O128" i="46"/>
  <c r="N127" i="46"/>
  <c r="O127" i="46"/>
  <c r="N126" i="46"/>
  <c r="O126" i="46" s="1"/>
  <c r="N125" i="46"/>
  <c r="O125" i="46" s="1"/>
  <c r="N124" i="46"/>
  <c r="O124" i="46" s="1"/>
  <c r="N123" i="46"/>
  <c r="O123" i="46"/>
  <c r="M122" i="46"/>
  <c r="L122" i="46"/>
  <c r="K122" i="46"/>
  <c r="K135" i="46" s="1"/>
  <c r="J122" i="46"/>
  <c r="I122" i="46"/>
  <c r="H122" i="46"/>
  <c r="G122" i="46"/>
  <c r="F122" i="46"/>
  <c r="E122" i="46"/>
  <c r="D122" i="46"/>
  <c r="N121" i="46"/>
  <c r="O121" i="46"/>
  <c r="N120" i="46"/>
  <c r="O120" i="46"/>
  <c r="N119" i="46"/>
  <c r="O119" i="46" s="1"/>
  <c r="N118" i="46"/>
  <c r="O118" i="46" s="1"/>
  <c r="N117" i="46"/>
  <c r="O117" i="46" s="1"/>
  <c r="N116" i="46"/>
  <c r="O116" i="46" s="1"/>
  <c r="M115" i="46"/>
  <c r="L115" i="46"/>
  <c r="K115" i="46"/>
  <c r="J115" i="46"/>
  <c r="I115" i="46"/>
  <c r="H115" i="46"/>
  <c r="G115" i="46"/>
  <c r="F115" i="46"/>
  <c r="E115" i="46"/>
  <c r="D115" i="46"/>
  <c r="N114" i="46"/>
  <c r="O114" i="46" s="1"/>
  <c r="N113" i="46"/>
  <c r="O113" i="46" s="1"/>
  <c r="N112" i="46"/>
  <c r="O112" i="46"/>
  <c r="N111" i="46"/>
  <c r="O111" i="46"/>
  <c r="N110" i="46"/>
  <c r="O110" i="46" s="1"/>
  <c r="N109" i="46"/>
  <c r="O109" i="46" s="1"/>
  <c r="N108" i="46"/>
  <c r="O108" i="46" s="1"/>
  <c r="N107" i="46"/>
  <c r="O107" i="46"/>
  <c r="N106" i="46"/>
  <c r="O106" i="46"/>
  <c r="N105" i="46"/>
  <c r="O105" i="46"/>
  <c r="N104" i="46"/>
  <c r="O104" i="46" s="1"/>
  <c r="N103" i="46"/>
  <c r="O103" i="46" s="1"/>
  <c r="N102" i="46"/>
  <c r="O102" i="46" s="1"/>
  <c r="N101" i="46"/>
  <c r="O101" i="46"/>
  <c r="N100" i="46"/>
  <c r="O100" i="46"/>
  <c r="N99" i="46"/>
  <c r="O99" i="46" s="1"/>
  <c r="N98" i="46"/>
  <c r="O98" i="46" s="1"/>
  <c r="N97" i="46"/>
  <c r="O97" i="46" s="1"/>
  <c r="N96" i="46"/>
  <c r="O96" i="46" s="1"/>
  <c r="N95" i="46"/>
  <c r="O95" i="46" s="1"/>
  <c r="N94" i="46"/>
  <c r="O94" i="46"/>
  <c r="N93" i="46"/>
  <c r="O93" i="46"/>
  <c r="N92" i="46"/>
  <c r="O92" i="46" s="1"/>
  <c r="N91" i="46"/>
  <c r="O91" i="46" s="1"/>
  <c r="N90" i="46"/>
  <c r="O90" i="46" s="1"/>
  <c r="N89" i="46"/>
  <c r="O89" i="46" s="1"/>
  <c r="N88" i="46"/>
  <c r="O88" i="46"/>
  <c r="N87" i="46"/>
  <c r="O87" i="46"/>
  <c r="N86" i="46"/>
  <c r="O86" i="46" s="1"/>
  <c r="N85" i="46"/>
  <c r="O85" i="46" s="1"/>
  <c r="N84" i="46"/>
  <c r="O84" i="46" s="1"/>
  <c r="N83" i="46"/>
  <c r="O83" i="46"/>
  <c r="N82" i="46"/>
  <c r="O82" i="46"/>
  <c r="N81" i="46"/>
  <c r="O81" i="46"/>
  <c r="N80" i="46"/>
  <c r="O80" i="46" s="1"/>
  <c r="N79" i="46"/>
  <c r="O79" i="46" s="1"/>
  <c r="N78" i="46"/>
  <c r="O78" i="46" s="1"/>
  <c r="N77" i="46"/>
  <c r="O77" i="46"/>
  <c r="N76" i="46"/>
  <c r="O76" i="46"/>
  <c r="N75" i="46"/>
  <c r="O75" i="46" s="1"/>
  <c r="N74" i="46"/>
  <c r="O74" i="46" s="1"/>
  <c r="N73" i="46"/>
  <c r="O73" i="46" s="1"/>
  <c r="N72" i="46"/>
  <c r="O72" i="46" s="1"/>
  <c r="N71" i="46"/>
  <c r="O71" i="46" s="1"/>
  <c r="N70" i="46"/>
  <c r="O70" i="46"/>
  <c r="N69" i="46"/>
  <c r="O69" i="46"/>
  <c r="N68" i="46"/>
  <c r="O68" i="46" s="1"/>
  <c r="N67" i="46"/>
  <c r="O67" i="46" s="1"/>
  <c r="N66" i="46"/>
  <c r="O66" i="46" s="1"/>
  <c r="N65" i="46"/>
  <c r="O65" i="46" s="1"/>
  <c r="N64" i="46"/>
  <c r="O64" i="46"/>
  <c r="N63" i="46"/>
  <c r="O63" i="46"/>
  <c r="N62" i="46"/>
  <c r="O62" i="46" s="1"/>
  <c r="M61" i="46"/>
  <c r="L61" i="46"/>
  <c r="K61" i="46"/>
  <c r="J61" i="46"/>
  <c r="I61" i="46"/>
  <c r="H61" i="46"/>
  <c r="G61" i="46"/>
  <c r="F61" i="46"/>
  <c r="E61" i="46"/>
  <c r="D61" i="46"/>
  <c r="N60" i="46"/>
  <c r="O60" i="46" s="1"/>
  <c r="N59" i="46"/>
  <c r="O59" i="46" s="1"/>
  <c r="N58" i="46"/>
  <c r="O58" i="46" s="1"/>
  <c r="N57" i="46"/>
  <c r="O57" i="46" s="1"/>
  <c r="N56" i="46"/>
  <c r="O56" i="46"/>
  <c r="N55" i="46"/>
  <c r="O55" i="46" s="1"/>
  <c r="N54" i="46"/>
  <c r="O54" i="46" s="1"/>
  <c r="N53" i="46"/>
  <c r="O53" i="46" s="1"/>
  <c r="N52" i="46"/>
  <c r="O52" i="46" s="1"/>
  <c r="N51" i="46"/>
  <c r="O51" i="46"/>
  <c r="N50" i="46"/>
  <c r="O50" i="46"/>
  <c r="N49" i="46"/>
  <c r="O49" i="46"/>
  <c r="N48" i="46"/>
  <c r="O48" i="46" s="1"/>
  <c r="N47" i="46"/>
  <c r="O47" i="46" s="1"/>
  <c r="N46" i="46"/>
  <c r="O46" i="46" s="1"/>
  <c r="N45" i="46"/>
  <c r="O45" i="46"/>
  <c r="N44" i="46"/>
  <c r="O44" i="46"/>
  <c r="N43" i="46"/>
  <c r="O43" i="46"/>
  <c r="N42" i="46"/>
  <c r="O42" i="46" s="1"/>
  <c r="N41" i="46"/>
  <c r="O41" i="46" s="1"/>
  <c r="N40" i="46"/>
  <c r="O40" i="46" s="1"/>
  <c r="N39" i="46"/>
  <c r="O39" i="46"/>
  <c r="N38" i="46"/>
  <c r="O38" i="46"/>
  <c r="N37" i="46"/>
  <c r="O37" i="46" s="1"/>
  <c r="N36" i="46"/>
  <c r="O36" i="46" s="1"/>
  <c r="N35" i="46"/>
  <c r="O35" i="46" s="1"/>
  <c r="N34" i="46"/>
  <c r="O34" i="46" s="1"/>
  <c r="N33" i="46"/>
  <c r="O33" i="46" s="1"/>
  <c r="N32" i="46"/>
  <c r="O32" i="46"/>
  <c r="M31" i="46"/>
  <c r="L31" i="46"/>
  <c r="K31" i="46"/>
  <c r="J31" i="46"/>
  <c r="I31" i="46"/>
  <c r="H31" i="46"/>
  <c r="G31" i="46"/>
  <c r="F31" i="46"/>
  <c r="E31" i="46"/>
  <c r="N31" i="46" s="1"/>
  <c r="O31" i="46" s="1"/>
  <c r="D31" i="46"/>
  <c r="N30" i="46"/>
  <c r="O30" i="46"/>
  <c r="N29" i="46"/>
  <c r="O29" i="46" s="1"/>
  <c r="N28" i="46"/>
  <c r="O28" i="46" s="1"/>
  <c r="N27" i="46"/>
  <c r="O27" i="46" s="1"/>
  <c r="N26" i="46"/>
  <c r="O26" i="46" s="1"/>
  <c r="N25" i="46"/>
  <c r="O25" i="46"/>
  <c r="N24" i="46"/>
  <c r="O24" i="46"/>
  <c r="N23" i="46"/>
  <c r="O23" i="46"/>
  <c r="N22" i="46"/>
  <c r="O22" i="46" s="1"/>
  <c r="N21" i="46"/>
  <c r="O21" i="46" s="1"/>
  <c r="N20" i="46"/>
  <c r="O20" i="46" s="1"/>
  <c r="N19" i="46"/>
  <c r="O19" i="46"/>
  <c r="N18" i="46"/>
  <c r="O18" i="46"/>
  <c r="M17" i="46"/>
  <c r="L17" i="46"/>
  <c r="L135" i="46" s="1"/>
  <c r="K17" i="46"/>
  <c r="J17" i="46"/>
  <c r="I17" i="46"/>
  <c r="H17" i="46"/>
  <c r="G17" i="46"/>
  <c r="F17" i="46"/>
  <c r="E17" i="46"/>
  <c r="D17" i="46"/>
  <c r="N16" i="46"/>
  <c r="O16" i="46"/>
  <c r="N15" i="46"/>
  <c r="O15" i="46"/>
  <c r="N14" i="46"/>
  <c r="O14" i="46" s="1"/>
  <c r="N13" i="46"/>
  <c r="O13" i="46" s="1"/>
  <c r="N12" i="46"/>
  <c r="O12" i="46" s="1"/>
  <c r="N11" i="46"/>
  <c r="O11" i="46"/>
  <c r="N10" i="46"/>
  <c r="O10" i="46"/>
  <c r="N9" i="46"/>
  <c r="O9" i="46" s="1"/>
  <c r="N8" i="46"/>
  <c r="O8" i="46" s="1"/>
  <c r="N7" i="46"/>
  <c r="O7" i="46" s="1"/>
  <c r="N6" i="46"/>
  <c r="O6" i="46" s="1"/>
  <c r="M5" i="46"/>
  <c r="M135" i="46" s="1"/>
  <c r="L5" i="46"/>
  <c r="K5" i="46"/>
  <c r="J5" i="46"/>
  <c r="I5" i="46"/>
  <c r="H5" i="46"/>
  <c r="G5" i="46"/>
  <c r="F5" i="46"/>
  <c r="E5" i="46"/>
  <c r="D5" i="46"/>
  <c r="D134" i="45"/>
  <c r="N137" i="45"/>
  <c r="O137" i="45"/>
  <c r="N136" i="45"/>
  <c r="O136" i="45" s="1"/>
  <c r="N135" i="45"/>
  <c r="O135" i="45"/>
  <c r="M134" i="45"/>
  <c r="L134" i="45"/>
  <c r="K134" i="45"/>
  <c r="J134" i="45"/>
  <c r="I134" i="45"/>
  <c r="H134" i="45"/>
  <c r="G134" i="45"/>
  <c r="F134" i="45"/>
  <c r="E134" i="45"/>
  <c r="N134" i="45" s="1"/>
  <c r="O134" i="45" s="1"/>
  <c r="N133" i="45"/>
  <c r="O133" i="45"/>
  <c r="N132" i="45"/>
  <c r="O132" i="45"/>
  <c r="N131" i="45"/>
  <c r="O131" i="45" s="1"/>
  <c r="N130" i="45"/>
  <c r="O130" i="45" s="1"/>
  <c r="N129" i="45"/>
  <c r="O129" i="45" s="1"/>
  <c r="N128" i="45"/>
  <c r="O128" i="45"/>
  <c r="N127" i="45"/>
  <c r="O127" i="45"/>
  <c r="N126" i="45"/>
  <c r="O126" i="45" s="1"/>
  <c r="M125" i="45"/>
  <c r="L125" i="45"/>
  <c r="K125" i="45"/>
  <c r="J125" i="45"/>
  <c r="I125" i="45"/>
  <c r="H125" i="45"/>
  <c r="G125" i="45"/>
  <c r="F125" i="45"/>
  <c r="E125" i="45"/>
  <c r="D125" i="45"/>
  <c r="N124" i="45"/>
  <c r="O124" i="45" s="1"/>
  <c r="N123" i="45"/>
  <c r="O123" i="45" s="1"/>
  <c r="N122" i="45"/>
  <c r="O122" i="45" s="1"/>
  <c r="N121" i="45"/>
  <c r="O121" i="45" s="1"/>
  <c r="N120" i="45"/>
  <c r="O120" i="45"/>
  <c r="N119" i="45"/>
  <c r="O119" i="45"/>
  <c r="M118" i="45"/>
  <c r="L118" i="45"/>
  <c r="K118" i="45"/>
  <c r="J118" i="45"/>
  <c r="I118" i="45"/>
  <c r="H118" i="45"/>
  <c r="G118" i="45"/>
  <c r="F118" i="45"/>
  <c r="E118" i="45"/>
  <c r="D118" i="45"/>
  <c r="N117" i="45"/>
  <c r="O117" i="45"/>
  <c r="N116" i="45"/>
  <c r="O116" i="45"/>
  <c r="N115" i="45"/>
  <c r="O115" i="45" s="1"/>
  <c r="N114" i="45"/>
  <c r="O114" i="45" s="1"/>
  <c r="N113" i="45"/>
  <c r="O113" i="45" s="1"/>
  <c r="N112" i="45"/>
  <c r="O112" i="45" s="1"/>
  <c r="N111" i="45"/>
  <c r="O111" i="45"/>
  <c r="N110" i="45"/>
  <c r="O110" i="45"/>
  <c r="N109" i="45"/>
  <c r="O109" i="45" s="1"/>
  <c r="N108" i="45"/>
  <c r="O108" i="45" s="1"/>
  <c r="N107" i="45"/>
  <c r="O107" i="45" s="1"/>
  <c r="N106" i="45"/>
  <c r="O106" i="45"/>
  <c r="N105" i="45"/>
  <c r="O105" i="45"/>
  <c r="N104" i="45"/>
  <c r="O104" i="45"/>
  <c r="N103" i="45"/>
  <c r="O103" i="45" s="1"/>
  <c r="N102" i="45"/>
  <c r="O102" i="45" s="1"/>
  <c r="N101" i="45"/>
  <c r="O101" i="45" s="1"/>
  <c r="N100" i="45"/>
  <c r="O100" i="45"/>
  <c r="N99" i="45"/>
  <c r="O99" i="45"/>
  <c r="N98" i="45"/>
  <c r="O98" i="45" s="1"/>
  <c r="N97" i="45"/>
  <c r="O97" i="45" s="1"/>
  <c r="N96" i="45"/>
  <c r="O96" i="45" s="1"/>
  <c r="N95" i="45"/>
  <c r="O95" i="45" s="1"/>
  <c r="N94" i="45"/>
  <c r="O94" i="45"/>
  <c r="N93" i="45"/>
  <c r="O93" i="45"/>
  <c r="N92" i="45"/>
  <c r="O92" i="45"/>
  <c r="N91" i="45"/>
  <c r="O91" i="45" s="1"/>
  <c r="N90" i="45"/>
  <c r="O90" i="45" s="1"/>
  <c r="N89" i="45"/>
  <c r="O89" i="45" s="1"/>
  <c r="N88" i="45"/>
  <c r="O88" i="45" s="1"/>
  <c r="N87" i="45"/>
  <c r="O87" i="45"/>
  <c r="N86" i="45"/>
  <c r="O86" i="45"/>
  <c r="N85" i="45"/>
  <c r="O85" i="45" s="1"/>
  <c r="N84" i="45"/>
  <c r="O84" i="45" s="1"/>
  <c r="N83" i="45"/>
  <c r="O83" i="45" s="1"/>
  <c r="N82" i="45"/>
  <c r="O82" i="45"/>
  <c r="N81" i="45"/>
  <c r="O81" i="45"/>
  <c r="N80" i="45"/>
  <c r="O80" i="45"/>
  <c r="N79" i="45"/>
  <c r="O79" i="45" s="1"/>
  <c r="N78" i="45"/>
  <c r="O78" i="45" s="1"/>
  <c r="N77" i="45"/>
  <c r="O77" i="45" s="1"/>
  <c r="N76" i="45"/>
  <c r="O76" i="45"/>
  <c r="N75" i="45"/>
  <c r="O75" i="45"/>
  <c r="N74" i="45"/>
  <c r="O74" i="45" s="1"/>
  <c r="N73" i="45"/>
  <c r="O73" i="45" s="1"/>
  <c r="N72" i="45"/>
  <c r="O72" i="45" s="1"/>
  <c r="N71" i="45"/>
  <c r="O71" i="45" s="1"/>
  <c r="N70" i="45"/>
  <c r="O70" i="45"/>
  <c r="N69" i="45"/>
  <c r="O69" i="45"/>
  <c r="N68" i="45"/>
  <c r="O68" i="45"/>
  <c r="N67" i="45"/>
  <c r="O67" i="45" s="1"/>
  <c r="N66" i="45"/>
  <c r="O66" i="45" s="1"/>
  <c r="N65" i="45"/>
  <c r="O65" i="45" s="1"/>
  <c r="N64" i="45"/>
  <c r="O64" i="45" s="1"/>
  <c r="M63" i="45"/>
  <c r="L63" i="45"/>
  <c r="K63" i="45"/>
  <c r="J63" i="45"/>
  <c r="I63" i="45"/>
  <c r="H63" i="45"/>
  <c r="G63" i="45"/>
  <c r="F63" i="45"/>
  <c r="E63" i="45"/>
  <c r="D63" i="45"/>
  <c r="N62" i="45"/>
  <c r="O62" i="45" s="1"/>
  <c r="N61" i="45"/>
  <c r="O61" i="45"/>
  <c r="N60" i="45"/>
  <c r="O60" i="45"/>
  <c r="N59" i="45"/>
  <c r="O59" i="45" s="1"/>
  <c r="N58" i="45"/>
  <c r="O58" i="45" s="1"/>
  <c r="N57" i="45"/>
  <c r="O57" i="45" s="1"/>
  <c r="N56" i="45"/>
  <c r="O56" i="45"/>
  <c r="N55" i="45"/>
  <c r="O55" i="45"/>
  <c r="N54" i="45"/>
  <c r="O54" i="45"/>
  <c r="N53" i="45"/>
  <c r="O53" i="45" s="1"/>
  <c r="N52" i="45"/>
  <c r="O52" i="45" s="1"/>
  <c r="N51" i="45"/>
  <c r="O51" i="45" s="1"/>
  <c r="N50" i="45"/>
  <c r="O50" i="45"/>
  <c r="N49" i="45"/>
  <c r="O49" i="45"/>
  <c r="N48" i="45"/>
  <c r="O48" i="45" s="1"/>
  <c r="N47" i="45"/>
  <c r="O47" i="45" s="1"/>
  <c r="N46" i="45"/>
  <c r="O46" i="45" s="1"/>
  <c r="N45" i="45"/>
  <c r="O45" i="45" s="1"/>
  <c r="N44" i="45"/>
  <c r="O44" i="45"/>
  <c r="N43" i="45"/>
  <c r="O43" i="45"/>
  <c r="N42" i="45"/>
  <c r="O42" i="45"/>
  <c r="N41" i="45"/>
  <c r="O41" i="45" s="1"/>
  <c r="N40" i="45"/>
  <c r="O40" i="45" s="1"/>
  <c r="N39" i="45"/>
  <c r="O39" i="45" s="1"/>
  <c r="N38" i="45"/>
  <c r="O38" i="45" s="1"/>
  <c r="N37" i="45"/>
  <c r="O37" i="45"/>
  <c r="N36" i="45"/>
  <c r="O36" i="45"/>
  <c r="N35" i="45"/>
  <c r="O35" i="45" s="1"/>
  <c r="N34" i="45"/>
  <c r="O34" i="45" s="1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/>
  <c r="N29" i="45"/>
  <c r="O29" i="45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 s="1"/>
  <c r="N21" i="45"/>
  <c r="O21" i="45" s="1"/>
  <c r="N20" i="45"/>
  <c r="O20" i="45" s="1"/>
  <c r="N19" i="45"/>
  <c r="O19" i="45" s="1"/>
  <c r="N18" i="45"/>
  <c r="O18" i="45"/>
  <c r="M17" i="45"/>
  <c r="L17" i="45"/>
  <c r="K17" i="45"/>
  <c r="J17" i="45"/>
  <c r="I17" i="45"/>
  <c r="H17" i="45"/>
  <c r="G17" i="45"/>
  <c r="F17" i="45"/>
  <c r="E17" i="45"/>
  <c r="D17" i="45"/>
  <c r="N16" i="45"/>
  <c r="O16" i="45"/>
  <c r="N15" i="45"/>
  <c r="O15" i="45"/>
  <c r="N14" i="45"/>
  <c r="O14" i="45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136" i="44"/>
  <c r="O136" i="44" s="1"/>
  <c r="N135" i="44"/>
  <c r="O135" i="44" s="1"/>
  <c r="N134" i="44"/>
  <c r="O134" i="44"/>
  <c r="M133" i="44"/>
  <c r="L133" i="44"/>
  <c r="K133" i="44"/>
  <c r="J133" i="44"/>
  <c r="I133" i="44"/>
  <c r="H133" i="44"/>
  <c r="G133" i="44"/>
  <c r="F133" i="44"/>
  <c r="E133" i="44"/>
  <c r="D133" i="44"/>
  <c r="N132" i="44"/>
  <c r="O132" i="44"/>
  <c r="N131" i="44"/>
  <c r="O131" i="44"/>
  <c r="N130" i="44"/>
  <c r="O130" i="44" s="1"/>
  <c r="N129" i="44"/>
  <c r="O129" i="44" s="1"/>
  <c r="N128" i="44"/>
  <c r="O128" i="44" s="1"/>
  <c r="N127" i="44"/>
  <c r="O127" i="44" s="1"/>
  <c r="N126" i="44"/>
  <c r="O126" i="44" s="1"/>
  <c r="N125" i="44"/>
  <c r="O125" i="44"/>
  <c r="M124" i="44"/>
  <c r="L124" i="44"/>
  <c r="K124" i="44"/>
  <c r="J124" i="44"/>
  <c r="I124" i="44"/>
  <c r="H124" i="44"/>
  <c r="G124" i="44"/>
  <c r="F124" i="44"/>
  <c r="E124" i="44"/>
  <c r="D124" i="44"/>
  <c r="N123" i="44"/>
  <c r="O123" i="44"/>
  <c r="N122" i="44"/>
  <c r="O122" i="44"/>
  <c r="N121" i="44"/>
  <c r="O121" i="44" s="1"/>
  <c r="N120" i="44"/>
  <c r="O120" i="44" s="1"/>
  <c r="N119" i="44"/>
  <c r="O119" i="44" s="1"/>
  <c r="N118" i="44"/>
  <c r="O118" i="44" s="1"/>
  <c r="N117" i="44"/>
  <c r="O117" i="44"/>
  <c r="M116" i="44"/>
  <c r="L116" i="44"/>
  <c r="K116" i="44"/>
  <c r="J116" i="44"/>
  <c r="I116" i="44"/>
  <c r="H116" i="44"/>
  <c r="G116" i="44"/>
  <c r="F116" i="44"/>
  <c r="E116" i="44"/>
  <c r="D116" i="44"/>
  <c r="N115" i="44"/>
  <c r="O115" i="44"/>
  <c r="N114" i="44"/>
  <c r="O114" i="44" s="1"/>
  <c r="N113" i="44"/>
  <c r="O113" i="44" s="1"/>
  <c r="N112" i="44"/>
  <c r="O112" i="44" s="1"/>
  <c r="N111" i="44"/>
  <c r="O111" i="44" s="1"/>
  <c r="N110" i="44"/>
  <c r="O110" i="44"/>
  <c r="N109" i="44"/>
  <c r="O109" i="44"/>
  <c r="N108" i="44"/>
  <c r="O108" i="44"/>
  <c r="N107" i="44"/>
  <c r="O107" i="44" s="1"/>
  <c r="N106" i="44"/>
  <c r="O106" i="44" s="1"/>
  <c r="N105" i="44"/>
  <c r="O105" i="44" s="1"/>
  <c r="N104" i="44"/>
  <c r="O104" i="44"/>
  <c r="N103" i="44"/>
  <c r="O103" i="44"/>
  <c r="N102" i="44"/>
  <c r="O102" i="44" s="1"/>
  <c r="N101" i="44"/>
  <c r="O101" i="44" s="1"/>
  <c r="N100" i="44"/>
  <c r="O100" i="44" s="1"/>
  <c r="N99" i="44"/>
  <c r="O99" i="44" s="1"/>
  <c r="N98" i="44"/>
  <c r="O98" i="44" s="1"/>
  <c r="N97" i="44"/>
  <c r="O97" i="44"/>
  <c r="N96" i="44"/>
  <c r="O96" i="44"/>
  <c r="N95" i="44"/>
  <c r="O95" i="44" s="1"/>
  <c r="N94" i="44"/>
  <c r="O94" i="44" s="1"/>
  <c r="N93" i="44"/>
  <c r="O93" i="44" s="1"/>
  <c r="N92" i="44"/>
  <c r="O92" i="44" s="1"/>
  <c r="N91" i="44"/>
  <c r="O91" i="44"/>
  <c r="N90" i="44"/>
  <c r="O90" i="44" s="1"/>
  <c r="N89" i="44"/>
  <c r="O89" i="44" s="1"/>
  <c r="N88" i="44"/>
  <c r="O88" i="44" s="1"/>
  <c r="N87" i="44"/>
  <c r="O87" i="44" s="1"/>
  <c r="N86" i="44"/>
  <c r="O86" i="44"/>
  <c r="N85" i="44"/>
  <c r="O85" i="44"/>
  <c r="N84" i="44"/>
  <c r="O84" i="44"/>
  <c r="N83" i="44"/>
  <c r="O83" i="44" s="1"/>
  <c r="N82" i="44"/>
  <c r="O82" i="44" s="1"/>
  <c r="N81" i="44"/>
  <c r="O81" i="44" s="1"/>
  <c r="N80" i="44"/>
  <c r="O80" i="44"/>
  <c r="N79" i="44"/>
  <c r="O79" i="44" s="1"/>
  <c r="N78" i="44"/>
  <c r="O78" i="44" s="1"/>
  <c r="N77" i="44"/>
  <c r="O77" i="44" s="1"/>
  <c r="N76" i="44"/>
  <c r="O76" i="44" s="1"/>
  <c r="N75" i="44"/>
  <c r="O75" i="44" s="1"/>
  <c r="N74" i="44"/>
  <c r="O74" i="44" s="1"/>
  <c r="N73" i="44"/>
  <c r="O73" i="44"/>
  <c r="N72" i="44"/>
  <c r="O72" i="44" s="1"/>
  <c r="N71" i="44"/>
  <c r="O71" i="44" s="1"/>
  <c r="N70" i="44"/>
  <c r="O70" i="44" s="1"/>
  <c r="N69" i="44"/>
  <c r="O69" i="44"/>
  <c r="N68" i="44"/>
  <c r="O68" i="44" s="1"/>
  <c r="N67" i="44"/>
  <c r="O67" i="44"/>
  <c r="N66" i="44"/>
  <c r="O66" i="44" s="1"/>
  <c r="N65" i="44"/>
  <c r="O65" i="44"/>
  <c r="N64" i="44"/>
  <c r="O64" i="44"/>
  <c r="N63" i="44"/>
  <c r="O63" i="44"/>
  <c r="M62" i="44"/>
  <c r="L62" i="44"/>
  <c r="K62" i="44"/>
  <c r="J62" i="44"/>
  <c r="I62" i="44"/>
  <c r="H62" i="44"/>
  <c r="G62" i="44"/>
  <c r="F62" i="44"/>
  <c r="E62" i="44"/>
  <c r="D62" i="44"/>
  <c r="N61" i="44"/>
  <c r="O61" i="44"/>
  <c r="N60" i="44"/>
  <c r="O60" i="44" s="1"/>
  <c r="N59" i="44"/>
  <c r="O59" i="44"/>
  <c r="N58" i="44"/>
  <c r="O58" i="44"/>
  <c r="N57" i="44"/>
  <c r="O57" i="44"/>
  <c r="N56" i="44"/>
  <c r="O56" i="44"/>
  <c r="N55" i="44"/>
  <c r="O55" i="44"/>
  <c r="N54" i="44"/>
  <c r="O54" i="44" s="1"/>
  <c r="N53" i="44"/>
  <c r="O53" i="44"/>
  <c r="N52" i="44"/>
  <c r="O52" i="44" s="1"/>
  <c r="N51" i="44"/>
  <c r="O51" i="44"/>
  <c r="N50" i="44"/>
  <c r="O50" i="44"/>
  <c r="N49" i="44"/>
  <c r="O49" i="44"/>
  <c r="N48" i="44"/>
  <c r="O48" i="44" s="1"/>
  <c r="N47" i="44"/>
  <c r="O47" i="44"/>
  <c r="N46" i="44"/>
  <c r="O46" i="44"/>
  <c r="N45" i="44"/>
  <c r="O45" i="44"/>
  <c r="N44" i="44"/>
  <c r="O44" i="44"/>
  <c r="N43" i="44"/>
  <c r="O43" i="44"/>
  <c r="N42" i="44"/>
  <c r="O42" i="44" s="1"/>
  <c r="N41" i="44"/>
  <c r="O41" i="44"/>
  <c r="N40" i="44"/>
  <c r="O40" i="44"/>
  <c r="N39" i="44"/>
  <c r="O39" i="44"/>
  <c r="N38" i="44"/>
  <c r="O38" i="44"/>
  <c r="N37" i="44"/>
  <c r="O37" i="44"/>
  <c r="N36" i="44"/>
  <c r="O36" i="44" s="1"/>
  <c r="N35" i="44"/>
  <c r="O35" i="44"/>
  <c r="N34" i="44"/>
  <c r="O34" i="44" s="1"/>
  <c r="N33" i="44"/>
  <c r="O33" i="44"/>
  <c r="N32" i="44"/>
  <c r="O32" i="44"/>
  <c r="M31" i="44"/>
  <c r="L31" i="44"/>
  <c r="K31" i="44"/>
  <c r="J31" i="44"/>
  <c r="I31" i="44"/>
  <c r="H31" i="44"/>
  <c r="G31" i="44"/>
  <c r="G137" i="44" s="1"/>
  <c r="F31" i="44"/>
  <c r="E31" i="44"/>
  <c r="D31" i="44"/>
  <c r="N30" i="44"/>
  <c r="O30" i="44"/>
  <c r="N29" i="44"/>
  <c r="O29" i="44"/>
  <c r="N28" i="44"/>
  <c r="O28" i="44" s="1"/>
  <c r="N27" i="44"/>
  <c r="O27" i="44"/>
  <c r="N26" i="44"/>
  <c r="O26" i="44"/>
  <c r="N25" i="44"/>
  <c r="O25" i="44"/>
  <c r="N24" i="44"/>
  <c r="O24" i="44"/>
  <c r="N23" i="44"/>
  <c r="O23" i="44"/>
  <c r="N22" i="44"/>
  <c r="O22" i="44" s="1"/>
  <c r="N21" i="44"/>
  <c r="O21" i="44"/>
  <c r="N20" i="44"/>
  <c r="O20" i="44"/>
  <c r="N19" i="44"/>
  <c r="O19" i="44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/>
  <c r="N14" i="44"/>
  <c r="O14" i="44" s="1"/>
  <c r="N13" i="44"/>
  <c r="O13" i="44"/>
  <c r="N12" i="44"/>
  <c r="O12" i="44"/>
  <c r="N11" i="44"/>
  <c r="O11" i="44"/>
  <c r="N10" i="44"/>
  <c r="O10" i="44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138" i="43"/>
  <c r="O138" i="43" s="1"/>
  <c r="N137" i="43"/>
  <c r="O137" i="43"/>
  <c r="N136" i="43"/>
  <c r="O136" i="43"/>
  <c r="N135" i="43"/>
  <c r="O135" i="43"/>
  <c r="N134" i="43"/>
  <c r="O134" i="43" s="1"/>
  <c r="M133" i="43"/>
  <c r="L133" i="43"/>
  <c r="K133" i="43"/>
  <c r="J133" i="43"/>
  <c r="I133" i="43"/>
  <c r="H133" i="43"/>
  <c r="G133" i="43"/>
  <c r="F133" i="43"/>
  <c r="E133" i="43"/>
  <c r="D133" i="43"/>
  <c r="N132" i="43"/>
  <c r="O132" i="43" s="1"/>
  <c r="N131" i="43"/>
  <c r="O131" i="43"/>
  <c r="N130" i="43"/>
  <c r="O130" i="43"/>
  <c r="N129" i="43"/>
  <c r="O129" i="43"/>
  <c r="N128" i="43"/>
  <c r="O128" i="43"/>
  <c r="N127" i="43"/>
  <c r="O127" i="43"/>
  <c r="N126" i="43"/>
  <c r="O126" i="43" s="1"/>
  <c r="N125" i="43"/>
  <c r="O125" i="43"/>
  <c r="M124" i="43"/>
  <c r="L124" i="43"/>
  <c r="K124" i="43"/>
  <c r="J124" i="43"/>
  <c r="I124" i="43"/>
  <c r="H124" i="43"/>
  <c r="G124" i="43"/>
  <c r="F124" i="43"/>
  <c r="E124" i="43"/>
  <c r="D124" i="43"/>
  <c r="N123" i="43"/>
  <c r="O123" i="43"/>
  <c r="N122" i="43"/>
  <c r="O122" i="43" s="1"/>
  <c r="N121" i="43"/>
  <c r="O121" i="43"/>
  <c r="N120" i="43"/>
  <c r="O120" i="43"/>
  <c r="N119" i="43"/>
  <c r="O119" i="43"/>
  <c r="N118" i="43"/>
  <c r="O118" i="43" s="1"/>
  <c r="N117" i="43"/>
  <c r="O117" i="43"/>
  <c r="M116" i="43"/>
  <c r="L116" i="43"/>
  <c r="K116" i="43"/>
  <c r="J116" i="43"/>
  <c r="I116" i="43"/>
  <c r="H116" i="43"/>
  <c r="G116" i="43"/>
  <c r="F116" i="43"/>
  <c r="E116" i="43"/>
  <c r="D116" i="43"/>
  <c r="N115" i="43"/>
  <c r="O115" i="43"/>
  <c r="N114" i="43"/>
  <c r="O114" i="43"/>
  <c r="N113" i="43"/>
  <c r="O113" i="43"/>
  <c r="N112" i="43"/>
  <c r="O112" i="43"/>
  <c r="N111" i="43"/>
  <c r="O111" i="43"/>
  <c r="N110" i="43"/>
  <c r="O110" i="43" s="1"/>
  <c r="N109" i="43"/>
  <c r="O109" i="43"/>
  <c r="N108" i="43"/>
  <c r="O108" i="43" s="1"/>
  <c r="N107" i="43"/>
  <c r="O107" i="43"/>
  <c r="N106" i="43"/>
  <c r="O106" i="43"/>
  <c r="N105" i="43"/>
  <c r="O105" i="43"/>
  <c r="N104" i="43"/>
  <c r="O104" i="43" s="1"/>
  <c r="N103" i="43"/>
  <c r="O103" i="43"/>
  <c r="N102" i="43"/>
  <c r="O102" i="43"/>
  <c r="N101" i="43"/>
  <c r="O101" i="43"/>
  <c r="N100" i="43"/>
  <c r="O100" i="43"/>
  <c r="N99" i="43"/>
  <c r="O99" i="43"/>
  <c r="N98" i="43"/>
  <c r="O98" i="43" s="1"/>
  <c r="N97" i="43"/>
  <c r="O97" i="43"/>
  <c r="N96" i="43"/>
  <c r="O96" i="43"/>
  <c r="N95" i="43"/>
  <c r="O95" i="43"/>
  <c r="N94" i="43"/>
  <c r="O94" i="43"/>
  <c r="N93" i="43"/>
  <c r="O93" i="43"/>
  <c r="N92" i="43"/>
  <c r="O92" i="43" s="1"/>
  <c r="N91" i="43"/>
  <c r="O91" i="43"/>
  <c r="N90" i="43"/>
  <c r="O90" i="43" s="1"/>
  <c r="N89" i="43"/>
  <c r="O89" i="43"/>
  <c r="N88" i="43"/>
  <c r="O88" i="43"/>
  <c r="N87" i="43"/>
  <c r="O87" i="43"/>
  <c r="N86" i="43"/>
  <c r="O86" i="43" s="1"/>
  <c r="N85" i="43"/>
  <c r="O85" i="43"/>
  <c r="N84" i="43"/>
  <c r="O84" i="43" s="1"/>
  <c r="N83" i="43"/>
  <c r="O83" i="43"/>
  <c r="N82" i="43"/>
  <c r="O82" i="43"/>
  <c r="N81" i="43"/>
  <c r="O81" i="43"/>
  <c r="N80" i="43"/>
  <c r="O80" i="43" s="1"/>
  <c r="N79" i="43"/>
  <c r="O79" i="43"/>
  <c r="N78" i="43"/>
  <c r="O78" i="43"/>
  <c r="N77" i="43"/>
  <c r="O77" i="43"/>
  <c r="N76" i="43"/>
  <c r="O76" i="43"/>
  <c r="N75" i="43"/>
  <c r="O75" i="43"/>
  <c r="N74" i="43"/>
  <c r="O74" i="43" s="1"/>
  <c r="N73" i="43"/>
  <c r="O73" i="43"/>
  <c r="N72" i="43"/>
  <c r="O72" i="43"/>
  <c r="N71" i="43"/>
  <c r="O71" i="43"/>
  <c r="N70" i="43"/>
  <c r="O70" i="43"/>
  <c r="N69" i="43"/>
  <c r="O69" i="43"/>
  <c r="N68" i="43"/>
  <c r="O68" i="43" s="1"/>
  <c r="N67" i="43"/>
  <c r="O67" i="43"/>
  <c r="N66" i="43"/>
  <c r="O66" i="43" s="1"/>
  <c r="N65" i="43"/>
  <c r="O65" i="43"/>
  <c r="N64" i="43"/>
  <c r="O64" i="43"/>
  <c r="M63" i="43"/>
  <c r="L63" i="43"/>
  <c r="K63" i="43"/>
  <c r="J63" i="43"/>
  <c r="I63" i="43"/>
  <c r="H63" i="43"/>
  <c r="G63" i="43"/>
  <c r="F63" i="43"/>
  <c r="E63" i="43"/>
  <c r="D63" i="43"/>
  <c r="N62" i="43"/>
  <c r="O62" i="43"/>
  <c r="N61" i="43"/>
  <c r="O61" i="43"/>
  <c r="N60" i="43"/>
  <c r="O60" i="43" s="1"/>
  <c r="N59" i="43"/>
  <c r="O59" i="43"/>
  <c r="N58" i="43"/>
  <c r="O58" i="43"/>
  <c r="N57" i="43"/>
  <c r="O57" i="43"/>
  <c r="N56" i="43"/>
  <c r="O56" i="43"/>
  <c r="N55" i="43"/>
  <c r="O55" i="43"/>
  <c r="N54" i="43"/>
  <c r="O54" i="43" s="1"/>
  <c r="N53" i="43"/>
  <c r="O53" i="43"/>
  <c r="N52" i="43"/>
  <c r="O52" i="43"/>
  <c r="N51" i="43"/>
  <c r="O51" i="43"/>
  <c r="N50" i="43"/>
  <c r="O50" i="43"/>
  <c r="N49" i="43"/>
  <c r="O49" i="43"/>
  <c r="N48" i="43"/>
  <c r="O48" i="43" s="1"/>
  <c r="N47" i="43"/>
  <c r="O47" i="43"/>
  <c r="N46" i="43"/>
  <c r="O46" i="43" s="1"/>
  <c r="N45" i="43"/>
  <c r="O45" i="43"/>
  <c r="N44" i="43"/>
  <c r="O44" i="43"/>
  <c r="N43" i="43"/>
  <c r="O43" i="43"/>
  <c r="N42" i="43"/>
  <c r="O42" i="43" s="1"/>
  <c r="N41" i="43"/>
  <c r="O41" i="43"/>
  <c r="N40" i="43"/>
  <c r="O40" i="43"/>
  <c r="N39" i="43"/>
  <c r="O39" i="43"/>
  <c r="N38" i="43"/>
  <c r="O38" i="43"/>
  <c r="N37" i="43"/>
  <c r="O37" i="43"/>
  <c r="N36" i="43"/>
  <c r="O36" i="43" s="1"/>
  <c r="N35" i="43"/>
  <c r="O35" i="43"/>
  <c r="N34" i="43"/>
  <c r="O34" i="43" s="1"/>
  <c r="N33" i="43"/>
  <c r="O33" i="43"/>
  <c r="M32" i="43"/>
  <c r="L32" i="43"/>
  <c r="K32" i="43"/>
  <c r="J32" i="43"/>
  <c r="I32" i="43"/>
  <c r="H32" i="43"/>
  <c r="G32" i="43"/>
  <c r="F32" i="43"/>
  <c r="E32" i="43"/>
  <c r="D32" i="43"/>
  <c r="N31" i="43"/>
  <c r="O31" i="43"/>
  <c r="N30" i="43"/>
  <c r="O30" i="43"/>
  <c r="N29" i="43"/>
  <c r="O29" i="43"/>
  <c r="N28" i="43"/>
  <c r="O28" i="43" s="1"/>
  <c r="N27" i="43"/>
  <c r="O27" i="43"/>
  <c r="N26" i="43"/>
  <c r="O26" i="43"/>
  <c r="N25" i="43"/>
  <c r="O25" i="43"/>
  <c r="N24" i="43"/>
  <c r="O24" i="43"/>
  <c r="N23" i="43"/>
  <c r="O23" i="43"/>
  <c r="N22" i="43"/>
  <c r="O22" i="43" s="1"/>
  <c r="N21" i="43"/>
  <c r="O21" i="43"/>
  <c r="N20" i="43"/>
  <c r="O20" i="43"/>
  <c r="N19" i="43"/>
  <c r="O19" i="43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/>
  <c r="N14" i="43"/>
  <c r="O14" i="43" s="1"/>
  <c r="N13" i="43"/>
  <c r="O13" i="43"/>
  <c r="N12" i="43"/>
  <c r="O12" i="43" s="1"/>
  <c r="N11" i="43"/>
  <c r="O11" i="43"/>
  <c r="N10" i="43"/>
  <c r="O10" i="43"/>
  <c r="N9" i="43"/>
  <c r="O9" i="43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133" i="42"/>
  <c r="O133" i="42"/>
  <c r="N132" i="42"/>
  <c r="O132" i="42"/>
  <c r="N131" i="42"/>
  <c r="O131" i="42"/>
  <c r="N130" i="42"/>
  <c r="O130" i="42"/>
  <c r="M129" i="42"/>
  <c r="L129" i="42"/>
  <c r="K129" i="42"/>
  <c r="J129" i="42"/>
  <c r="I129" i="42"/>
  <c r="H129" i="42"/>
  <c r="H134" i="42" s="1"/>
  <c r="G129" i="42"/>
  <c r="F129" i="42"/>
  <c r="E129" i="42"/>
  <c r="D129" i="42"/>
  <c r="N128" i="42"/>
  <c r="O128" i="42"/>
  <c r="N127" i="42"/>
  <c r="O127" i="42" s="1"/>
  <c r="N126" i="42"/>
  <c r="O126" i="42"/>
  <c r="N125" i="42"/>
  <c r="O125" i="42" s="1"/>
  <c r="N124" i="42"/>
  <c r="O124" i="42"/>
  <c r="N123" i="42"/>
  <c r="O123" i="42"/>
  <c r="N122" i="42"/>
  <c r="O122" i="42"/>
  <c r="N121" i="42"/>
  <c r="O121" i="42" s="1"/>
  <c r="N120" i="42"/>
  <c r="O120" i="42"/>
  <c r="N119" i="42"/>
  <c r="O119" i="42"/>
  <c r="N118" i="42"/>
  <c r="O118" i="42"/>
  <c r="N117" i="42"/>
  <c r="O117" i="42"/>
  <c r="N116" i="42"/>
  <c r="O116" i="42"/>
  <c r="N115" i="42"/>
  <c r="O115" i="42" s="1"/>
  <c r="N114" i="42"/>
  <c r="O114" i="42"/>
  <c r="M113" i="42"/>
  <c r="L113" i="42"/>
  <c r="K113" i="42"/>
  <c r="J113" i="42"/>
  <c r="I113" i="42"/>
  <c r="H113" i="42"/>
  <c r="G113" i="42"/>
  <c r="F113" i="42"/>
  <c r="E113" i="42"/>
  <c r="D113" i="42"/>
  <c r="N112" i="42"/>
  <c r="O112" i="42"/>
  <c r="N111" i="42"/>
  <c r="O111" i="42" s="1"/>
  <c r="N110" i="42"/>
  <c r="O110" i="42"/>
  <c r="N109" i="42"/>
  <c r="O109" i="42"/>
  <c r="N108" i="42"/>
  <c r="O108" i="42"/>
  <c r="M107" i="42"/>
  <c r="L107" i="42"/>
  <c r="K107" i="42"/>
  <c r="J107" i="42"/>
  <c r="I107" i="42"/>
  <c r="H107" i="42"/>
  <c r="G107" i="42"/>
  <c r="F107" i="42"/>
  <c r="F134" i="42" s="1"/>
  <c r="N134" i="42" s="1"/>
  <c r="O134" i="42" s="1"/>
  <c r="E107" i="42"/>
  <c r="D107" i="42"/>
  <c r="N106" i="42"/>
  <c r="O106" i="42"/>
  <c r="N105" i="42"/>
  <c r="O105" i="42" s="1"/>
  <c r="N104" i="42"/>
  <c r="O104" i="42"/>
  <c r="N103" i="42"/>
  <c r="O103" i="42"/>
  <c r="N102" i="42"/>
  <c r="O102" i="42"/>
  <c r="N101" i="42"/>
  <c r="O101" i="42"/>
  <c r="N100" i="42"/>
  <c r="O100" i="42"/>
  <c r="N99" i="42"/>
  <c r="O99" i="42" s="1"/>
  <c r="N98" i="42"/>
  <c r="O98" i="42"/>
  <c r="N97" i="42"/>
  <c r="O97" i="42"/>
  <c r="N96" i="42"/>
  <c r="O96" i="42"/>
  <c r="N95" i="42"/>
  <c r="O95" i="42"/>
  <c r="N94" i="42"/>
  <c r="O94" i="42"/>
  <c r="N93" i="42"/>
  <c r="O93" i="42" s="1"/>
  <c r="N92" i="42"/>
  <c r="O92" i="42"/>
  <c r="N91" i="42"/>
  <c r="O91" i="42" s="1"/>
  <c r="N90" i="42"/>
  <c r="O90" i="42"/>
  <c r="N89" i="42"/>
  <c r="O89" i="42"/>
  <c r="N88" i="42"/>
  <c r="O88" i="42"/>
  <c r="N87" i="42"/>
  <c r="O87" i="42" s="1"/>
  <c r="N86" i="42"/>
  <c r="O86" i="42"/>
  <c r="N85" i="42"/>
  <c r="O85" i="42"/>
  <c r="N84" i="42"/>
  <c r="O84" i="42"/>
  <c r="N83" i="42"/>
  <c r="O83" i="42"/>
  <c r="N82" i="42"/>
  <c r="O82" i="42"/>
  <c r="N81" i="42"/>
  <c r="O81" i="42" s="1"/>
  <c r="N80" i="42"/>
  <c r="O80" i="42"/>
  <c r="N79" i="42"/>
  <c r="O79" i="42" s="1"/>
  <c r="N78" i="42"/>
  <c r="O78" i="42"/>
  <c r="N77" i="42"/>
  <c r="O77" i="42"/>
  <c r="N76" i="42"/>
  <c r="O76" i="42"/>
  <c r="N75" i="42"/>
  <c r="O75" i="42" s="1"/>
  <c r="N74" i="42"/>
  <c r="O74" i="42"/>
  <c r="N73" i="42"/>
  <c r="O73" i="42"/>
  <c r="N72" i="42"/>
  <c r="O72" i="42"/>
  <c r="N71" i="42"/>
  <c r="O71" i="42"/>
  <c r="N70" i="42"/>
  <c r="O70" i="42"/>
  <c r="N69" i="42"/>
  <c r="O69" i="42" s="1"/>
  <c r="N68" i="42"/>
  <c r="O68" i="42"/>
  <c r="N67" i="42"/>
  <c r="O67" i="42"/>
  <c r="N66" i="42"/>
  <c r="O66" i="42"/>
  <c r="N65" i="42"/>
  <c r="O65" i="42"/>
  <c r="N64" i="42"/>
  <c r="O64" i="42"/>
  <c r="N63" i="42"/>
  <c r="O63" i="42" s="1"/>
  <c r="N62" i="42"/>
  <c r="O62" i="42"/>
  <c r="N61" i="42"/>
  <c r="O61" i="42" s="1"/>
  <c r="N60" i="42"/>
  <c r="O60" i="42"/>
  <c r="N59" i="42"/>
  <c r="O59" i="42"/>
  <c r="N58" i="42"/>
  <c r="O58" i="42"/>
  <c r="N57" i="42"/>
  <c r="O57" i="42" s="1"/>
  <c r="N56" i="42"/>
  <c r="O56" i="42" s="1"/>
  <c r="N55" i="42"/>
  <c r="O55" i="42" s="1"/>
  <c r="N54" i="42"/>
  <c r="O54" i="42"/>
  <c r="M53" i="42"/>
  <c r="L53" i="42"/>
  <c r="K53" i="42"/>
  <c r="J53" i="42"/>
  <c r="I53" i="42"/>
  <c r="H53" i="42"/>
  <c r="G53" i="42"/>
  <c r="F53" i="42"/>
  <c r="E53" i="42"/>
  <c r="D53" i="42"/>
  <c r="N52" i="42"/>
  <c r="O52" i="42"/>
  <c r="N51" i="42"/>
  <c r="O51" i="42"/>
  <c r="N50" i="42"/>
  <c r="O50" i="42"/>
  <c r="N49" i="42"/>
  <c r="O49" i="42" s="1"/>
  <c r="N48" i="42"/>
  <c r="O48" i="42" s="1"/>
  <c r="N47" i="42"/>
  <c r="O47" i="42" s="1"/>
  <c r="N46" i="42"/>
  <c r="O46" i="42"/>
  <c r="N45" i="42"/>
  <c r="O45" i="42"/>
  <c r="N44" i="42"/>
  <c r="O44" i="42"/>
  <c r="N43" i="42"/>
  <c r="O43" i="42" s="1"/>
  <c r="N42" i="42"/>
  <c r="O42" i="42"/>
  <c r="N41" i="42"/>
  <c r="O41" i="42"/>
  <c r="N40" i="42"/>
  <c r="O40" i="42"/>
  <c r="N39" i="42"/>
  <c r="O39" i="42"/>
  <c r="N38" i="42"/>
  <c r="O38" i="42"/>
  <c r="N37" i="42"/>
  <c r="O37" i="42" s="1"/>
  <c r="N36" i="42"/>
  <c r="O36" i="42"/>
  <c r="N35" i="42"/>
  <c r="O35" i="42"/>
  <c r="N34" i="42"/>
  <c r="O34" i="42"/>
  <c r="N33" i="42"/>
  <c r="O33" i="42"/>
  <c r="N32" i="42"/>
  <c r="O32" i="42"/>
  <c r="N31" i="42"/>
  <c r="O31" i="42" s="1"/>
  <c r="N30" i="42"/>
  <c r="O30" i="42" s="1"/>
  <c r="N29" i="42"/>
  <c r="O29" i="42"/>
  <c r="N28" i="42"/>
  <c r="O28" i="42"/>
  <c r="N27" i="42"/>
  <c r="O27" i="42"/>
  <c r="N26" i="42"/>
  <c r="O26" i="42"/>
  <c r="N25" i="42"/>
  <c r="O25" i="42" s="1"/>
  <c r="N24" i="42"/>
  <c r="O24" i="42" s="1"/>
  <c r="N23" i="42"/>
  <c r="O23" i="42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/>
  <c r="N16" i="42"/>
  <c r="O16" i="42"/>
  <c r="N15" i="42"/>
  <c r="O15" i="42" s="1"/>
  <c r="N14" i="42"/>
  <c r="O14" i="42"/>
  <c r="N13" i="42"/>
  <c r="O13" i="42"/>
  <c r="N12" i="42"/>
  <c r="O12" i="42"/>
  <c r="N11" i="42"/>
  <c r="O11" i="42"/>
  <c r="N10" i="42"/>
  <c r="O10" i="42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136" i="41"/>
  <c r="O136" i="41"/>
  <c r="N135" i="41"/>
  <c r="O135" i="41"/>
  <c r="N134" i="41"/>
  <c r="O134" i="41"/>
  <c r="M133" i="41"/>
  <c r="L133" i="41"/>
  <c r="K133" i="41"/>
  <c r="J133" i="41"/>
  <c r="I133" i="41"/>
  <c r="H133" i="41"/>
  <c r="G133" i="41"/>
  <c r="F133" i="41"/>
  <c r="E133" i="41"/>
  <c r="D133" i="41"/>
  <c r="N132" i="41"/>
  <c r="O132" i="41"/>
  <c r="N131" i="41"/>
  <c r="O131" i="41" s="1"/>
  <c r="N130" i="41"/>
  <c r="O130" i="41" s="1"/>
  <c r="N129" i="41"/>
  <c r="O129" i="41"/>
  <c r="N128" i="41"/>
  <c r="O128" i="41"/>
  <c r="N127" i="41"/>
  <c r="O127" i="41"/>
  <c r="N126" i="41"/>
  <c r="O126" i="41"/>
  <c r="N125" i="41"/>
  <c r="O125" i="41" s="1"/>
  <c r="N124" i="41"/>
  <c r="O124" i="41" s="1"/>
  <c r="N123" i="41"/>
  <c r="O123" i="41"/>
  <c r="N122" i="41"/>
  <c r="O122" i="41"/>
  <c r="N121" i="41"/>
  <c r="O121" i="41"/>
  <c r="N120" i="41"/>
  <c r="O120" i="41"/>
  <c r="N119" i="41"/>
  <c r="O119" i="41" s="1"/>
  <c r="N118" i="41"/>
  <c r="O118" i="41" s="1"/>
  <c r="M117" i="41"/>
  <c r="L117" i="41"/>
  <c r="K117" i="41"/>
  <c r="J117" i="41"/>
  <c r="I117" i="41"/>
  <c r="H117" i="41"/>
  <c r="G117" i="41"/>
  <c r="F117" i="41"/>
  <c r="E117" i="41"/>
  <c r="D117" i="41"/>
  <c r="N116" i="41"/>
  <c r="O116" i="41" s="1"/>
  <c r="N115" i="41"/>
  <c r="O115" i="41"/>
  <c r="N114" i="41"/>
  <c r="O114" i="41"/>
  <c r="N113" i="41"/>
  <c r="O113" i="41"/>
  <c r="N112" i="41"/>
  <c r="O112" i="41"/>
  <c r="M111" i="41"/>
  <c r="L111" i="41"/>
  <c r="K111" i="41"/>
  <c r="J111" i="41"/>
  <c r="I111" i="41"/>
  <c r="H111" i="41"/>
  <c r="G111" i="41"/>
  <c r="F111" i="41"/>
  <c r="E111" i="41"/>
  <c r="D111" i="41"/>
  <c r="N110" i="41"/>
  <c r="O110" i="41"/>
  <c r="N109" i="41"/>
  <c r="O109" i="41" s="1"/>
  <c r="N108" i="41"/>
  <c r="O108" i="41" s="1"/>
  <c r="N107" i="41"/>
  <c r="O107" i="41"/>
  <c r="N106" i="41"/>
  <c r="O106" i="41"/>
  <c r="N105" i="41"/>
  <c r="O105" i="41"/>
  <c r="N104" i="41"/>
  <c r="O104" i="41"/>
  <c r="N103" i="41"/>
  <c r="O103" i="41" s="1"/>
  <c r="N102" i="41"/>
  <c r="O102" i="41" s="1"/>
  <c r="N101" i="41"/>
  <c r="O101" i="41" s="1"/>
  <c r="N100" i="41"/>
  <c r="O100" i="41"/>
  <c r="N99" i="41"/>
  <c r="O99" i="41"/>
  <c r="N98" i="41"/>
  <c r="O98" i="41"/>
  <c r="N97" i="41"/>
  <c r="O97" i="41" s="1"/>
  <c r="N96" i="41"/>
  <c r="O96" i="41" s="1"/>
  <c r="N95" i="41"/>
  <c r="O95" i="41"/>
  <c r="N94" i="41"/>
  <c r="O94" i="41"/>
  <c r="N93" i="41"/>
  <c r="O93" i="41"/>
  <c r="N92" i="41"/>
  <c r="O92" i="41"/>
  <c r="N91" i="41"/>
  <c r="O91" i="41" s="1"/>
  <c r="N90" i="41"/>
  <c r="O90" i="41" s="1"/>
  <c r="N89" i="41"/>
  <c r="O89" i="41" s="1"/>
  <c r="N88" i="41"/>
  <c r="O88" i="41"/>
  <c r="N87" i="41"/>
  <c r="O87" i="41"/>
  <c r="N86" i="41"/>
  <c r="O86" i="41"/>
  <c r="N85" i="41"/>
  <c r="O85" i="41" s="1"/>
  <c r="N84" i="41"/>
  <c r="O84" i="41" s="1"/>
  <c r="N83" i="41"/>
  <c r="O83" i="41"/>
  <c r="N82" i="41"/>
  <c r="O82" i="41"/>
  <c r="N81" i="41"/>
  <c r="O81" i="41"/>
  <c r="N80" i="41"/>
  <c r="O80" i="41"/>
  <c r="N79" i="41"/>
  <c r="O79" i="41" s="1"/>
  <c r="N78" i="41"/>
  <c r="O78" i="41" s="1"/>
  <c r="N77" i="41"/>
  <c r="O77" i="41"/>
  <c r="N76" i="41"/>
  <c r="O76" i="41"/>
  <c r="N75" i="41"/>
  <c r="O75" i="41"/>
  <c r="N74" i="41"/>
  <c r="O74" i="41"/>
  <c r="N73" i="41"/>
  <c r="O73" i="41" s="1"/>
  <c r="N72" i="41"/>
  <c r="O72" i="41" s="1"/>
  <c r="N71" i="41"/>
  <c r="O71" i="41"/>
  <c r="N70" i="41"/>
  <c r="O70" i="41"/>
  <c r="N69" i="41"/>
  <c r="O69" i="41"/>
  <c r="N68" i="41"/>
  <c r="O68" i="41"/>
  <c r="N67" i="41"/>
  <c r="O67" i="41" s="1"/>
  <c r="N66" i="41"/>
  <c r="O66" i="41" s="1"/>
  <c r="N65" i="41"/>
  <c r="O65" i="41" s="1"/>
  <c r="N64" i="41"/>
  <c r="O64" i="41"/>
  <c r="N63" i="41"/>
  <c r="O63" i="41"/>
  <c r="N62" i="41"/>
  <c r="O62" i="41"/>
  <c r="N61" i="41"/>
  <c r="O61" i="41" s="1"/>
  <c r="N60" i="41"/>
  <c r="O60" i="41" s="1"/>
  <c r="N59" i="41"/>
  <c r="O59" i="41"/>
  <c r="N58" i="41"/>
  <c r="O58" i="41"/>
  <c r="M57" i="41"/>
  <c r="L57" i="41"/>
  <c r="K57" i="41"/>
  <c r="J57" i="41"/>
  <c r="I57" i="41"/>
  <c r="H57" i="41"/>
  <c r="G57" i="41"/>
  <c r="F57" i="41"/>
  <c r="E57" i="41"/>
  <c r="D57" i="41"/>
  <c r="N56" i="41"/>
  <c r="O56" i="41"/>
  <c r="N55" i="41"/>
  <c r="O55" i="41"/>
  <c r="N54" i="41"/>
  <c r="O54" i="41"/>
  <c r="N53" i="41"/>
  <c r="O53" i="41" s="1"/>
  <c r="N52" i="41"/>
  <c r="O52" i="41" s="1"/>
  <c r="N51" i="41"/>
  <c r="O51" i="41" s="1"/>
  <c r="N50" i="41"/>
  <c r="O50" i="41"/>
  <c r="N49" i="41"/>
  <c r="O49" i="41"/>
  <c r="N48" i="41"/>
  <c r="O48" i="41"/>
  <c r="N47" i="41"/>
  <c r="O47" i="41" s="1"/>
  <c r="N46" i="41"/>
  <c r="O46" i="41" s="1"/>
  <c r="N45" i="41"/>
  <c r="O45" i="41"/>
  <c r="N44" i="41"/>
  <c r="O44" i="41"/>
  <c r="N43" i="41"/>
  <c r="O43" i="41"/>
  <c r="N42" i="41"/>
  <c r="O42" i="41"/>
  <c r="N41" i="41"/>
  <c r="O41" i="41" s="1"/>
  <c r="N40" i="41"/>
  <c r="O40" i="41" s="1"/>
  <c r="N39" i="41"/>
  <c r="O39" i="41"/>
  <c r="N38" i="41"/>
  <c r="O38" i="41"/>
  <c r="N37" i="41"/>
  <c r="O37" i="41"/>
  <c r="N36" i="41"/>
  <c r="O36" i="41"/>
  <c r="N35" i="41"/>
  <c r="O35" i="41" s="1"/>
  <c r="N34" i="41"/>
  <c r="O34" i="41" s="1"/>
  <c r="N33" i="41"/>
  <c r="O33" i="41"/>
  <c r="N32" i="41"/>
  <c r="O32" i="41"/>
  <c r="N31" i="41"/>
  <c r="O31" i="41"/>
  <c r="N30" i="41"/>
  <c r="O30" i="41"/>
  <c r="N29" i="41"/>
  <c r="O29" i="41" s="1"/>
  <c r="N28" i="41"/>
  <c r="O28" i="41" s="1"/>
  <c r="N27" i="41"/>
  <c r="O27" i="41" s="1"/>
  <c r="N26" i="41"/>
  <c r="O26" i="41"/>
  <c r="N25" i="41"/>
  <c r="O25" i="4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/>
  <c r="N15" i="41"/>
  <c r="O15" i="41"/>
  <c r="N14" i="41"/>
  <c r="O14" i="41"/>
  <c r="N13" i="41"/>
  <c r="O13" i="41" s="1"/>
  <c r="N12" i="41"/>
  <c r="O12" i="41" s="1"/>
  <c r="N11" i="41"/>
  <c r="O11" i="41"/>
  <c r="N10" i="41"/>
  <c r="O10" i="41"/>
  <c r="N9" i="41"/>
  <c r="O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H137" i="41" s="1"/>
  <c r="G5" i="41"/>
  <c r="F5" i="41"/>
  <c r="E5" i="41"/>
  <c r="D5" i="41"/>
  <c r="D136" i="40"/>
  <c r="N142" i="40"/>
  <c r="O142" i="40"/>
  <c r="N141" i="40"/>
  <c r="O141" i="40" s="1"/>
  <c r="N140" i="40"/>
  <c r="O140" i="40" s="1"/>
  <c r="N139" i="40"/>
  <c r="O139" i="40" s="1"/>
  <c r="N138" i="40"/>
  <c r="O138" i="40"/>
  <c r="N137" i="40"/>
  <c r="O137" i="40"/>
  <c r="M136" i="40"/>
  <c r="L136" i="40"/>
  <c r="K136" i="40"/>
  <c r="J136" i="40"/>
  <c r="I136" i="40"/>
  <c r="H136" i="40"/>
  <c r="G136" i="40"/>
  <c r="F136" i="40"/>
  <c r="E136" i="40"/>
  <c r="N135" i="40"/>
  <c r="O135" i="40" s="1"/>
  <c r="N134" i="40"/>
  <c r="O134" i="40" s="1"/>
  <c r="N133" i="40"/>
  <c r="O133" i="40" s="1"/>
  <c r="N132" i="40"/>
  <c r="O132" i="40"/>
  <c r="N131" i="40"/>
  <c r="O131" i="40"/>
  <c r="N130" i="40"/>
  <c r="O130" i="40"/>
  <c r="N129" i="40"/>
  <c r="O129" i="40" s="1"/>
  <c r="N128" i="40"/>
  <c r="O128" i="40" s="1"/>
  <c r="M127" i="40"/>
  <c r="L127" i="40"/>
  <c r="N127" i="40" s="1"/>
  <c r="O127" i="40" s="1"/>
  <c r="K127" i="40"/>
  <c r="J127" i="40"/>
  <c r="I127" i="40"/>
  <c r="H127" i="40"/>
  <c r="G127" i="40"/>
  <c r="F127" i="40"/>
  <c r="E127" i="40"/>
  <c r="D127" i="40"/>
  <c r="N126" i="40"/>
  <c r="O126" i="40" s="1"/>
  <c r="N125" i="40"/>
  <c r="O125" i="40"/>
  <c r="N124" i="40"/>
  <c r="O124" i="40"/>
  <c r="N123" i="40"/>
  <c r="O123" i="40"/>
  <c r="N122" i="40"/>
  <c r="O122" i="40"/>
  <c r="N121" i="40"/>
  <c r="O121" i="40" s="1"/>
  <c r="N120" i="40"/>
  <c r="O120" i="40" s="1"/>
  <c r="N119" i="40"/>
  <c r="O119" i="40"/>
  <c r="M118" i="40"/>
  <c r="L118" i="40"/>
  <c r="K118" i="40"/>
  <c r="J118" i="40"/>
  <c r="I118" i="40"/>
  <c r="H118" i="40"/>
  <c r="G118" i="40"/>
  <c r="F118" i="40"/>
  <c r="E118" i="40"/>
  <c r="D118" i="40"/>
  <c r="N117" i="40"/>
  <c r="O117" i="40"/>
  <c r="N116" i="40"/>
  <c r="O116" i="40"/>
  <c r="N115" i="40"/>
  <c r="O115" i="40"/>
  <c r="N114" i="40"/>
  <c r="O114" i="40"/>
  <c r="N113" i="40"/>
  <c r="O113" i="40" s="1"/>
  <c r="N112" i="40"/>
  <c r="O112" i="40" s="1"/>
  <c r="N111" i="40"/>
  <c r="O111" i="40" s="1"/>
  <c r="N110" i="40"/>
  <c r="O110" i="40"/>
  <c r="N109" i="40"/>
  <c r="O109" i="40"/>
  <c r="N108" i="40"/>
  <c r="O108" i="40"/>
  <c r="N107" i="40"/>
  <c r="O107" i="40" s="1"/>
  <c r="N106" i="40"/>
  <c r="O106" i="40" s="1"/>
  <c r="N105" i="40"/>
  <c r="O105" i="40" s="1"/>
  <c r="N104" i="40"/>
  <c r="O104" i="40"/>
  <c r="N103" i="40"/>
  <c r="O103" i="40"/>
  <c r="N102" i="40"/>
  <c r="O102" i="40"/>
  <c r="N101" i="40"/>
  <c r="O101" i="40" s="1"/>
  <c r="N100" i="40"/>
  <c r="O100" i="40" s="1"/>
  <c r="N99" i="40"/>
  <c r="O99" i="40"/>
  <c r="N98" i="40"/>
  <c r="O98" i="40"/>
  <c r="N97" i="40"/>
  <c r="O97" i="40"/>
  <c r="N96" i="40"/>
  <c r="O96" i="40"/>
  <c r="N95" i="40"/>
  <c r="O95" i="40" s="1"/>
  <c r="N94" i="40"/>
  <c r="O94" i="40" s="1"/>
  <c r="N93" i="40"/>
  <c r="O93" i="40" s="1"/>
  <c r="N92" i="40"/>
  <c r="O92" i="40"/>
  <c r="N91" i="40"/>
  <c r="O91" i="40" s="1"/>
  <c r="N90" i="40"/>
  <c r="O90" i="40" s="1"/>
  <c r="N89" i="40"/>
  <c r="O89" i="40" s="1"/>
  <c r="N88" i="40"/>
  <c r="O88" i="40" s="1"/>
  <c r="N87" i="40"/>
  <c r="O87" i="40"/>
  <c r="N86" i="40"/>
  <c r="O86" i="40"/>
  <c r="N85" i="40"/>
  <c r="O85" i="40"/>
  <c r="N84" i="40"/>
  <c r="O84" i="40" s="1"/>
  <c r="N83" i="40"/>
  <c r="O83" i="40" s="1"/>
  <c r="N82" i="40"/>
  <c r="O82" i="40"/>
  <c r="N81" i="40"/>
  <c r="O81" i="40"/>
  <c r="N80" i="40"/>
  <c r="O80" i="40" s="1"/>
  <c r="N79" i="40"/>
  <c r="O79" i="40"/>
  <c r="N78" i="40"/>
  <c r="O78" i="40" s="1"/>
  <c r="N77" i="40"/>
  <c r="O77" i="40" s="1"/>
  <c r="N76" i="40"/>
  <c r="O76" i="40"/>
  <c r="N75" i="40"/>
  <c r="O75" i="40"/>
  <c r="N74" i="40"/>
  <c r="O74" i="40"/>
  <c r="N73" i="40"/>
  <c r="O73" i="40"/>
  <c r="N72" i="40"/>
  <c r="O72" i="40" s="1"/>
  <c r="N71" i="40"/>
  <c r="O71" i="40" s="1"/>
  <c r="N70" i="40"/>
  <c r="O70" i="40"/>
  <c r="N69" i="40"/>
  <c r="O69" i="40"/>
  <c r="N68" i="40"/>
  <c r="O68" i="40"/>
  <c r="N67" i="40"/>
  <c r="O67" i="40"/>
  <c r="N66" i="40"/>
  <c r="O66" i="40" s="1"/>
  <c r="M65" i="40"/>
  <c r="L65" i="40"/>
  <c r="K65" i="40"/>
  <c r="J65" i="40"/>
  <c r="I65" i="40"/>
  <c r="H65" i="40"/>
  <c r="N65" i="40" s="1"/>
  <c r="O65" i="40" s="1"/>
  <c r="G65" i="40"/>
  <c r="F65" i="40"/>
  <c r="E65" i="40"/>
  <c r="D65" i="40"/>
  <c r="N64" i="40"/>
  <c r="O64" i="40" s="1"/>
  <c r="N63" i="40"/>
  <c r="O63" i="40" s="1"/>
  <c r="N62" i="40"/>
  <c r="O62" i="40"/>
  <c r="N61" i="40"/>
  <c r="O61" i="40"/>
  <c r="N60" i="40"/>
  <c r="O60" i="40"/>
  <c r="N59" i="40"/>
  <c r="O59" i="40"/>
  <c r="N58" i="40"/>
  <c r="O58" i="40" s="1"/>
  <c r="N57" i="40"/>
  <c r="O57" i="40" s="1"/>
  <c r="N56" i="40"/>
  <c r="O56" i="40"/>
  <c r="N55" i="40"/>
  <c r="O55" i="40"/>
  <c r="N54" i="40"/>
  <c r="O54" i="40"/>
  <c r="N53" i="40"/>
  <c r="O53" i="40"/>
  <c r="N52" i="40"/>
  <c r="O52" i="40" s="1"/>
  <c r="N51" i="40"/>
  <c r="O51" i="40" s="1"/>
  <c r="N50" i="40"/>
  <c r="O50" i="40"/>
  <c r="N49" i="40"/>
  <c r="O49" i="40"/>
  <c r="N48" i="40"/>
  <c r="O48" i="40" s="1"/>
  <c r="N47" i="40"/>
  <c r="O47" i="40"/>
  <c r="N46" i="40"/>
  <c r="O46" i="40" s="1"/>
  <c r="N45" i="40"/>
  <c r="O45" i="40" s="1"/>
  <c r="N44" i="40"/>
  <c r="O44" i="40"/>
  <c r="N43" i="40"/>
  <c r="O43" i="40"/>
  <c r="N42" i="40"/>
  <c r="O42" i="40"/>
  <c r="N41" i="40"/>
  <c r="O41" i="40"/>
  <c r="N40" i="40"/>
  <c r="O40" i="40" s="1"/>
  <c r="N39" i="40"/>
  <c r="O39" i="40" s="1"/>
  <c r="N38" i="40"/>
  <c r="O38" i="40"/>
  <c r="N37" i="40"/>
  <c r="O37" i="40"/>
  <c r="N36" i="40"/>
  <c r="O36" i="40" s="1"/>
  <c r="N35" i="40"/>
  <c r="O35" i="40"/>
  <c r="N34" i="40"/>
  <c r="O34" i="40" s="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/>
  <c r="N29" i="40"/>
  <c r="O29" i="40"/>
  <c r="N28" i="40"/>
  <c r="O28" i="40" s="1"/>
  <c r="N27" i="40"/>
  <c r="O27" i="40"/>
  <c r="N26" i="40"/>
  <c r="O26" i="40" s="1"/>
  <c r="N25" i="40"/>
  <c r="O25" i="40" s="1"/>
  <c r="N24" i="40"/>
  <c r="O24" i="40"/>
  <c r="N23" i="40"/>
  <c r="O23" i="40"/>
  <c r="N22" i="40"/>
  <c r="O22" i="40" s="1"/>
  <c r="N21" i="40"/>
  <c r="O21" i="40"/>
  <c r="N20" i="40"/>
  <c r="O20" i="40" s="1"/>
  <c r="N19" i="40"/>
  <c r="O19" i="40" s="1"/>
  <c r="N18" i="40"/>
  <c r="O18" i="40"/>
  <c r="M17" i="40"/>
  <c r="L17" i="40"/>
  <c r="K17" i="40"/>
  <c r="J17" i="40"/>
  <c r="J143" i="40" s="1"/>
  <c r="I17" i="40"/>
  <c r="H17" i="40"/>
  <c r="G17" i="40"/>
  <c r="F17" i="40"/>
  <c r="E17" i="40"/>
  <c r="D17" i="40"/>
  <c r="N16" i="40"/>
  <c r="O16" i="40"/>
  <c r="N15" i="40"/>
  <c r="O15" i="40"/>
  <c r="N14" i="40"/>
  <c r="O14" i="40"/>
  <c r="N13" i="40"/>
  <c r="O13" i="40"/>
  <c r="N12" i="40"/>
  <c r="O12" i="40" s="1"/>
  <c r="N11" i="40"/>
  <c r="O11" i="40" s="1"/>
  <c r="N10" i="40"/>
  <c r="O10" i="40"/>
  <c r="N9" i="40"/>
  <c r="O9" i="40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134" i="39"/>
  <c r="O134" i="39" s="1"/>
  <c r="N133" i="39"/>
  <c r="O133" i="39" s="1"/>
  <c r="N132" i="39"/>
  <c r="O132" i="39"/>
  <c r="M131" i="39"/>
  <c r="L131" i="39"/>
  <c r="K131" i="39"/>
  <c r="J131" i="39"/>
  <c r="I131" i="39"/>
  <c r="H131" i="39"/>
  <c r="G131" i="39"/>
  <c r="F131" i="39"/>
  <c r="E131" i="39"/>
  <c r="D131" i="39"/>
  <c r="N130" i="39"/>
  <c r="O130" i="39"/>
  <c r="N129" i="39"/>
  <c r="O129" i="39"/>
  <c r="N128" i="39"/>
  <c r="O128" i="39" s="1"/>
  <c r="N127" i="39"/>
  <c r="O127" i="39"/>
  <c r="N126" i="39"/>
  <c r="O126" i="39" s="1"/>
  <c r="N125" i="39"/>
  <c r="O125" i="39" s="1"/>
  <c r="N124" i="39"/>
  <c r="O124" i="39"/>
  <c r="N123" i="39"/>
  <c r="O123" i="39"/>
  <c r="M122" i="39"/>
  <c r="L122" i="39"/>
  <c r="K122" i="39"/>
  <c r="J122" i="39"/>
  <c r="I122" i="39"/>
  <c r="H122" i="39"/>
  <c r="G122" i="39"/>
  <c r="F122" i="39"/>
  <c r="E122" i="39"/>
  <c r="D122" i="39"/>
  <c r="N121" i="39"/>
  <c r="O121" i="39"/>
  <c r="N120" i="39"/>
  <c r="O120" i="39"/>
  <c r="N119" i="39"/>
  <c r="O119" i="39"/>
  <c r="N118" i="39"/>
  <c r="O118" i="39" s="1"/>
  <c r="N117" i="39"/>
  <c r="O117" i="39" s="1"/>
  <c r="N116" i="39"/>
  <c r="O116" i="39"/>
  <c r="N115" i="39"/>
  <c r="O115" i="39"/>
  <c r="M114" i="39"/>
  <c r="L114" i="39"/>
  <c r="N114" i="39" s="1"/>
  <c r="O114" i="39" s="1"/>
  <c r="K114" i="39"/>
  <c r="J114" i="39"/>
  <c r="I114" i="39"/>
  <c r="H114" i="39"/>
  <c r="G114" i="39"/>
  <c r="F114" i="39"/>
  <c r="E114" i="39"/>
  <c r="D114" i="39"/>
  <c r="N113" i="39"/>
  <c r="O113" i="39"/>
  <c r="N112" i="39"/>
  <c r="O112" i="39"/>
  <c r="N111" i="39"/>
  <c r="O111" i="39"/>
  <c r="N110" i="39"/>
  <c r="O110" i="39" s="1"/>
  <c r="N109" i="39"/>
  <c r="O109" i="39" s="1"/>
  <c r="N108" i="39"/>
  <c r="O108" i="39"/>
  <c r="N107" i="39"/>
  <c r="O107" i="39"/>
  <c r="N106" i="39"/>
  <c r="O106" i="39"/>
  <c r="N105" i="39"/>
  <c r="O105" i="39"/>
  <c r="N104" i="39"/>
  <c r="O104" i="39" s="1"/>
  <c r="N103" i="39"/>
  <c r="O103" i="39" s="1"/>
  <c r="N102" i="39"/>
  <c r="O102" i="39"/>
  <c r="N101" i="39"/>
  <c r="O101" i="39"/>
  <c r="N100" i="39"/>
  <c r="O100" i="39" s="1"/>
  <c r="N99" i="39"/>
  <c r="O99" i="39"/>
  <c r="N98" i="39"/>
  <c r="O98" i="39" s="1"/>
  <c r="N97" i="39"/>
  <c r="O97" i="39" s="1"/>
  <c r="N96" i="39"/>
  <c r="O96" i="39"/>
  <c r="N95" i="39"/>
  <c r="O95" i="39"/>
  <c r="N94" i="39"/>
  <c r="O94" i="39"/>
  <c r="N93" i="39"/>
  <c r="O93" i="39"/>
  <c r="N92" i="39"/>
  <c r="O92" i="39" s="1"/>
  <c r="N91" i="39"/>
  <c r="O91" i="39" s="1"/>
  <c r="N90" i="39"/>
  <c r="O90" i="39"/>
  <c r="N89" i="39"/>
  <c r="O89" i="39"/>
  <c r="N88" i="39"/>
  <c r="O88" i="39" s="1"/>
  <c r="N87" i="39"/>
  <c r="O87" i="39"/>
  <c r="N86" i="39"/>
  <c r="O86" i="39" s="1"/>
  <c r="N85" i="39"/>
  <c r="O85" i="39" s="1"/>
  <c r="N84" i="39"/>
  <c r="O84" i="39"/>
  <c r="N83" i="39"/>
  <c r="O83" i="39"/>
  <c r="N82" i="39"/>
  <c r="O82" i="39"/>
  <c r="O81" i="39"/>
  <c r="O80" i="39"/>
  <c r="N79" i="39"/>
  <c r="O79" i="39" s="1"/>
  <c r="N78" i="39"/>
  <c r="O78" i="39" s="1"/>
  <c r="N77" i="39"/>
  <c r="O77" i="39"/>
  <c r="N76" i="39"/>
  <c r="O76" i="39"/>
  <c r="N75" i="39"/>
  <c r="O75" i="39"/>
  <c r="N74" i="39"/>
  <c r="O74" i="39"/>
  <c r="N73" i="39"/>
  <c r="O73" i="39" s="1"/>
  <c r="N72" i="39"/>
  <c r="O72" i="39" s="1"/>
  <c r="N71" i="39"/>
  <c r="O71" i="39"/>
  <c r="N70" i="39"/>
  <c r="O70" i="39"/>
  <c r="N69" i="39"/>
  <c r="O69" i="39"/>
  <c r="N68" i="39"/>
  <c r="O68" i="39"/>
  <c r="N67" i="39"/>
  <c r="O67" i="39" s="1"/>
  <c r="N66" i="39"/>
  <c r="O66" i="39" s="1"/>
  <c r="N65" i="39"/>
  <c r="O65" i="39"/>
  <c r="N64" i="39"/>
  <c r="O64" i="39"/>
  <c r="N63" i="39"/>
  <c r="O63" i="39" s="1"/>
  <c r="N62" i="39"/>
  <c r="O62" i="39"/>
  <c r="M61" i="39"/>
  <c r="L61" i="39"/>
  <c r="K61" i="39"/>
  <c r="J61" i="39"/>
  <c r="I61" i="39"/>
  <c r="H61" i="39"/>
  <c r="G61" i="39"/>
  <c r="F61" i="39"/>
  <c r="E61" i="39"/>
  <c r="D61" i="39"/>
  <c r="N60" i="39"/>
  <c r="O60" i="39"/>
  <c r="N59" i="39"/>
  <c r="O59" i="39" s="1"/>
  <c r="N58" i="39"/>
  <c r="O58" i="39" s="1"/>
  <c r="N57" i="39"/>
  <c r="O57" i="39"/>
  <c r="N56" i="39"/>
  <c r="O56" i="39"/>
  <c r="N55" i="39"/>
  <c r="O55" i="39"/>
  <c r="N54" i="39"/>
  <c r="O54" i="39"/>
  <c r="N53" i="39"/>
  <c r="O53" i="39" s="1"/>
  <c r="N52" i="39"/>
  <c r="O52" i="39" s="1"/>
  <c r="N51" i="39"/>
  <c r="O51" i="39"/>
  <c r="N50" i="39"/>
  <c r="O50" i="39"/>
  <c r="N49" i="39"/>
  <c r="O49" i="39" s="1"/>
  <c r="N48" i="39"/>
  <c r="O48" i="39"/>
  <c r="N47" i="39"/>
  <c r="O47" i="39" s="1"/>
  <c r="N46" i="39"/>
  <c r="O46" i="39" s="1"/>
  <c r="N45" i="39"/>
  <c r="O45" i="39"/>
  <c r="N44" i="39"/>
  <c r="O44" i="39"/>
  <c r="N43" i="39"/>
  <c r="O43" i="39"/>
  <c r="N42" i="39"/>
  <c r="O42" i="39"/>
  <c r="N41" i="39"/>
  <c r="O41" i="39" s="1"/>
  <c r="N40" i="39"/>
  <c r="O40" i="39" s="1"/>
  <c r="N39" i="39"/>
  <c r="O39" i="39"/>
  <c r="N38" i="39"/>
  <c r="O38" i="39"/>
  <c r="N37" i="39"/>
  <c r="O37" i="39"/>
  <c r="N36" i="39"/>
  <c r="O36" i="39"/>
  <c r="N35" i="39"/>
  <c r="O35" i="39" s="1"/>
  <c r="N34" i="39"/>
  <c r="O34" i="39" s="1"/>
  <c r="N33" i="39"/>
  <c r="O33" i="39"/>
  <c r="N32" i="39"/>
  <c r="O32" i="39"/>
  <c r="M31" i="39"/>
  <c r="M135" i="39" s="1"/>
  <c r="L31" i="39"/>
  <c r="N31" i="39" s="1"/>
  <c r="O31" i="39" s="1"/>
  <c r="K31" i="39"/>
  <c r="J31" i="39"/>
  <c r="I31" i="39"/>
  <c r="H31" i="39"/>
  <c r="G31" i="39"/>
  <c r="F31" i="39"/>
  <c r="E31" i="39"/>
  <c r="D31" i="39"/>
  <c r="N30" i="39"/>
  <c r="O30" i="39"/>
  <c r="N29" i="39"/>
  <c r="O29" i="39"/>
  <c r="N28" i="39"/>
  <c r="O28" i="39"/>
  <c r="N27" i="39"/>
  <c r="O27" i="39" s="1"/>
  <c r="N26" i="39"/>
  <c r="O26" i="39" s="1"/>
  <c r="N25" i="39"/>
  <c r="O25" i="39"/>
  <c r="N24" i="39"/>
  <c r="O24" i="39"/>
  <c r="N23" i="39"/>
  <c r="O23" i="39" s="1"/>
  <c r="N22" i="39"/>
  <c r="O22" i="39"/>
  <c r="N21" i="39"/>
  <c r="O21" i="39" s="1"/>
  <c r="N20" i="39"/>
  <c r="O20" i="39" s="1"/>
  <c r="N19" i="39"/>
  <c r="O19" i="39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/>
  <c r="N14" i="39"/>
  <c r="O14" i="39"/>
  <c r="N13" i="39"/>
  <c r="O13" i="39" s="1"/>
  <c r="N12" i="39"/>
  <c r="O12" i="39" s="1"/>
  <c r="N11" i="39"/>
  <c r="O11" i="39"/>
  <c r="N10" i="39"/>
  <c r="O10" i="39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J135" i="39" s="1"/>
  <c r="I5" i="39"/>
  <c r="H5" i="39"/>
  <c r="G5" i="39"/>
  <c r="F5" i="39"/>
  <c r="E5" i="39"/>
  <c r="D5" i="39"/>
  <c r="N138" i="38"/>
  <c r="O138" i="38" s="1"/>
  <c r="N137" i="38"/>
  <c r="O137" i="38"/>
  <c r="N136" i="38"/>
  <c r="O136" i="38"/>
  <c r="N135" i="38"/>
  <c r="O135" i="38" s="1"/>
  <c r="N134" i="38"/>
  <c r="O134" i="38"/>
  <c r="N133" i="38"/>
  <c r="O133" i="38" s="1"/>
  <c r="M132" i="38"/>
  <c r="L132" i="38"/>
  <c r="K132" i="38"/>
  <c r="J132" i="38"/>
  <c r="I132" i="38"/>
  <c r="H132" i="38"/>
  <c r="H139" i="38" s="1"/>
  <c r="G132" i="38"/>
  <c r="F132" i="38"/>
  <c r="N132" i="38" s="1"/>
  <c r="O132" i="38" s="1"/>
  <c r="E132" i="38"/>
  <c r="D132" i="38"/>
  <c r="N131" i="38"/>
  <c r="O131" i="38" s="1"/>
  <c r="N130" i="38"/>
  <c r="O130" i="38" s="1"/>
  <c r="N129" i="38"/>
  <c r="O129" i="38"/>
  <c r="N128" i="38"/>
  <c r="O128" i="38"/>
  <c r="N127" i="38"/>
  <c r="O127" i="38"/>
  <c r="N126" i="38"/>
  <c r="O126" i="38"/>
  <c r="N125" i="38"/>
  <c r="O125" i="38" s="1"/>
  <c r="N124" i="38"/>
  <c r="O124" i="38" s="1"/>
  <c r="M123" i="38"/>
  <c r="L123" i="38"/>
  <c r="K123" i="38"/>
  <c r="J123" i="38"/>
  <c r="I123" i="38"/>
  <c r="H123" i="38"/>
  <c r="G123" i="38"/>
  <c r="F123" i="38"/>
  <c r="E123" i="38"/>
  <c r="D123" i="38"/>
  <c r="N122" i="38"/>
  <c r="O122" i="38" s="1"/>
  <c r="N121" i="38"/>
  <c r="O121" i="38"/>
  <c r="N120" i="38"/>
  <c r="O120" i="38"/>
  <c r="N119" i="38"/>
  <c r="O119" i="38" s="1"/>
  <c r="N118" i="38"/>
  <c r="O118" i="38"/>
  <c r="N117" i="38"/>
  <c r="O117" i="38" s="1"/>
  <c r="N116" i="38"/>
  <c r="O116" i="38" s="1"/>
  <c r="M115" i="38"/>
  <c r="L115" i="38"/>
  <c r="K115" i="38"/>
  <c r="J115" i="38"/>
  <c r="I115" i="38"/>
  <c r="H115" i="38"/>
  <c r="G115" i="38"/>
  <c r="F115" i="38"/>
  <c r="E115" i="38"/>
  <c r="D115" i="38"/>
  <c r="N114" i="38"/>
  <c r="O114" i="38" s="1"/>
  <c r="N113" i="38"/>
  <c r="O113" i="38"/>
  <c r="N112" i="38"/>
  <c r="O112" i="38"/>
  <c r="N111" i="38"/>
  <c r="O111" i="38" s="1"/>
  <c r="N110" i="38"/>
  <c r="O110" i="38"/>
  <c r="N109" i="38"/>
  <c r="O109" i="38" s="1"/>
  <c r="N108" i="38"/>
  <c r="O108" i="38" s="1"/>
  <c r="N107" i="38"/>
  <c r="O107" i="38"/>
  <c r="N106" i="38"/>
  <c r="O106" i="38"/>
  <c r="N105" i="38"/>
  <c r="O105" i="38"/>
  <c r="N104" i="38"/>
  <c r="O104" i="38"/>
  <c r="N103" i="38"/>
  <c r="O103" i="38" s="1"/>
  <c r="N102" i="38"/>
  <c r="O102" i="38" s="1"/>
  <c r="N101" i="38"/>
  <c r="O101" i="38"/>
  <c r="N100" i="38"/>
  <c r="O100" i="38"/>
  <c r="N99" i="38"/>
  <c r="O99" i="38"/>
  <c r="N98" i="38"/>
  <c r="O98" i="38"/>
  <c r="N97" i="38"/>
  <c r="O97" i="38" s="1"/>
  <c r="N96" i="38"/>
  <c r="O96" i="38" s="1"/>
  <c r="N95" i="38"/>
  <c r="O95" i="38"/>
  <c r="N94" i="38"/>
  <c r="O94" i="38"/>
  <c r="N93" i="38"/>
  <c r="O93" i="38"/>
  <c r="N92" i="38"/>
  <c r="O92" i="38"/>
  <c r="N91" i="38"/>
  <c r="O91" i="38" s="1"/>
  <c r="N90" i="38"/>
  <c r="O90" i="38" s="1"/>
  <c r="N89" i="38"/>
  <c r="O89" i="38"/>
  <c r="N88" i="38"/>
  <c r="O88" i="38"/>
  <c r="N87" i="38"/>
  <c r="O87" i="38" s="1"/>
  <c r="N86" i="38"/>
  <c r="O86" i="38"/>
  <c r="N85" i="38"/>
  <c r="O85" i="38" s="1"/>
  <c r="N84" i="38"/>
  <c r="O84" i="38" s="1"/>
  <c r="N83" i="38"/>
  <c r="O83" i="38"/>
  <c r="N82" i="38"/>
  <c r="O82" i="38"/>
  <c r="N81" i="38"/>
  <c r="O81" i="38"/>
  <c r="N80" i="38"/>
  <c r="O80" i="38"/>
  <c r="N79" i="38"/>
  <c r="O79" i="38" s="1"/>
  <c r="N78" i="38"/>
  <c r="O78" i="38" s="1"/>
  <c r="N77" i="38"/>
  <c r="O77" i="38"/>
  <c r="N76" i="38"/>
  <c r="O76" i="38"/>
  <c r="N75" i="38"/>
  <c r="O75" i="38" s="1"/>
  <c r="N74" i="38"/>
  <c r="O74" i="38"/>
  <c r="N73" i="38"/>
  <c r="O73" i="38" s="1"/>
  <c r="N72" i="38"/>
  <c r="O72" i="38" s="1"/>
  <c r="N71" i="38"/>
  <c r="O71" i="38"/>
  <c r="N70" i="38"/>
  <c r="O70" i="38"/>
  <c r="N69" i="38"/>
  <c r="O69" i="38"/>
  <c r="N68" i="38"/>
  <c r="O68" i="38"/>
  <c r="N67" i="38"/>
  <c r="O67" i="38" s="1"/>
  <c r="N66" i="38"/>
  <c r="O66" i="38" s="1"/>
  <c r="N65" i="38"/>
  <c r="O65" i="38"/>
  <c r="N64" i="38"/>
  <c r="O64" i="38"/>
  <c r="N63" i="38"/>
  <c r="O63" i="38"/>
  <c r="N62" i="38"/>
  <c r="O62" i="38"/>
  <c r="M61" i="38"/>
  <c r="L61" i="38"/>
  <c r="K61" i="38"/>
  <c r="J61" i="38"/>
  <c r="I61" i="38"/>
  <c r="H61" i="38"/>
  <c r="G61" i="38"/>
  <c r="F61" i="38"/>
  <c r="E61" i="38"/>
  <c r="D61" i="38"/>
  <c r="D139" i="38" s="1"/>
  <c r="N60" i="38"/>
  <c r="O60" i="38"/>
  <c r="N59" i="38"/>
  <c r="O59" i="38" s="1"/>
  <c r="N58" i="38"/>
  <c r="O58" i="38" s="1"/>
  <c r="N57" i="38"/>
  <c r="O57" i="38"/>
  <c r="N56" i="38"/>
  <c r="O56" i="38"/>
  <c r="N55" i="38"/>
  <c r="O55" i="38"/>
  <c r="N54" i="38"/>
  <c r="O54" i="38"/>
  <c r="N53" i="38"/>
  <c r="O53" i="38" s="1"/>
  <c r="N52" i="38"/>
  <c r="O52" i="38" s="1"/>
  <c r="N51" i="38"/>
  <c r="O51" i="38"/>
  <c r="N50" i="38"/>
  <c r="O50" i="38"/>
  <c r="N49" i="38"/>
  <c r="O49" i="38" s="1"/>
  <c r="N48" i="38"/>
  <c r="O48" i="38"/>
  <c r="N47" i="38"/>
  <c r="O47" i="38" s="1"/>
  <c r="N46" i="38"/>
  <c r="O46" i="38" s="1"/>
  <c r="N45" i="38"/>
  <c r="O45" i="38"/>
  <c r="N44" i="38"/>
  <c r="O44" i="38"/>
  <c r="N43" i="38"/>
  <c r="O43" i="38"/>
  <c r="N42" i="38"/>
  <c r="O42" i="38"/>
  <c r="N41" i="38"/>
  <c r="O41" i="38" s="1"/>
  <c r="N40" i="38"/>
  <c r="O40" i="38" s="1"/>
  <c r="N39" i="38"/>
  <c r="O39" i="38"/>
  <c r="N38" i="38"/>
  <c r="O38" i="38"/>
  <c r="N37" i="38"/>
  <c r="O37" i="38" s="1"/>
  <c r="N36" i="38"/>
  <c r="O36" i="38"/>
  <c r="N35" i="38"/>
  <c r="O35" i="38" s="1"/>
  <c r="N34" i="38"/>
  <c r="O34" i="38" s="1"/>
  <c r="N33" i="38"/>
  <c r="O33" i="38"/>
  <c r="N32" i="38"/>
  <c r="O32" i="38"/>
  <c r="N31" i="38"/>
  <c r="O31" i="38"/>
  <c r="N30" i="38"/>
  <c r="O30" i="38"/>
  <c r="M29" i="38"/>
  <c r="L29" i="38"/>
  <c r="K29" i="38"/>
  <c r="J29" i="38"/>
  <c r="I29" i="38"/>
  <c r="H29" i="38"/>
  <c r="G29" i="38"/>
  <c r="F29" i="38"/>
  <c r="N29" i="38" s="1"/>
  <c r="O29" i="38" s="1"/>
  <c r="E29" i="38"/>
  <c r="D29" i="38"/>
  <c r="N28" i="38"/>
  <c r="O28" i="38"/>
  <c r="N27" i="38"/>
  <c r="O27" i="38" s="1"/>
  <c r="N26" i="38"/>
  <c r="O26" i="38" s="1"/>
  <c r="N25" i="38"/>
  <c r="O25" i="38"/>
  <c r="N24" i="38"/>
  <c r="O24" i="38"/>
  <c r="N23" i="38"/>
  <c r="O23" i="38"/>
  <c r="N22" i="38"/>
  <c r="O22" i="38"/>
  <c r="N21" i="38"/>
  <c r="O21" i="38" s="1"/>
  <c r="N20" i="38"/>
  <c r="O20" i="38" s="1"/>
  <c r="N19" i="38"/>
  <c r="O19" i="38"/>
  <c r="N18" i="38"/>
  <c r="O18" i="38"/>
  <c r="M17" i="38"/>
  <c r="L17" i="38"/>
  <c r="N17" i="38" s="1"/>
  <c r="O17" i="38" s="1"/>
  <c r="K17" i="38"/>
  <c r="J17" i="38"/>
  <c r="I17" i="38"/>
  <c r="H17" i="38"/>
  <c r="G17" i="38"/>
  <c r="F17" i="38"/>
  <c r="E17" i="38"/>
  <c r="D17" i="38"/>
  <c r="N16" i="38"/>
  <c r="O16" i="38" s="1"/>
  <c r="N15" i="38"/>
  <c r="O15" i="38"/>
  <c r="N14" i="38"/>
  <c r="O14" i="38"/>
  <c r="N13" i="38"/>
  <c r="O13" i="38"/>
  <c r="N12" i="38"/>
  <c r="O12" i="38" s="1"/>
  <c r="N11" i="38"/>
  <c r="O11" i="38"/>
  <c r="N10" i="38"/>
  <c r="O10" i="38" s="1"/>
  <c r="N9" i="38"/>
  <c r="O9" i="38"/>
  <c r="N8" i="38"/>
  <c r="O8" i="38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118" i="37"/>
  <c r="O118" i="37" s="1"/>
  <c r="N117" i="37"/>
  <c r="O117" i="37" s="1"/>
  <c r="N116" i="37"/>
  <c r="O116" i="37" s="1"/>
  <c r="N115" i="37"/>
  <c r="O115" i="37"/>
  <c r="N114" i="37"/>
  <c r="O114" i="37"/>
  <c r="M113" i="37"/>
  <c r="L113" i="37"/>
  <c r="K113" i="37"/>
  <c r="J113" i="37"/>
  <c r="I113" i="37"/>
  <c r="H113" i="37"/>
  <c r="G113" i="37"/>
  <c r="F113" i="37"/>
  <c r="E113" i="37"/>
  <c r="D113" i="37"/>
  <c r="N112" i="37"/>
  <c r="O112" i="37"/>
  <c r="N111" i="37"/>
  <c r="O111" i="37"/>
  <c r="N110" i="37"/>
  <c r="O110" i="37" s="1"/>
  <c r="N109" i="37"/>
  <c r="O109" i="37" s="1"/>
  <c r="N108" i="37"/>
  <c r="O108" i="37" s="1"/>
  <c r="N107" i="37"/>
  <c r="O107" i="37"/>
  <c r="N106" i="37"/>
  <c r="O106" i="37"/>
  <c r="M105" i="37"/>
  <c r="L105" i="37"/>
  <c r="K105" i="37"/>
  <c r="J105" i="37"/>
  <c r="I105" i="37"/>
  <c r="H105" i="37"/>
  <c r="G105" i="37"/>
  <c r="F105" i="37"/>
  <c r="E105" i="37"/>
  <c r="D105" i="37"/>
  <c r="N104" i="37"/>
  <c r="O104" i="37"/>
  <c r="N103" i="37"/>
  <c r="O103" i="37"/>
  <c r="N102" i="37"/>
  <c r="O102" i="37" s="1"/>
  <c r="N101" i="37"/>
  <c r="O101" i="37" s="1"/>
  <c r="N100" i="37"/>
  <c r="O100" i="37" s="1"/>
  <c r="N99" i="37"/>
  <c r="O99" i="37"/>
  <c r="N98" i="37"/>
  <c r="O98" i="37"/>
  <c r="M97" i="37"/>
  <c r="L97" i="37"/>
  <c r="K97" i="37"/>
  <c r="J97" i="37"/>
  <c r="I97" i="37"/>
  <c r="I119" i="37" s="1"/>
  <c r="H97" i="37"/>
  <c r="N97" i="37" s="1"/>
  <c r="O97" i="37" s="1"/>
  <c r="G97" i="37"/>
  <c r="F97" i="37"/>
  <c r="E97" i="37"/>
  <c r="D97" i="37"/>
  <c r="N96" i="37"/>
  <c r="O96" i="37"/>
  <c r="N95" i="37"/>
  <c r="O95" i="37"/>
  <c r="N94" i="37"/>
  <c r="O94" i="37" s="1"/>
  <c r="N93" i="37"/>
  <c r="O93" i="37"/>
  <c r="N92" i="37"/>
  <c r="O92" i="37" s="1"/>
  <c r="N91" i="37"/>
  <c r="O91" i="37"/>
  <c r="N90" i="37"/>
  <c r="O90" i="37"/>
  <c r="N89" i="37"/>
  <c r="O89" i="37"/>
  <c r="N88" i="37"/>
  <c r="O88" i="37" s="1"/>
  <c r="N87" i="37"/>
  <c r="O87" i="37" s="1"/>
  <c r="N86" i="37"/>
  <c r="O86" i="37" s="1"/>
  <c r="N85" i="37"/>
  <c r="O85" i="37"/>
  <c r="N84" i="37"/>
  <c r="O84" i="37"/>
  <c r="N83" i="37"/>
  <c r="O83" i="37"/>
  <c r="N82" i="37"/>
  <c r="O82" i="37" s="1"/>
  <c r="N81" i="37"/>
  <c r="O81" i="37"/>
  <c r="N80" i="37"/>
  <c r="O80" i="37" s="1"/>
  <c r="N79" i="37"/>
  <c r="O79" i="37"/>
  <c r="N78" i="37"/>
  <c r="O78" i="37"/>
  <c r="N77" i="37"/>
  <c r="O77" i="37"/>
  <c r="N76" i="37"/>
  <c r="O76" i="37" s="1"/>
  <c r="N75" i="37"/>
  <c r="O75" i="37" s="1"/>
  <c r="N74" i="37"/>
  <c r="O74" i="37" s="1"/>
  <c r="N73" i="37"/>
  <c r="O73" i="37"/>
  <c r="N72" i="37"/>
  <c r="O72" i="37"/>
  <c r="N71" i="37"/>
  <c r="O71" i="37"/>
  <c r="N70" i="37"/>
  <c r="O70" i="37" s="1"/>
  <c r="N69" i="37"/>
  <c r="O69" i="37" s="1"/>
  <c r="N68" i="37"/>
  <c r="O68" i="37" s="1"/>
  <c r="N67" i="37"/>
  <c r="O67" i="37"/>
  <c r="N66" i="37"/>
  <c r="O66" i="37"/>
  <c r="N65" i="37"/>
  <c r="O65" i="37"/>
  <c r="N64" i="37"/>
  <c r="O64" i="37" s="1"/>
  <c r="N63" i="37"/>
  <c r="O63" i="37" s="1"/>
  <c r="N62" i="37"/>
  <c r="O62" i="37" s="1"/>
  <c r="M61" i="37"/>
  <c r="L61" i="37"/>
  <c r="K61" i="37"/>
  <c r="J61" i="37"/>
  <c r="I61" i="37"/>
  <c r="H61" i="37"/>
  <c r="G61" i="37"/>
  <c r="F61" i="37"/>
  <c r="E61" i="37"/>
  <c r="D61" i="37"/>
  <c r="N61" i="37" s="1"/>
  <c r="O61" i="37" s="1"/>
  <c r="N60" i="37"/>
  <c r="O60" i="37" s="1"/>
  <c r="N59" i="37"/>
  <c r="O59" i="37"/>
  <c r="N58" i="37"/>
  <c r="O58" i="37"/>
  <c r="N57" i="37"/>
  <c r="O57" i="37"/>
  <c r="N56" i="37"/>
  <c r="O56" i="37" s="1"/>
  <c r="N55" i="37"/>
  <c r="O55" i="37" s="1"/>
  <c r="N54" i="37"/>
  <c r="O54" i="37" s="1"/>
  <c r="N53" i="37"/>
  <c r="O53" i="37"/>
  <c r="N52" i="37"/>
  <c r="O52" i="37"/>
  <c r="N51" i="37"/>
  <c r="O51" i="37"/>
  <c r="N50" i="37"/>
  <c r="O50" i="37" s="1"/>
  <c r="N49" i="37"/>
  <c r="O49" i="37"/>
  <c r="N48" i="37"/>
  <c r="O48" i="37" s="1"/>
  <c r="N47" i="37"/>
  <c r="O47" i="37"/>
  <c r="N46" i="37"/>
  <c r="O46" i="37"/>
  <c r="N45" i="37"/>
  <c r="O45" i="37"/>
  <c r="N44" i="37"/>
  <c r="O44" i="37" s="1"/>
  <c r="N43" i="37"/>
  <c r="O43" i="37" s="1"/>
  <c r="N42" i="37"/>
  <c r="O42" i="37" s="1"/>
  <c r="N41" i="37"/>
  <c r="O41" i="37"/>
  <c r="N40" i="37"/>
  <c r="O40" i="37"/>
  <c r="N39" i="37"/>
  <c r="O39" i="37"/>
  <c r="N38" i="37"/>
  <c r="O38" i="37" s="1"/>
  <c r="N37" i="37"/>
  <c r="O37" i="37"/>
  <c r="N36" i="37"/>
  <c r="O36" i="37" s="1"/>
  <c r="N35" i="37"/>
  <c r="O35" i="37"/>
  <c r="N34" i="37"/>
  <c r="O34" i="37"/>
  <c r="N33" i="37"/>
  <c r="O33" i="37"/>
  <c r="N32" i="37"/>
  <c r="O32" i="37" s="1"/>
  <c r="N31" i="37"/>
  <c r="O31" i="37"/>
  <c r="N30" i="37"/>
  <c r="O30" i="37" s="1"/>
  <c r="M29" i="37"/>
  <c r="L29" i="37"/>
  <c r="K29" i="37"/>
  <c r="J29" i="37"/>
  <c r="I29" i="37"/>
  <c r="H29" i="37"/>
  <c r="G29" i="37"/>
  <c r="F29" i="37"/>
  <c r="F119" i="37" s="1"/>
  <c r="E29" i="37"/>
  <c r="N29" i="37" s="1"/>
  <c r="O29" i="37" s="1"/>
  <c r="D29" i="37"/>
  <c r="N28" i="37"/>
  <c r="O28" i="37"/>
  <c r="N27" i="37"/>
  <c r="O27" i="37"/>
  <c r="N26" i="37"/>
  <c r="O26" i="37"/>
  <c r="N25" i="37"/>
  <c r="O25" i="37" s="1"/>
  <c r="N24" i="37"/>
  <c r="O24" i="37" s="1"/>
  <c r="N23" i="37"/>
  <c r="O23" i="37" s="1"/>
  <c r="N22" i="37"/>
  <c r="O22" i="37"/>
  <c r="N21" i="37"/>
  <c r="O21" i="37"/>
  <c r="N20" i="37"/>
  <c r="O20" i="37"/>
  <c r="N19" i="37"/>
  <c r="O19" i="37" s="1"/>
  <c r="N18" i="37"/>
  <c r="O18" i="37"/>
  <c r="M17" i="37"/>
  <c r="L17" i="37"/>
  <c r="K17" i="37"/>
  <c r="J17" i="37"/>
  <c r="I17" i="37"/>
  <c r="H17" i="37"/>
  <c r="G17" i="37"/>
  <c r="F17" i="37"/>
  <c r="E17" i="37"/>
  <c r="D17" i="37"/>
  <c r="N16" i="37"/>
  <c r="O16" i="37"/>
  <c r="N15" i="37"/>
  <c r="O15" i="37" s="1"/>
  <c r="N14" i="37"/>
  <c r="O14" i="37"/>
  <c r="N13" i="37"/>
  <c r="O13" i="37"/>
  <c r="N12" i="37"/>
  <c r="O12" i="37"/>
  <c r="N11" i="37"/>
  <c r="O11" i="37" s="1"/>
  <c r="N10" i="37"/>
  <c r="O10" i="37" s="1"/>
  <c r="N9" i="37"/>
  <c r="O9" i="37" s="1"/>
  <c r="N8" i="37"/>
  <c r="O8" i="37"/>
  <c r="N7" i="37"/>
  <c r="O7" i="37"/>
  <c r="N6" i="37"/>
  <c r="O6" i="37"/>
  <c r="M5" i="37"/>
  <c r="M119" i="37" s="1"/>
  <c r="L5" i="37"/>
  <c r="K5" i="37"/>
  <c r="J5" i="37"/>
  <c r="I5" i="37"/>
  <c r="H5" i="37"/>
  <c r="G5" i="37"/>
  <c r="F5" i="37"/>
  <c r="E5" i="37"/>
  <c r="D5" i="37"/>
  <c r="N135" i="36"/>
  <c r="O135" i="36"/>
  <c r="N134" i="36"/>
  <c r="O134" i="36" s="1"/>
  <c r="N133" i="36"/>
  <c r="O133" i="36"/>
  <c r="M132" i="36"/>
  <c r="L132" i="36"/>
  <c r="K132" i="36"/>
  <c r="J132" i="36"/>
  <c r="I132" i="36"/>
  <c r="H132" i="36"/>
  <c r="G132" i="36"/>
  <c r="F132" i="36"/>
  <c r="E132" i="36"/>
  <c r="N132" i="36" s="1"/>
  <c r="O132" i="36" s="1"/>
  <c r="D132" i="36"/>
  <c r="N131" i="36"/>
  <c r="O131" i="36"/>
  <c r="N130" i="36"/>
  <c r="O130" i="36" s="1"/>
  <c r="N129" i="36"/>
  <c r="O129" i="36" s="1"/>
  <c r="N128" i="36"/>
  <c r="O128" i="36"/>
  <c r="N127" i="36"/>
  <c r="O127" i="36"/>
  <c r="N126" i="36"/>
  <c r="O126" i="36" s="1"/>
  <c r="N125" i="36"/>
  <c r="O125" i="36"/>
  <c r="N124" i="36"/>
  <c r="O124" i="36" s="1"/>
  <c r="N123" i="36"/>
  <c r="O123" i="36" s="1"/>
  <c r="N122" i="36"/>
  <c r="O122" i="36"/>
  <c r="N121" i="36"/>
  <c r="O121" i="36"/>
  <c r="N120" i="36"/>
  <c r="O120" i="36"/>
  <c r="N119" i="36"/>
  <c r="O119" i="36"/>
  <c r="N118" i="36"/>
  <c r="O118" i="36" s="1"/>
  <c r="M117" i="36"/>
  <c r="L117" i="36"/>
  <c r="K117" i="36"/>
  <c r="J117" i="36"/>
  <c r="I117" i="36"/>
  <c r="H117" i="36"/>
  <c r="G117" i="36"/>
  <c r="F117" i="36"/>
  <c r="E117" i="36"/>
  <c r="D117" i="36"/>
  <c r="N116" i="36"/>
  <c r="O116" i="36" s="1"/>
  <c r="N115" i="36"/>
  <c r="O115" i="36" s="1"/>
  <c r="N114" i="36"/>
  <c r="O114" i="36" s="1"/>
  <c r="N113" i="36"/>
  <c r="O113" i="36"/>
  <c r="N112" i="36"/>
  <c r="O112" i="36"/>
  <c r="M111" i="36"/>
  <c r="L111" i="36"/>
  <c r="K111" i="36"/>
  <c r="J111" i="36"/>
  <c r="I111" i="36"/>
  <c r="H111" i="36"/>
  <c r="G111" i="36"/>
  <c r="F111" i="36"/>
  <c r="E111" i="36"/>
  <c r="D111" i="36"/>
  <c r="N110" i="36"/>
  <c r="O110" i="36"/>
  <c r="N109" i="36"/>
  <c r="O109" i="36" s="1"/>
  <c r="N108" i="36"/>
  <c r="O108" i="36" s="1"/>
  <c r="N107" i="36"/>
  <c r="O107" i="36" s="1"/>
  <c r="N106" i="36"/>
  <c r="O106" i="36" s="1"/>
  <c r="N105" i="36"/>
  <c r="O105" i="36"/>
  <c r="N104" i="36"/>
  <c r="O104" i="36" s="1"/>
  <c r="N103" i="36"/>
  <c r="O103" i="36" s="1"/>
  <c r="N102" i="36"/>
  <c r="O102" i="36" s="1"/>
  <c r="N101" i="36"/>
  <c r="O101" i="36" s="1"/>
  <c r="N100" i="36"/>
  <c r="O100" i="36" s="1"/>
  <c r="N99" i="36"/>
  <c r="O99" i="36"/>
  <c r="N98" i="36"/>
  <c r="O98" i="36"/>
  <c r="N97" i="36"/>
  <c r="O97" i="36" s="1"/>
  <c r="N96" i="36"/>
  <c r="O96" i="36" s="1"/>
  <c r="N95" i="36"/>
  <c r="O95" i="36" s="1"/>
  <c r="N94" i="36"/>
  <c r="O94" i="36" s="1"/>
  <c r="N93" i="36"/>
  <c r="O93" i="36"/>
  <c r="N92" i="36"/>
  <c r="O92" i="36"/>
  <c r="N91" i="36"/>
  <c r="O91" i="36" s="1"/>
  <c r="N90" i="36"/>
  <c r="O90" i="36" s="1"/>
  <c r="N89" i="36"/>
  <c r="O89" i="36" s="1"/>
  <c r="N88" i="36"/>
  <c r="O88" i="36" s="1"/>
  <c r="N87" i="36"/>
  <c r="O87" i="36"/>
  <c r="N86" i="36"/>
  <c r="O86" i="36" s="1"/>
  <c r="N85" i="36"/>
  <c r="O85" i="36" s="1"/>
  <c r="N84" i="36"/>
  <c r="O84" i="36" s="1"/>
  <c r="N83" i="36"/>
  <c r="O83" i="36" s="1"/>
  <c r="N82" i="36"/>
  <c r="O82" i="36" s="1"/>
  <c r="N81" i="36"/>
  <c r="O81" i="36"/>
  <c r="N80" i="36"/>
  <c r="O80" i="36"/>
  <c r="N79" i="36"/>
  <c r="O79" i="36" s="1"/>
  <c r="N78" i="36"/>
  <c r="O78" i="36" s="1"/>
  <c r="N77" i="36"/>
  <c r="O77" i="36" s="1"/>
  <c r="N76" i="36"/>
  <c r="O76" i="36" s="1"/>
  <c r="N75" i="36"/>
  <c r="O75" i="36"/>
  <c r="N74" i="36"/>
  <c r="O74" i="36"/>
  <c r="N73" i="36"/>
  <c r="O73" i="36" s="1"/>
  <c r="N72" i="36"/>
  <c r="O72" i="36" s="1"/>
  <c r="N71" i="36"/>
  <c r="O71" i="36" s="1"/>
  <c r="N70" i="36"/>
  <c r="O70" i="36" s="1"/>
  <c r="N69" i="36"/>
  <c r="O69" i="36"/>
  <c r="N68" i="36"/>
  <c r="O68" i="36" s="1"/>
  <c r="N67" i="36"/>
  <c r="O67" i="36" s="1"/>
  <c r="N66" i="36"/>
  <c r="O66" i="36" s="1"/>
  <c r="N65" i="36"/>
  <c r="O65" i="36" s="1"/>
  <c r="N64" i="36"/>
  <c r="O64" i="36" s="1"/>
  <c r="N63" i="36"/>
  <c r="O63" i="36"/>
  <c r="N62" i="36"/>
  <c r="O62" i="36"/>
  <c r="N61" i="36"/>
  <c r="O61" i="36" s="1"/>
  <c r="N60" i="36"/>
  <c r="O60" i="36" s="1"/>
  <c r="N59" i="36"/>
  <c r="O59" i="36" s="1"/>
  <c r="N58" i="36"/>
  <c r="O58" i="36" s="1"/>
  <c r="M57" i="36"/>
  <c r="L57" i="36"/>
  <c r="L136" i="36" s="1"/>
  <c r="K57" i="36"/>
  <c r="J57" i="36"/>
  <c r="I57" i="36"/>
  <c r="H57" i="36"/>
  <c r="G57" i="36"/>
  <c r="F57" i="36"/>
  <c r="E57" i="36"/>
  <c r="D57" i="36"/>
  <c r="N56" i="36"/>
  <c r="O56" i="36" s="1"/>
  <c r="N55" i="36"/>
  <c r="O55" i="36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/>
  <c r="N48" i="36"/>
  <c r="O48" i="36"/>
  <c r="N47" i="36"/>
  <c r="O47" i="36" s="1"/>
  <c r="N46" i="36"/>
  <c r="O46" i="36" s="1"/>
  <c r="N45" i="36"/>
  <c r="O45" i="36" s="1"/>
  <c r="N44" i="36"/>
  <c r="O44" i="36" s="1"/>
  <c r="N43" i="36"/>
  <c r="O43" i="36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/>
  <c r="N30" i="36"/>
  <c r="O30" i="36"/>
  <c r="N29" i="36"/>
  <c r="O29" i="36" s="1"/>
  <c r="N28" i="36"/>
  <c r="O28" i="36" s="1"/>
  <c r="N27" i="36"/>
  <c r="O27" i="36" s="1"/>
  <c r="N26" i="36"/>
  <c r="O26" i="36" s="1"/>
  <c r="N25" i="36"/>
  <c r="O25" i="36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F136" i="36" s="1"/>
  <c r="E21" i="36"/>
  <c r="D21" i="36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/>
  <c r="N15" i="36"/>
  <c r="O15" i="36" s="1"/>
  <c r="N14" i="36"/>
  <c r="O14" i="36" s="1"/>
  <c r="N13" i="36"/>
  <c r="O13" i="36"/>
  <c r="N12" i="36"/>
  <c r="O12" i="36"/>
  <c r="N11" i="36"/>
  <c r="O11" i="36"/>
  <c r="N10" i="36"/>
  <c r="O10" i="36"/>
  <c r="N9" i="36"/>
  <c r="O9" i="36"/>
  <c r="N8" i="36"/>
  <c r="O8" i="36" s="1"/>
  <c r="N7" i="36"/>
  <c r="O7" i="36"/>
  <c r="N6" i="36"/>
  <c r="O6" i="36"/>
  <c r="M5" i="36"/>
  <c r="L5" i="36"/>
  <c r="K5" i="36"/>
  <c r="J5" i="36"/>
  <c r="I5" i="36"/>
  <c r="I136" i="36" s="1"/>
  <c r="H5" i="36"/>
  <c r="H136" i="36" s="1"/>
  <c r="G5" i="36"/>
  <c r="F5" i="36"/>
  <c r="E5" i="36"/>
  <c r="D5" i="36"/>
  <c r="N120" i="35"/>
  <c r="O120" i="35" s="1"/>
  <c r="N119" i="35"/>
  <c r="O119" i="35" s="1"/>
  <c r="N118" i="35"/>
  <c r="O118" i="35"/>
  <c r="N117" i="35"/>
  <c r="O117" i="35"/>
  <c r="N116" i="35"/>
  <c r="O116" i="35" s="1"/>
  <c r="M115" i="35"/>
  <c r="L115" i="35"/>
  <c r="K115" i="35"/>
  <c r="J115" i="35"/>
  <c r="I115" i="35"/>
  <c r="H115" i="35"/>
  <c r="G115" i="35"/>
  <c r="F115" i="35"/>
  <c r="E115" i="35"/>
  <c r="D115" i="35"/>
  <c r="N115" i="35" s="1"/>
  <c r="O115" i="35" s="1"/>
  <c r="N114" i="35"/>
  <c r="O114" i="35" s="1"/>
  <c r="N113" i="35"/>
  <c r="O113" i="35" s="1"/>
  <c r="N112" i="35"/>
  <c r="O112" i="35" s="1"/>
  <c r="N111" i="35"/>
  <c r="O111" i="35" s="1"/>
  <c r="N110" i="35"/>
  <c r="O110" i="35"/>
  <c r="N109" i="35"/>
  <c r="O109" i="35"/>
  <c r="N108" i="35"/>
  <c r="O108" i="35" s="1"/>
  <c r="M107" i="35"/>
  <c r="L107" i="35"/>
  <c r="K107" i="35"/>
  <c r="J107" i="35"/>
  <c r="I107" i="35"/>
  <c r="H107" i="35"/>
  <c r="G107" i="35"/>
  <c r="F107" i="35"/>
  <c r="E107" i="35"/>
  <c r="D107" i="35"/>
  <c r="N106" i="35"/>
  <c r="O106" i="35" s="1"/>
  <c r="N105" i="35"/>
  <c r="O105" i="35" s="1"/>
  <c r="N104" i="35"/>
  <c r="O104" i="35" s="1"/>
  <c r="N103" i="35"/>
  <c r="O103" i="35"/>
  <c r="N102" i="35"/>
  <c r="O102" i="35"/>
  <c r="N101" i="35"/>
  <c r="O101" i="35" s="1"/>
  <c r="N100" i="35"/>
  <c r="O100" i="35" s="1"/>
  <c r="M99" i="35"/>
  <c r="L99" i="35"/>
  <c r="K99" i="35"/>
  <c r="J99" i="35"/>
  <c r="I99" i="35"/>
  <c r="H99" i="35"/>
  <c r="G99" i="35"/>
  <c r="N99" i="35"/>
  <c r="O99" i="35" s="1"/>
  <c r="F99" i="35"/>
  <c r="E99" i="35"/>
  <c r="D99" i="35"/>
  <c r="N98" i="35"/>
  <c r="O98" i="35" s="1"/>
  <c r="N97" i="35"/>
  <c r="O97" i="35" s="1"/>
  <c r="N96" i="35"/>
  <c r="O96" i="35"/>
  <c r="N95" i="35"/>
  <c r="O95" i="35" s="1"/>
  <c r="N94" i="35"/>
  <c r="O94" i="35" s="1"/>
  <c r="N93" i="35"/>
  <c r="O93" i="35" s="1"/>
  <c r="N92" i="35"/>
  <c r="O92" i="35" s="1"/>
  <c r="N91" i="35"/>
  <c r="O91" i="35" s="1"/>
  <c r="N90" i="35"/>
  <c r="O90" i="35"/>
  <c r="N89" i="35"/>
  <c r="O89" i="35" s="1"/>
  <c r="N88" i="35"/>
  <c r="O88" i="35" s="1"/>
  <c r="N87" i="35"/>
  <c r="O87" i="35" s="1"/>
  <c r="N86" i="35"/>
  <c r="O86" i="35" s="1"/>
  <c r="N85" i="35"/>
  <c r="O85" i="35" s="1"/>
  <c r="N84" i="35"/>
  <c r="O84" i="35"/>
  <c r="N83" i="35"/>
  <c r="O83" i="35"/>
  <c r="N82" i="35"/>
  <c r="O82" i="35" s="1"/>
  <c r="N81" i="35"/>
  <c r="O81" i="35" s="1"/>
  <c r="N80" i="35"/>
  <c r="O80" i="35" s="1"/>
  <c r="N79" i="35"/>
  <c r="O79" i="35" s="1"/>
  <c r="N78" i="35"/>
  <c r="O78" i="35" s="1"/>
  <c r="N77" i="35"/>
  <c r="O77" i="35" s="1"/>
  <c r="N76" i="35"/>
  <c r="O76" i="35" s="1"/>
  <c r="N75" i="35"/>
  <c r="O75" i="35" s="1"/>
  <c r="N74" i="35"/>
  <c r="O74" i="35" s="1"/>
  <c r="N73" i="35"/>
  <c r="O73" i="35"/>
  <c r="N72" i="35"/>
  <c r="O72" i="35"/>
  <c r="N71" i="35"/>
  <c r="O71" i="35" s="1"/>
  <c r="N70" i="35"/>
  <c r="O70" i="35"/>
  <c r="N69" i="35"/>
  <c r="O69" i="35" s="1"/>
  <c r="N68" i="35"/>
  <c r="O68" i="35" s="1"/>
  <c r="N67" i="35"/>
  <c r="O67" i="35"/>
  <c r="N66" i="35"/>
  <c r="O66" i="35"/>
  <c r="N65" i="35"/>
  <c r="O65" i="35" s="1"/>
  <c r="N64" i="35"/>
  <c r="O64" i="35"/>
  <c r="N63" i="35"/>
  <c r="O63" i="35" s="1"/>
  <c r="M62" i="35"/>
  <c r="L62" i="35"/>
  <c r="K62" i="35"/>
  <c r="J62" i="35"/>
  <c r="I62" i="35"/>
  <c r="H62" i="35"/>
  <c r="G62" i="35"/>
  <c r="F62" i="35"/>
  <c r="E62" i="35"/>
  <c r="D62" i="35"/>
  <c r="N62" i="35" s="1"/>
  <c r="O62" i="35" s="1"/>
  <c r="N61" i="35"/>
  <c r="O61" i="35" s="1"/>
  <c r="N60" i="35"/>
  <c r="O60" i="35" s="1"/>
  <c r="N59" i="35"/>
  <c r="O59" i="35"/>
  <c r="N58" i="35"/>
  <c r="O58" i="35"/>
  <c r="N57" i="35"/>
  <c r="O57" i="35" s="1"/>
  <c r="N56" i="35"/>
  <c r="O56" i="35"/>
  <c r="N55" i="35"/>
  <c r="O55" i="35" s="1"/>
  <c r="N54" i="35"/>
  <c r="O54" i="35" s="1"/>
  <c r="N53" i="35"/>
  <c r="O53" i="35"/>
  <c r="N52" i="35"/>
  <c r="O52" i="35"/>
  <c r="N51" i="35"/>
  <c r="O51" i="35" s="1"/>
  <c r="N50" i="35"/>
  <c r="O50" i="35"/>
  <c r="N49" i="35"/>
  <c r="O49" i="35" s="1"/>
  <c r="N48" i="35"/>
  <c r="O48" i="35" s="1"/>
  <c r="N47" i="35"/>
  <c r="O47" i="35"/>
  <c r="N46" i="35"/>
  <c r="O46" i="35"/>
  <c r="N45" i="35"/>
  <c r="O45" i="35" s="1"/>
  <c r="N44" i="35"/>
  <c r="O44" i="35"/>
  <c r="N43" i="35"/>
  <c r="O43" i="35" s="1"/>
  <c r="N42" i="35"/>
  <c r="O42" i="35" s="1"/>
  <c r="N41" i="35"/>
  <c r="O41" i="35"/>
  <c r="N40" i="35"/>
  <c r="O40" i="35"/>
  <c r="N39" i="35"/>
  <c r="O39" i="35" s="1"/>
  <c r="N38" i="35"/>
  <c r="O38" i="35"/>
  <c r="N37" i="35"/>
  <c r="O37" i="35" s="1"/>
  <c r="N36" i="35"/>
  <c r="O36" i="35" s="1"/>
  <c r="N35" i="35"/>
  <c r="O35" i="35"/>
  <c r="N34" i="35"/>
  <c r="O34" i="35"/>
  <c r="N33" i="35"/>
  <c r="O33" i="35" s="1"/>
  <c r="N32" i="35"/>
  <c r="O32" i="35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E121" i="35" s="1"/>
  <c r="D29" i="35"/>
  <c r="N28" i="35"/>
  <c r="O28" i="35" s="1"/>
  <c r="N27" i="35"/>
  <c r="O27" i="35"/>
  <c r="N26" i="35"/>
  <c r="O26" i="35"/>
  <c r="N25" i="35"/>
  <c r="O25" i="35" s="1"/>
  <c r="N24" i="35"/>
  <c r="O24" i="35"/>
  <c r="N23" i="35"/>
  <c r="O23" i="35" s="1"/>
  <c r="N22" i="35"/>
  <c r="O22" i="35" s="1"/>
  <c r="N21" i="35"/>
  <c r="O21" i="35"/>
  <c r="N20" i="35"/>
  <c r="O20" i="35"/>
  <c r="N19" i="35"/>
  <c r="O19" i="35" s="1"/>
  <c r="N18" i="35"/>
  <c r="O18" i="35"/>
  <c r="M17" i="35"/>
  <c r="L17" i="35"/>
  <c r="K17" i="35"/>
  <c r="N17" i="35" s="1"/>
  <c r="O17" i="35" s="1"/>
  <c r="J17" i="35"/>
  <c r="I17" i="35"/>
  <c r="H17" i="35"/>
  <c r="G17" i="35"/>
  <c r="F17" i="35"/>
  <c r="E17" i="35"/>
  <c r="D17" i="35"/>
  <c r="N16" i="35"/>
  <c r="O16" i="35"/>
  <c r="N15" i="35"/>
  <c r="O15" i="35"/>
  <c r="N14" i="35"/>
  <c r="O14" i="35"/>
  <c r="N13" i="35"/>
  <c r="O13" i="35" s="1"/>
  <c r="N12" i="35"/>
  <c r="O12" i="35" s="1"/>
  <c r="N11" i="35"/>
  <c r="O11" i="35" s="1"/>
  <c r="N10" i="35"/>
  <c r="O10" i="35"/>
  <c r="N9" i="35"/>
  <c r="O9" i="35"/>
  <c r="N8" i="35"/>
  <c r="O8" i="35"/>
  <c r="N7" i="35"/>
  <c r="O7" i="35" s="1"/>
  <c r="N6" i="35"/>
  <c r="O6" i="35" s="1"/>
  <c r="M5" i="35"/>
  <c r="M121" i="35" s="1"/>
  <c r="L5" i="35"/>
  <c r="L121" i="35"/>
  <c r="K5" i="35"/>
  <c r="K121" i="35"/>
  <c r="J5" i="35"/>
  <c r="I5" i="35"/>
  <c r="I121" i="35"/>
  <c r="H5" i="35"/>
  <c r="G5" i="35"/>
  <c r="G121" i="35" s="1"/>
  <c r="F5" i="35"/>
  <c r="F121" i="35" s="1"/>
  <c r="E5" i="35"/>
  <c r="D5" i="35"/>
  <c r="D121" i="35" s="1"/>
  <c r="N121" i="34"/>
  <c r="O121" i="34" s="1"/>
  <c r="N120" i="34"/>
  <c r="O120" i="34" s="1"/>
  <c r="N119" i="34"/>
  <c r="O119" i="34"/>
  <c r="N118" i="34"/>
  <c r="O118" i="34"/>
  <c r="N117" i="34"/>
  <c r="O117" i="34" s="1"/>
  <c r="M116" i="34"/>
  <c r="L116" i="34"/>
  <c r="K116" i="34"/>
  <c r="J116" i="34"/>
  <c r="I116" i="34"/>
  <c r="H116" i="34"/>
  <c r="G116" i="34"/>
  <c r="F116" i="34"/>
  <c r="E116" i="34"/>
  <c r="D116" i="34"/>
  <c r="N116" i="34" s="1"/>
  <c r="O116" i="34" s="1"/>
  <c r="N115" i="34"/>
  <c r="O115" i="34"/>
  <c r="N114" i="34"/>
  <c r="O114" i="34" s="1"/>
  <c r="N113" i="34"/>
  <c r="O113" i="34" s="1"/>
  <c r="N112" i="34"/>
  <c r="O112" i="34"/>
  <c r="N111" i="34"/>
  <c r="O111" i="34"/>
  <c r="N110" i="34"/>
  <c r="O110" i="34" s="1"/>
  <c r="N109" i="34"/>
  <c r="O109" i="34"/>
  <c r="M108" i="34"/>
  <c r="L108" i="34"/>
  <c r="K108" i="34"/>
  <c r="J108" i="34"/>
  <c r="I108" i="34"/>
  <c r="H108" i="34"/>
  <c r="G108" i="34"/>
  <c r="F108" i="34"/>
  <c r="E108" i="34"/>
  <c r="D108" i="34"/>
  <c r="N108" i="34" s="1"/>
  <c r="O108" i="34" s="1"/>
  <c r="N107" i="34"/>
  <c r="O107" i="34" s="1"/>
  <c r="N106" i="34"/>
  <c r="O106" i="34" s="1"/>
  <c r="N105" i="34"/>
  <c r="O105" i="34"/>
  <c r="N104" i="34"/>
  <c r="O104" i="34"/>
  <c r="N103" i="34"/>
  <c r="O103" i="34" s="1"/>
  <c r="N102" i="34"/>
  <c r="O102" i="34"/>
  <c r="N101" i="34"/>
  <c r="O101" i="34" s="1"/>
  <c r="M100" i="34"/>
  <c r="L100" i="34"/>
  <c r="K100" i="34"/>
  <c r="J100" i="34"/>
  <c r="I100" i="34"/>
  <c r="H100" i="34"/>
  <c r="G100" i="34"/>
  <c r="F100" i="34"/>
  <c r="F122" i="34"/>
  <c r="E100" i="34"/>
  <c r="D100" i="34"/>
  <c r="N100" i="34" s="1"/>
  <c r="O100" i="34" s="1"/>
  <c r="N99" i="34"/>
  <c r="O99" i="34"/>
  <c r="N98" i="34"/>
  <c r="O98" i="34"/>
  <c r="N97" i="34"/>
  <c r="O97" i="34" s="1"/>
  <c r="N96" i="34"/>
  <c r="O96" i="34"/>
  <c r="N95" i="34"/>
  <c r="O95" i="34" s="1"/>
  <c r="N94" i="34"/>
  <c r="O94" i="34" s="1"/>
  <c r="N93" i="34"/>
  <c r="O93" i="34"/>
  <c r="N92" i="34"/>
  <c r="O92" i="34"/>
  <c r="N91" i="34"/>
  <c r="O91" i="34" s="1"/>
  <c r="N90" i="34"/>
  <c r="O90" i="34"/>
  <c r="N89" i="34"/>
  <c r="O89" i="34" s="1"/>
  <c r="N88" i="34"/>
  <c r="O88" i="34" s="1"/>
  <c r="N87" i="34"/>
  <c r="O87" i="34"/>
  <c r="N86" i="34"/>
  <c r="O86" i="34"/>
  <c r="N85" i="34"/>
  <c r="O85" i="34" s="1"/>
  <c r="N84" i="34"/>
  <c r="O84" i="34"/>
  <c r="N83" i="34"/>
  <c r="O83" i="34" s="1"/>
  <c r="N82" i="34"/>
  <c r="O82" i="34" s="1"/>
  <c r="N81" i="34"/>
  <c r="O81" i="34"/>
  <c r="N80" i="34"/>
  <c r="O80" i="34"/>
  <c r="N79" i="34"/>
  <c r="O79" i="34" s="1"/>
  <c r="N78" i="34"/>
  <c r="O78" i="34"/>
  <c r="N77" i="34"/>
  <c r="O77" i="34" s="1"/>
  <c r="N76" i="34"/>
  <c r="O76" i="34" s="1"/>
  <c r="N75" i="34"/>
  <c r="O75" i="34"/>
  <c r="N74" i="34"/>
  <c r="O74" i="34"/>
  <c r="N73" i="34"/>
  <c r="O73" i="34" s="1"/>
  <c r="N72" i="34"/>
  <c r="O72" i="34"/>
  <c r="N71" i="34"/>
  <c r="O71" i="34" s="1"/>
  <c r="N70" i="34"/>
  <c r="O70" i="34" s="1"/>
  <c r="N69" i="34"/>
  <c r="O69" i="34"/>
  <c r="N68" i="34"/>
  <c r="O68" i="34"/>
  <c r="N67" i="34"/>
  <c r="O67" i="34" s="1"/>
  <c r="N66" i="34"/>
  <c r="O66" i="34"/>
  <c r="N65" i="34"/>
  <c r="O65" i="34" s="1"/>
  <c r="M64" i="34"/>
  <c r="L64" i="34"/>
  <c r="K64" i="34"/>
  <c r="J64" i="34"/>
  <c r="I64" i="34"/>
  <c r="H64" i="34"/>
  <c r="G64" i="34"/>
  <c r="F64" i="34"/>
  <c r="E64" i="34"/>
  <c r="D64" i="34"/>
  <c r="N64" i="34"/>
  <c r="O64" i="34" s="1"/>
  <c r="N63" i="34"/>
  <c r="O63" i="34" s="1"/>
  <c r="N62" i="34"/>
  <c r="O62" i="34"/>
  <c r="N61" i="34"/>
  <c r="O61" i="34"/>
  <c r="N60" i="34"/>
  <c r="O60" i="34" s="1"/>
  <c r="N59" i="34"/>
  <c r="O59" i="34"/>
  <c r="N58" i="34"/>
  <c r="O58" i="34" s="1"/>
  <c r="N57" i="34"/>
  <c r="O57" i="34" s="1"/>
  <c r="N56" i="34"/>
  <c r="O56" i="34"/>
  <c r="N55" i="34"/>
  <c r="O55" i="34"/>
  <c r="N54" i="34"/>
  <c r="O54" i="34" s="1"/>
  <c r="N53" i="34"/>
  <c r="O53" i="34"/>
  <c r="N52" i="34"/>
  <c r="O52" i="34" s="1"/>
  <c r="N51" i="34"/>
  <c r="O51" i="34" s="1"/>
  <c r="N50" i="34"/>
  <c r="O50" i="34"/>
  <c r="N49" i="34"/>
  <c r="O49" i="34"/>
  <c r="N48" i="34"/>
  <c r="O48" i="34" s="1"/>
  <c r="N47" i="34"/>
  <c r="O47" i="34"/>
  <c r="N46" i="34"/>
  <c r="O46" i="34" s="1"/>
  <c r="N45" i="34"/>
  <c r="O45" i="34" s="1"/>
  <c r="N44" i="34"/>
  <c r="O44" i="34"/>
  <c r="N43" i="34"/>
  <c r="O43" i="34"/>
  <c r="N42" i="34"/>
  <c r="O42" i="34" s="1"/>
  <c r="N41" i="34"/>
  <c r="O41" i="34"/>
  <c r="N40" i="34"/>
  <c r="O40" i="34" s="1"/>
  <c r="N39" i="34"/>
  <c r="O39" i="34" s="1"/>
  <c r="N38" i="34"/>
  <c r="O38" i="34"/>
  <c r="N37" i="34"/>
  <c r="O37" i="34"/>
  <c r="N36" i="34"/>
  <c r="O36" i="34" s="1"/>
  <c r="N35" i="34"/>
  <c r="O35" i="34"/>
  <c r="N34" i="34"/>
  <c r="O34" i="34" s="1"/>
  <c r="N33" i="34"/>
  <c r="O33" i="34" s="1"/>
  <c r="N32" i="34"/>
  <c r="O32" i="34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 s="1"/>
  <c r="N27" i="34"/>
  <c r="O27" i="34"/>
  <c r="N26" i="34"/>
  <c r="O26" i="34" s="1"/>
  <c r="N25" i="34"/>
  <c r="O25" i="34" s="1"/>
  <c r="N24" i="34"/>
  <c r="O24" i="34"/>
  <c r="N23" i="34"/>
  <c r="O23" i="34"/>
  <c r="N22" i="34"/>
  <c r="O22" i="34" s="1"/>
  <c r="N21" i="34"/>
  <c r="O21" i="34"/>
  <c r="N20" i="34"/>
  <c r="O20" i="34" s="1"/>
  <c r="N19" i="34"/>
  <c r="O19" i="34" s="1"/>
  <c r="N18" i="34"/>
  <c r="O18" i="34"/>
  <c r="M17" i="34"/>
  <c r="L17" i="34"/>
  <c r="K17" i="34"/>
  <c r="J17" i="34"/>
  <c r="I17" i="34"/>
  <c r="H17" i="34"/>
  <c r="G17" i="34"/>
  <c r="F17" i="34"/>
  <c r="E17" i="34"/>
  <c r="N17" i="34" s="1"/>
  <c r="O17" i="34" s="1"/>
  <c r="D17" i="34"/>
  <c r="N16" i="34"/>
  <c r="O16" i="34"/>
  <c r="N15" i="34"/>
  <c r="O15" i="34"/>
  <c r="N14" i="34"/>
  <c r="O14" i="34" s="1"/>
  <c r="N13" i="34"/>
  <c r="O13" i="34"/>
  <c r="N12" i="34"/>
  <c r="O12" i="34" s="1"/>
  <c r="N11" i="34"/>
  <c r="O11" i="34" s="1"/>
  <c r="N10" i="34"/>
  <c r="O10" i="34"/>
  <c r="N9" i="34"/>
  <c r="O9" i="34"/>
  <c r="N8" i="34"/>
  <c r="O8" i="34" s="1"/>
  <c r="N7" i="34"/>
  <c r="O7" i="34"/>
  <c r="N6" i="34"/>
  <c r="O6" i="34" s="1"/>
  <c r="M5" i="34"/>
  <c r="M122" i="34" s="1"/>
  <c r="L5" i="34"/>
  <c r="L122" i="34" s="1"/>
  <c r="K5" i="34"/>
  <c r="K122" i="34" s="1"/>
  <c r="J5" i="34"/>
  <c r="J122" i="34" s="1"/>
  <c r="I5" i="34"/>
  <c r="I122" i="34" s="1"/>
  <c r="H5" i="34"/>
  <c r="G5" i="34"/>
  <c r="G122" i="34"/>
  <c r="F5" i="34"/>
  <c r="E5" i="34"/>
  <c r="E122" i="34" s="1"/>
  <c r="D5" i="34"/>
  <c r="N5" i="34" s="1"/>
  <c r="O5" i="34" s="1"/>
  <c r="E66" i="33"/>
  <c r="F66" i="33"/>
  <c r="G66" i="33"/>
  <c r="H66" i="33"/>
  <c r="I66" i="33"/>
  <c r="J66" i="33"/>
  <c r="K66" i="33"/>
  <c r="L66" i="33"/>
  <c r="L143" i="33" s="1"/>
  <c r="M66" i="33"/>
  <c r="D66" i="33"/>
  <c r="N66" i="33" s="1"/>
  <c r="O66" i="33" s="1"/>
  <c r="E29" i="33"/>
  <c r="F29" i="33"/>
  <c r="G29" i="33"/>
  <c r="H29" i="33"/>
  <c r="I29" i="33"/>
  <c r="J29" i="33"/>
  <c r="K29" i="33"/>
  <c r="N29" i="33" s="1"/>
  <c r="O29" i="33" s="1"/>
  <c r="L29" i="33"/>
  <c r="M29" i="33"/>
  <c r="D29" i="33"/>
  <c r="E17" i="33"/>
  <c r="F17" i="33"/>
  <c r="G17" i="33"/>
  <c r="H17" i="33"/>
  <c r="I17" i="33"/>
  <c r="J17" i="33"/>
  <c r="N17" i="33" s="1"/>
  <c r="O17" i="33" s="1"/>
  <c r="K17" i="33"/>
  <c r="L17" i="33"/>
  <c r="M17" i="33"/>
  <c r="D17" i="33"/>
  <c r="E5" i="33"/>
  <c r="F5" i="33"/>
  <c r="G5" i="33"/>
  <c r="H5" i="33"/>
  <c r="H143" i="33" s="1"/>
  <c r="I5" i="33"/>
  <c r="J5" i="33"/>
  <c r="K5" i="33"/>
  <c r="K143" i="33" s="1"/>
  <c r="L5" i="33"/>
  <c r="M5" i="33"/>
  <c r="M143" i="33" s="1"/>
  <c r="D5" i="33"/>
  <c r="E136" i="33"/>
  <c r="F136" i="33"/>
  <c r="G136" i="33"/>
  <c r="H136" i="33"/>
  <c r="I136" i="33"/>
  <c r="J136" i="33"/>
  <c r="K136" i="33"/>
  <c r="L136" i="33"/>
  <c r="M136" i="33"/>
  <c r="N142" i="33"/>
  <c r="O142" i="33"/>
  <c r="D136" i="33"/>
  <c r="D143" i="33" s="1"/>
  <c r="N141" i="33"/>
  <c r="O141" i="33" s="1"/>
  <c r="N138" i="33"/>
  <c r="O138" i="33"/>
  <c r="N139" i="33"/>
  <c r="O139" i="33" s="1"/>
  <c r="N140" i="33"/>
  <c r="O140" i="33" s="1"/>
  <c r="N137" i="33"/>
  <c r="O137" i="33"/>
  <c r="N130" i="33"/>
  <c r="O130" i="33"/>
  <c r="N131" i="33"/>
  <c r="O131" i="33" s="1"/>
  <c r="N132" i="33"/>
  <c r="N133" i="33"/>
  <c r="O133" i="33" s="1"/>
  <c r="N134" i="33"/>
  <c r="O134" i="33" s="1"/>
  <c r="N135" i="33"/>
  <c r="O135" i="33" s="1"/>
  <c r="N129" i="33"/>
  <c r="O129" i="33"/>
  <c r="E128" i="33"/>
  <c r="F128" i="33"/>
  <c r="G128" i="33"/>
  <c r="H128" i="33"/>
  <c r="I128" i="33"/>
  <c r="J128" i="33"/>
  <c r="N128" i="33" s="1"/>
  <c r="O128" i="33" s="1"/>
  <c r="K128" i="33"/>
  <c r="L128" i="33"/>
  <c r="M128" i="33"/>
  <c r="D128" i="33"/>
  <c r="E120" i="33"/>
  <c r="F120" i="33"/>
  <c r="G120" i="33"/>
  <c r="H120" i="33"/>
  <c r="I120" i="33"/>
  <c r="I143" i="33" s="1"/>
  <c r="J120" i="33"/>
  <c r="K120" i="33"/>
  <c r="L120" i="33"/>
  <c r="M120" i="33"/>
  <c r="N120" i="33" s="1"/>
  <c r="O120" i="33" s="1"/>
  <c r="D120" i="33"/>
  <c r="N122" i="33"/>
  <c r="O122" i="33" s="1"/>
  <c r="N123" i="33"/>
  <c r="O123" i="33"/>
  <c r="N124" i="33"/>
  <c r="O124" i="33"/>
  <c r="N125" i="33"/>
  <c r="O125" i="33" s="1"/>
  <c r="N126" i="33"/>
  <c r="O126" i="33"/>
  <c r="N127" i="33"/>
  <c r="O127" i="33" s="1"/>
  <c r="N121" i="33"/>
  <c r="O121" i="33" s="1"/>
  <c r="N109" i="33"/>
  <c r="O109" i="33"/>
  <c r="N110" i="33"/>
  <c r="O110" i="33"/>
  <c r="N111" i="33"/>
  <c r="O111" i="33" s="1"/>
  <c r="N112" i="33"/>
  <c r="O112" i="33"/>
  <c r="N113" i="33"/>
  <c r="O113" i="33" s="1"/>
  <c r="N114" i="33"/>
  <c r="O114" i="33" s="1"/>
  <c r="N108" i="33"/>
  <c r="O108" i="33"/>
  <c r="N107" i="33"/>
  <c r="O107" i="33"/>
  <c r="N106" i="33"/>
  <c r="O106" i="33" s="1"/>
  <c r="N105" i="33"/>
  <c r="O105" i="33"/>
  <c r="N104" i="33"/>
  <c r="O104" i="33" s="1"/>
  <c r="N103" i="33"/>
  <c r="O103" i="33" s="1"/>
  <c r="N102" i="33"/>
  <c r="O102" i="33"/>
  <c r="N101" i="33"/>
  <c r="O101" i="33"/>
  <c r="N100" i="33"/>
  <c r="O100" i="33" s="1"/>
  <c r="N99" i="33"/>
  <c r="O99" i="33"/>
  <c r="N98" i="33"/>
  <c r="O98" i="33" s="1"/>
  <c r="N97" i="33"/>
  <c r="O97" i="33" s="1"/>
  <c r="N96" i="33"/>
  <c r="O96" i="33"/>
  <c r="N95" i="33"/>
  <c r="O95" i="33"/>
  <c r="N94" i="33"/>
  <c r="O94" i="33" s="1"/>
  <c r="N93" i="33"/>
  <c r="O93" i="33"/>
  <c r="N92" i="33"/>
  <c r="O92" i="33" s="1"/>
  <c r="N116" i="33"/>
  <c r="O116" i="33" s="1"/>
  <c r="N117" i="33"/>
  <c r="O117" i="33"/>
  <c r="N118" i="33"/>
  <c r="O118" i="33"/>
  <c r="N115" i="33"/>
  <c r="O115" i="33" s="1"/>
  <c r="N68" i="33"/>
  <c r="O68" i="33"/>
  <c r="N69" i="33"/>
  <c r="O69" i="33" s="1"/>
  <c r="N70" i="33"/>
  <c r="N71" i="33"/>
  <c r="O71" i="33" s="1"/>
  <c r="N72" i="33"/>
  <c r="O72" i="33"/>
  <c r="N73" i="33"/>
  <c r="O73" i="33" s="1"/>
  <c r="N74" i="33"/>
  <c r="O74" i="33"/>
  <c r="N75" i="33"/>
  <c r="O75" i="33" s="1"/>
  <c r="N76" i="33"/>
  <c r="O76" i="33"/>
  <c r="N77" i="33"/>
  <c r="O77" i="33" s="1"/>
  <c r="N78" i="33"/>
  <c r="O78" i="33"/>
  <c r="N79" i="33"/>
  <c r="N80" i="33"/>
  <c r="O80" i="33"/>
  <c r="N81" i="33"/>
  <c r="O81" i="33"/>
  <c r="N82" i="33"/>
  <c r="O82" i="33" s="1"/>
  <c r="N83" i="33"/>
  <c r="N84" i="33"/>
  <c r="O84" i="33"/>
  <c r="N85" i="33"/>
  <c r="O85" i="33" s="1"/>
  <c r="N86" i="33"/>
  <c r="O86" i="33" s="1"/>
  <c r="N87" i="33"/>
  <c r="O87" i="33"/>
  <c r="N88" i="33"/>
  <c r="N89" i="33"/>
  <c r="O89" i="33"/>
  <c r="N90" i="33"/>
  <c r="O90" i="33" s="1"/>
  <c r="N91" i="33"/>
  <c r="O91" i="33" s="1"/>
  <c r="N119" i="33"/>
  <c r="O119" i="33" s="1"/>
  <c r="N67" i="33"/>
  <c r="O67" i="33" s="1"/>
  <c r="O83" i="33"/>
  <c r="O88" i="33"/>
  <c r="O70" i="33"/>
  <c r="O79" i="33"/>
  <c r="O132" i="33"/>
  <c r="N19" i="33"/>
  <c r="O19" i="33" s="1"/>
  <c r="N20" i="33"/>
  <c r="O20" i="33"/>
  <c r="N21" i="33"/>
  <c r="O21" i="33" s="1"/>
  <c r="N22" i="33"/>
  <c r="O22" i="33"/>
  <c r="N23" i="33"/>
  <c r="O23" i="33" s="1"/>
  <c r="N24" i="33"/>
  <c r="O24" i="33" s="1"/>
  <c r="N25" i="33"/>
  <c r="O25" i="33" s="1"/>
  <c r="N26" i="33"/>
  <c r="O26" i="33"/>
  <c r="N27" i="33"/>
  <c r="O27" i="33" s="1"/>
  <c r="N28" i="33"/>
  <c r="O28" i="33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/>
  <c r="N13" i="33"/>
  <c r="O13" i="33" s="1"/>
  <c r="N14" i="33"/>
  <c r="O14" i="33" s="1"/>
  <c r="N15" i="33"/>
  <c r="O15" i="33" s="1"/>
  <c r="N16" i="33"/>
  <c r="O16" i="33"/>
  <c r="N6" i="33"/>
  <c r="O6" i="33" s="1"/>
  <c r="N64" i="33"/>
  <c r="O64" i="33"/>
  <c r="N65" i="33"/>
  <c r="O65" i="33" s="1"/>
  <c r="N63" i="33"/>
  <c r="O63" i="33" s="1"/>
  <c r="N56" i="33"/>
  <c r="O56" i="33" s="1"/>
  <c r="N57" i="33"/>
  <c r="O57" i="33"/>
  <c r="N58" i="33"/>
  <c r="O58" i="33" s="1"/>
  <c r="N59" i="33"/>
  <c r="O59" i="33"/>
  <c r="N60" i="33"/>
  <c r="O60" i="33" s="1"/>
  <c r="N61" i="33"/>
  <c r="O61" i="33" s="1"/>
  <c r="N62" i="33"/>
  <c r="O62" i="33" s="1"/>
  <c r="N42" i="33"/>
  <c r="O42" i="33"/>
  <c r="N43" i="33"/>
  <c r="O43" i="33" s="1"/>
  <c r="N44" i="33"/>
  <c r="O44" i="33"/>
  <c r="N45" i="33"/>
  <c r="O45" i="33" s="1"/>
  <c r="N46" i="33"/>
  <c r="O46" i="33" s="1"/>
  <c r="N47" i="33"/>
  <c r="O47" i="33" s="1"/>
  <c r="N48" i="33"/>
  <c r="O48" i="33"/>
  <c r="N49" i="33"/>
  <c r="O49" i="33" s="1"/>
  <c r="N50" i="33"/>
  <c r="O50" i="33"/>
  <c r="N51" i="33"/>
  <c r="O51" i="33" s="1"/>
  <c r="N52" i="33"/>
  <c r="O52" i="33" s="1"/>
  <c r="N53" i="33"/>
  <c r="O53" i="33" s="1"/>
  <c r="N54" i="33"/>
  <c r="O54" i="33"/>
  <c r="N55" i="33"/>
  <c r="O55" i="33" s="1"/>
  <c r="N31" i="33"/>
  <c r="O31" i="33"/>
  <c r="N32" i="33"/>
  <c r="O32" i="33" s="1"/>
  <c r="N33" i="33"/>
  <c r="O33" i="33" s="1"/>
  <c r="N34" i="33"/>
  <c r="O34" i="33" s="1"/>
  <c r="N35" i="33"/>
  <c r="O35" i="33"/>
  <c r="N36" i="33"/>
  <c r="O36" i="33" s="1"/>
  <c r="N37" i="33"/>
  <c r="O37" i="33"/>
  <c r="N38" i="33"/>
  <c r="O38" i="33" s="1"/>
  <c r="N39" i="33"/>
  <c r="O39" i="33" s="1"/>
  <c r="N40" i="33"/>
  <c r="O40" i="33" s="1"/>
  <c r="N41" i="33"/>
  <c r="O41" i="33"/>
  <c r="N30" i="33"/>
  <c r="O30" i="33" s="1"/>
  <c r="N18" i="33"/>
  <c r="O18" i="33"/>
  <c r="F143" i="33"/>
  <c r="K136" i="36"/>
  <c r="G136" i="36"/>
  <c r="N117" i="36"/>
  <c r="O117" i="36" s="1"/>
  <c r="E136" i="36"/>
  <c r="D136" i="36"/>
  <c r="J136" i="36"/>
  <c r="N57" i="36"/>
  <c r="O57" i="36" s="1"/>
  <c r="N21" i="36"/>
  <c r="O21" i="36"/>
  <c r="N5" i="37"/>
  <c r="O5" i="37" s="1"/>
  <c r="J119" i="37"/>
  <c r="H119" i="37"/>
  <c r="L119" i="37"/>
  <c r="N105" i="37"/>
  <c r="O105" i="37" s="1"/>
  <c r="N17" i="37"/>
  <c r="O17" i="37"/>
  <c r="M139" i="38"/>
  <c r="K139" i="38"/>
  <c r="N5" i="38"/>
  <c r="O5" i="38" s="1"/>
  <c r="J139" i="38"/>
  <c r="N123" i="38"/>
  <c r="O123" i="38" s="1"/>
  <c r="G139" i="38"/>
  <c r="I139" i="38"/>
  <c r="N115" i="38"/>
  <c r="O115" i="38" s="1"/>
  <c r="N61" i="38"/>
  <c r="O61" i="38" s="1"/>
  <c r="E139" i="38"/>
  <c r="N5" i="39"/>
  <c r="O5" i="39"/>
  <c r="H135" i="39"/>
  <c r="N17" i="39"/>
  <c r="O17" i="39" s="1"/>
  <c r="K135" i="39"/>
  <c r="F135" i="39"/>
  <c r="G135" i="39"/>
  <c r="N131" i="39"/>
  <c r="O131" i="39" s="1"/>
  <c r="I135" i="39"/>
  <c r="N122" i="39"/>
  <c r="O122" i="39" s="1"/>
  <c r="E135" i="39"/>
  <c r="D135" i="39"/>
  <c r="N61" i="39"/>
  <c r="O61" i="39" s="1"/>
  <c r="L143" i="40"/>
  <c r="M143" i="40"/>
  <c r="K143" i="40"/>
  <c r="N136" i="40"/>
  <c r="O136" i="40" s="1"/>
  <c r="N118" i="40"/>
  <c r="O118" i="40"/>
  <c r="I143" i="40"/>
  <c r="N32" i="40"/>
  <c r="O32" i="40"/>
  <c r="E143" i="40"/>
  <c r="G143" i="40"/>
  <c r="D143" i="40"/>
  <c r="N5" i="40"/>
  <c r="O5" i="40" s="1"/>
  <c r="N17" i="36"/>
  <c r="O17" i="36"/>
  <c r="N5" i="35"/>
  <c r="O5" i="35" s="1"/>
  <c r="G143" i="33"/>
  <c r="E143" i="33"/>
  <c r="D122" i="34"/>
  <c r="H122" i="34"/>
  <c r="J121" i="35"/>
  <c r="H121" i="35"/>
  <c r="M136" i="36"/>
  <c r="N111" i="36"/>
  <c r="O111" i="36" s="1"/>
  <c r="N113" i="37"/>
  <c r="O113" i="37"/>
  <c r="G119" i="37"/>
  <c r="K119" i="37"/>
  <c r="F143" i="40"/>
  <c r="N17" i="40"/>
  <c r="O17" i="40" s="1"/>
  <c r="G137" i="41"/>
  <c r="K137" i="41"/>
  <c r="L137" i="41"/>
  <c r="N133" i="41"/>
  <c r="O133" i="41"/>
  <c r="I137" i="41"/>
  <c r="N117" i="41"/>
  <c r="O117" i="41"/>
  <c r="N111" i="41"/>
  <c r="O111" i="41"/>
  <c r="M137" i="41"/>
  <c r="J137" i="41"/>
  <c r="N57" i="41"/>
  <c r="O57" i="41"/>
  <c r="F137" i="41"/>
  <c r="D137" i="41"/>
  <c r="N137" i="41" s="1"/>
  <c r="O137" i="41" s="1"/>
  <c r="N22" i="41"/>
  <c r="O22" i="41"/>
  <c r="N18" i="41"/>
  <c r="O18" i="41"/>
  <c r="E137" i="41"/>
  <c r="J134" i="42"/>
  <c r="K134" i="42"/>
  <c r="L134" i="42"/>
  <c r="N129" i="42"/>
  <c r="O129" i="42"/>
  <c r="N113" i="42"/>
  <c r="O113" i="42"/>
  <c r="M134" i="42"/>
  <c r="N53" i="42"/>
  <c r="O53" i="42"/>
  <c r="D134" i="42"/>
  <c r="E134" i="42"/>
  <c r="N21" i="42"/>
  <c r="O21" i="42"/>
  <c r="I134" i="42"/>
  <c r="N18" i="42"/>
  <c r="O18" i="42"/>
  <c r="G134" i="42"/>
  <c r="N5" i="42"/>
  <c r="O5" i="42"/>
  <c r="K139" i="43"/>
  <c r="L139" i="43"/>
  <c r="M139" i="43"/>
  <c r="N133" i="43"/>
  <c r="O133" i="43"/>
  <c r="N124" i="43"/>
  <c r="O124" i="43"/>
  <c r="J139" i="43"/>
  <c r="N116" i="43"/>
  <c r="O116" i="43"/>
  <c r="I139" i="43"/>
  <c r="H139" i="43"/>
  <c r="N63" i="43"/>
  <c r="O63" i="43"/>
  <c r="D139" i="43"/>
  <c r="N139" i="43" s="1"/>
  <c r="O139" i="43" s="1"/>
  <c r="N32" i="43"/>
  <c r="O32" i="43"/>
  <c r="E139" i="43"/>
  <c r="G139" i="43"/>
  <c r="N17" i="43"/>
  <c r="O17" i="43" s="1"/>
  <c r="N5" i="43"/>
  <c r="O5" i="43"/>
  <c r="F139" i="43"/>
  <c r="L137" i="44"/>
  <c r="K137" i="44"/>
  <c r="J137" i="44"/>
  <c r="N133" i="44"/>
  <c r="O133" i="44"/>
  <c r="N124" i="44"/>
  <c r="O124" i="44" s="1"/>
  <c r="N116" i="44"/>
  <c r="O116" i="44"/>
  <c r="M137" i="44"/>
  <c r="N62" i="44"/>
  <c r="O62" i="44"/>
  <c r="D137" i="44"/>
  <c r="N137" i="44" s="1"/>
  <c r="O137" i="44" s="1"/>
  <c r="H137" i="44"/>
  <c r="I137" i="44"/>
  <c r="N17" i="44"/>
  <c r="O17" i="44" s="1"/>
  <c r="F137" i="44"/>
  <c r="N5" i="44"/>
  <c r="O5" i="44" s="1"/>
  <c r="E137" i="44"/>
  <c r="K138" i="45"/>
  <c r="M138" i="45"/>
  <c r="L138" i="45"/>
  <c r="J138" i="45"/>
  <c r="N125" i="45"/>
  <c r="O125" i="45" s="1"/>
  <c r="N118" i="45"/>
  <c r="O118" i="45"/>
  <c r="N63" i="45"/>
  <c r="O63" i="45" s="1"/>
  <c r="N31" i="45"/>
  <c r="O31" i="45" s="1"/>
  <c r="I138" i="45"/>
  <c r="N17" i="45"/>
  <c r="O17" i="45" s="1"/>
  <c r="F138" i="45"/>
  <c r="G138" i="45"/>
  <c r="H138" i="45"/>
  <c r="N5" i="45"/>
  <c r="O5" i="45"/>
  <c r="D138" i="45"/>
  <c r="J135" i="46"/>
  <c r="N115" i="46"/>
  <c r="O115" i="46"/>
  <c r="H135" i="46"/>
  <c r="N61" i="46"/>
  <c r="O61" i="46"/>
  <c r="F135" i="46"/>
  <c r="D135" i="46"/>
  <c r="G135" i="46"/>
  <c r="I135" i="46"/>
  <c r="L137" i="47"/>
  <c r="K137" i="47"/>
  <c r="N132" i="47"/>
  <c r="O132" i="47" s="1"/>
  <c r="M137" i="47"/>
  <c r="J137" i="47"/>
  <c r="N123" i="47"/>
  <c r="O123" i="47" s="1"/>
  <c r="N116" i="47"/>
  <c r="O116" i="47" s="1"/>
  <c r="N61" i="47"/>
  <c r="O61" i="47"/>
  <c r="D137" i="47"/>
  <c r="H137" i="47"/>
  <c r="N29" i="47"/>
  <c r="O29" i="47" s="1"/>
  <c r="E137" i="47"/>
  <c r="N137" i="47" s="1"/>
  <c r="O137" i="47" s="1"/>
  <c r="G137" i="47"/>
  <c r="I137" i="47"/>
  <c r="N17" i="47"/>
  <c r="O17" i="47"/>
  <c r="F137" i="47"/>
  <c r="N5" i="47"/>
  <c r="O5" i="47"/>
  <c r="O126" i="49"/>
  <c r="P126" i="49"/>
  <c r="O118" i="49"/>
  <c r="P118" i="49" s="1"/>
  <c r="O64" i="49"/>
  <c r="P64" i="49" s="1"/>
  <c r="O32" i="49"/>
  <c r="P32" i="49"/>
  <c r="H139" i="49"/>
  <c r="I139" i="49"/>
  <c r="O17" i="49"/>
  <c r="P17" i="49" s="1"/>
  <c r="K139" i="49"/>
  <c r="M139" i="49"/>
  <c r="E139" i="49"/>
  <c r="G139" i="49"/>
  <c r="L139" i="49"/>
  <c r="N139" i="49"/>
  <c r="D139" i="49"/>
  <c r="F139" i="49"/>
  <c r="O5" i="49"/>
  <c r="P5" i="49"/>
  <c r="O143" i="50" l="1"/>
  <c r="P143" i="50" s="1"/>
  <c r="N121" i="35"/>
  <c r="O121" i="35" s="1"/>
  <c r="N139" i="38"/>
  <c r="O139" i="38" s="1"/>
  <c r="N136" i="36"/>
  <c r="O136" i="36" s="1"/>
  <c r="O139" i="49"/>
  <c r="P139" i="49" s="1"/>
  <c r="N122" i="34"/>
  <c r="O122" i="34" s="1"/>
  <c r="N143" i="33"/>
  <c r="O143" i="33" s="1"/>
  <c r="F139" i="38"/>
  <c r="N31" i="44"/>
  <c r="O31" i="44" s="1"/>
  <c r="N107" i="42"/>
  <c r="O107" i="42" s="1"/>
  <c r="N5" i="41"/>
  <c r="O5" i="41" s="1"/>
  <c r="N29" i="35"/>
  <c r="O29" i="35" s="1"/>
  <c r="N5" i="46"/>
  <c r="O5" i="46" s="1"/>
  <c r="N17" i="46"/>
  <c r="O17" i="46" s="1"/>
  <c r="H143" i="40"/>
  <c r="N143" i="40" s="1"/>
  <c r="O143" i="40" s="1"/>
  <c r="L135" i="39"/>
  <c r="N135" i="39" s="1"/>
  <c r="O135" i="39" s="1"/>
  <c r="N5" i="36"/>
  <c r="O5" i="36" s="1"/>
  <c r="E135" i="46"/>
  <c r="N135" i="46" s="1"/>
  <c r="O135" i="46" s="1"/>
  <c r="N122" i="46"/>
  <c r="O122" i="46" s="1"/>
  <c r="D119" i="37"/>
  <c r="N119" i="37" s="1"/>
  <c r="O119" i="37" s="1"/>
  <c r="O135" i="49"/>
  <c r="P135" i="49" s="1"/>
  <c r="E138" i="45"/>
  <c r="N138" i="45" s="1"/>
  <c r="O138" i="45" s="1"/>
  <c r="N5" i="33"/>
  <c r="O5" i="33" s="1"/>
  <c r="N136" i="33"/>
  <c r="O136" i="33" s="1"/>
  <c r="N107" i="35"/>
  <c r="O107" i="35" s="1"/>
  <c r="L139" i="38"/>
  <c r="J143" i="33"/>
  <c r="E119" i="37"/>
</calcChain>
</file>

<file path=xl/sharedStrings.xml><?xml version="1.0" encoding="utf-8"?>
<sst xmlns="http://schemas.openxmlformats.org/spreadsheetml/2006/main" count="2723" uniqueCount="306">
  <si>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</si>
  <si>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</si>
  <si>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</si>
  <si>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</si>
  <si>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</si>
  <si>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</si>
  <si>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</si>
  <si>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</si>
  <si>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</si>
  <si>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</si>
  <si>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</si>
  <si>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</si>
  <si>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</si>
  <si>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</si>
  <si>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</si>
  <si>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</si>
  <si>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</si>
  <si>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</si>
  <si>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</si>
  <si>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</si>
  <si>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Communications Services Taxes</t>
  </si>
  <si>
    <t>Local Business Tax</t>
  </si>
  <si>
    <t>Permits, Fees, and Special Assessments</t>
  </si>
  <si>
    <t>Franchise Fee - Solid Waste</t>
  </si>
  <si>
    <t>Impact Fees - Commercial - Public Safety</t>
  </si>
  <si>
    <t>Impact Fees - Residential - Physical Environment</t>
  </si>
  <si>
    <t>Impact Fees - Residential - Transportation</t>
  </si>
  <si>
    <t>Impact Fees - Commercial - Transportation</t>
  </si>
  <si>
    <t>Impact Fees - Residential - Human Services</t>
  </si>
  <si>
    <t>Impact Fees - Residential - Culture / Recreation</t>
  </si>
  <si>
    <t>Special Assessments - Capital Improvement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</si>
  <si>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</si>
  <si>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</si>
  <si>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</si>
  <si>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</si>
  <si>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</si>
  <si>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</si>
  <si>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State Grant - General Government</t>
  </si>
  <si>
    <t>State Grant - Public Safety</t>
  </si>
  <si>
    <t>Federal Grant - Physical Environment - Sewer / Wastewater</t>
  </si>
  <si>
    <t>Federal Grant - Physical Environment - Other Physical Environment</t>
  </si>
  <si>
    <t>Federal Grant - Transportation - Other Transportation</t>
  </si>
  <si>
    <t>Federal Grant - Human Services - Public Assistance</t>
  </si>
  <si>
    <t>Federal Grant - Human Services - Child Support Reimbursement</t>
  </si>
  <si>
    <t>Federal Grant - Human Services - Other Human Services</t>
  </si>
  <si>
    <t>State Grant - Physical Environment - Other Physical Environment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</si>
  <si>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</si>
  <si>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</si>
  <si>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</si>
  <si>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</si>
  <si>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</si>
  <si>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</si>
  <si>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</si>
  <si>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</si>
  <si>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</si>
  <si>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</si>
  <si>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</si>
  <si>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</si>
  <si>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Firefighter Supplemental Compensation</t>
  </si>
  <si>
    <t>State Shared Revenues - Public Safety - Enhanced 911 Fee</t>
  </si>
  <si>
    <t>State Shared Revenues - Physical Environment - Other Physical Environment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</si>
  <si>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</si>
  <si>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</si>
  <si>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</si>
  <si>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</si>
  <si>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Clerk Allotment from Justice Administrative Commission</t>
  </si>
  <si>
    <t>Grants from Other Local Units - Physical Environment</t>
  </si>
  <si>
    <t>Grants from Other Local Units - Economic Environment</t>
  </si>
  <si>
    <t>Grants from Other Local Units - Human Services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</si>
  <si>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</si>
  <si>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</si>
  <si>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</si>
  <si>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</si>
  <si>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</si>
  <si>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</si>
  <si>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</si>
  <si>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</si>
  <si>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Public Records Modernization Trust Fund</t>
  </si>
  <si>
    <t>General Gov't (Not Court-Related) - County Portion of $4 Additional Service Charge</t>
  </si>
  <si>
    <t>General Gov't (Not Court-Related) - Internal Service Fund Fees and Charges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</si>
  <si>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</si>
  <si>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</si>
  <si>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</si>
  <si>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Fire Protection</t>
  </si>
  <si>
    <t>Public Safety - Housing for Prisoners</t>
  </si>
  <si>
    <t>Public Safety - Protective Inspection Fees</t>
  </si>
  <si>
    <t>Public Safety - Ambulance Fees</t>
  </si>
  <si>
    <t>Public Safety - Other Public Safety Charges and Fees</t>
  </si>
  <si>
    <t>Physical Environment - Garbage / Solid Waste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</si>
  <si>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</si>
  <si>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</si>
  <si>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</si>
  <si>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Mass Transit</t>
  </si>
  <si>
    <t>Transportation (User Fees) - Other Transportation Charges</t>
  </si>
  <si>
    <t>Economic Environment - Housing</t>
  </si>
  <si>
    <t>Economic Environment - Other Economic Environment Charges</t>
  </si>
  <si>
    <t>Human Services - Clinic Fees</t>
  </si>
  <si>
    <t>Human Services - Animal Control and Shelter Fees</t>
  </si>
  <si>
    <t>Culture / Recreation - Parks and Recreation</t>
  </si>
  <si>
    <t>Culture / Recreation - Special Recreation Facilities</t>
  </si>
  <si>
    <t>Culture / Recreation - Other Culture / Recreation Charges</t>
  </si>
  <si>
    <t>Court Service Reimbursement - Probation / Alternatives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</si>
  <si>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</si>
  <si>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</si>
  <si>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</si>
  <si>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</si>
  <si>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Traffic Surcharge</t>
  </si>
  <si>
    <t>Restricted Local Ordinance Court-Related Board Revenue - Domestic Violence Surcharge</t>
  </si>
  <si>
    <t>Restricted Local Ordinance Court-Related Board Revenue - Animal Control Surcharge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</si>
  <si>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</si>
  <si>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</si>
  <si>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</si>
  <si>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</si>
  <si>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Filing Fees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</si>
  <si>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</si>
  <si>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</si>
  <si>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</si>
  <si>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</si>
  <si>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</si>
  <si>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</si>
  <si>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</si>
  <si>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Filing Fees</t>
  </si>
  <si>
    <t>Traffic Court - Service Charges</t>
  </si>
  <si>
    <t>Traffic Court - Court Costs</t>
  </si>
  <si>
    <t>Juvenile Court - Filing Fees</t>
  </si>
  <si>
    <t>Juvenile Court - Service Charges</t>
  </si>
  <si>
    <t>Juvenile Court - Court Costs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</si>
  <si>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</si>
  <si>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</si>
  <si>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</si>
  <si>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</si>
  <si>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- 10% of Fines to Public Records Modernization Fund</t>
  </si>
  <si>
    <t>Court-Ordered Judgments and Fines - As Decided by Circuit Court Criminal</t>
  </si>
  <si>
    <t>Court-Ordered Judgments and Fines - As Decided by Traffic Court</t>
  </si>
  <si>
    <t>Fines - Local Ordinance Violations</t>
  </si>
  <si>
    <t>Forfeits - Assets Seized by Law Enforcement</t>
  </si>
  <si>
    <t>Other Judgments, Fines, and Forfeits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</si>
  <si>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</si>
  <si>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</si>
  <si>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</si>
  <si>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</si>
  <si>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</si>
  <si>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</si>
  <si>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</si>
  <si>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</si>
  <si>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Proceeds - Installment Purchases and Capital Lease Proceeds</t>
  </si>
  <si>
    <t>Proceeds - Debt Proceeds</t>
  </si>
  <si>
    <t>Proceeds - Proceeds from Refunding Bonds</t>
  </si>
  <si>
    <t>Proprietary Non-Operating Sources - Other Non-Operating Sources</t>
  </si>
  <si>
    <t>Depreciation on Fixed Assets Acquired with Contributed Capital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</si>
  <si>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</si>
  <si>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</si>
  <si>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</si>
  <si>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</si>
  <si>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</si>
  <si>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</si>
  <si>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</si>
  <si>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Orange County Government Revenues Reported by Account Code and Fund Type</t>
  </si>
  <si>
    <t>Local Fiscal Year Ended September 30, 2010</t>
  </si>
  <si>
    <t>State Shared Revenues - Human Services - Other Human Services</t>
  </si>
  <si>
    <t>Restricted Local Ordinance Court-Related Board Revenue - Not Remitted to the State</t>
  </si>
  <si>
    <t>Contributions from Enterprise Operations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</si>
  <si>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</si>
  <si>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</si>
  <si>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</si>
  <si>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General Gov't (Not Court-Related) - Fees Remitted to County from Sheriff</t>
  </si>
  <si>
    <t>2011 Countywide Population:</t>
  </si>
  <si>
    <t>Local Fiscal Year Ended September 30, 2008</t>
  </si>
  <si>
    <t>Permits and Franchise Fees</t>
  </si>
  <si>
    <t>Other Permits and Fees</t>
  </si>
  <si>
    <t>State Grant - Other</t>
  </si>
  <si>
    <t>Public Safety - Emergency Management Service Fees / Charges</t>
  </si>
  <si>
    <t>Human Services - Other Human Services Charges</t>
  </si>
  <si>
    <t>Special Assessments - Service Charges</t>
  </si>
  <si>
    <t>Impact Fees - Public Safety</t>
  </si>
  <si>
    <t>Impact Fees - Physical Environment</t>
  </si>
  <si>
    <t>Impact Fees - Transportation</t>
  </si>
  <si>
    <t>Impact Fees - Human Services</t>
  </si>
  <si>
    <t>Impact Fees - Culture / Recreation</t>
  </si>
  <si>
    <t>2008 Countywide Population:</t>
  </si>
  <si>
    <t>Local Fiscal Year Ended September 30, 2012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</si>
  <si>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</si>
  <si>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</si>
  <si>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</si>
  <si>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</si>
  <si>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</si>
  <si>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</si>
  <si>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</si>
  <si>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</si>
  <si>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</si>
  <si>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</si>
  <si>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</si>
  <si>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</si>
  <si>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</si>
  <si>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</si>
  <si>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County Officer Commission and Fees</t>
  </si>
  <si>
    <t>General Government - Other General Government Charges and Fees</t>
  </si>
  <si>
    <t>Transportation - Mass Transit</t>
  </si>
  <si>
    <t>Transportation - Other Transportation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</si>
  <si>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</si>
  <si>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</si>
  <si>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</si>
  <si>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</si>
  <si>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</si>
  <si>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</si>
  <si>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</si>
  <si>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</si>
  <si>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</si>
  <si>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</si>
  <si>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</si>
  <si>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</si>
  <si>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</si>
  <si>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</si>
  <si>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</si>
  <si>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</si>
  <si>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Probate Court - Filing Fees</t>
  </si>
  <si>
    <t>Court-Related Revenues - Probate Court - Service Charges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</si>
  <si>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</si>
  <si>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</si>
  <si>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</si>
  <si>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</si>
  <si>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</si>
  <si>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</si>
  <si>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</si>
  <si>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</si>
  <si>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</si>
  <si>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- 10% of Fines to Public Records Modernization TF</t>
  </si>
  <si>
    <t>Sale of Contraband Property Seized by Law Enforcement</t>
  </si>
  <si>
    <t>Interest and Other Earnings - Net Increase (Decrease) in Fair Value of Investments</t>
  </si>
  <si>
    <t>Sales - Disposition of Fixed Assets</t>
  </si>
  <si>
    <t>Sales - Sale of Surplus Materials and Scrap</t>
  </si>
  <si>
    <t>Proprietary Non-Operating - Other Non-Operating Sources</t>
  </si>
  <si>
    <t>2013 Countywide Population:</t>
  </si>
  <si>
    <t>Local Fiscal Year Ended September 30, 2014</t>
  </si>
  <si>
    <t>Impact Fees - Residential - Public Safety</t>
  </si>
  <si>
    <t>Impact Fees - Commercial - Physical Environment</t>
  </si>
  <si>
    <t>2014 Countywide Population:</t>
  </si>
  <si>
    <t>Local Fiscal Year Ended September 30, 2015</t>
  </si>
  <si>
    <t>Licenses</t>
  </si>
  <si>
    <t>State Grant - Court-Related Grants - Child Dependency</t>
  </si>
  <si>
    <t>State Shared Revenues - Other</t>
  </si>
  <si>
    <t>Court-Ordered Judgments and Fines - As Decided by Juvenile Court</t>
  </si>
  <si>
    <t>2015 Countywide Population:</t>
  </si>
  <si>
    <t>Local Fiscal Year Ended September 30, 2007</t>
  </si>
  <si>
    <t>Utility Service Tax - Telecommunications</t>
  </si>
  <si>
    <t>Franchise Fees, Licenses, and Permits</t>
  </si>
  <si>
    <t>Other Permits, Fees and Licenses</t>
  </si>
  <si>
    <t>Special Assessments - Other</t>
  </si>
  <si>
    <t>2007 Countywide Population:</t>
  </si>
  <si>
    <t>Local Fiscal Year Ended September 30, 2006</t>
  </si>
  <si>
    <t>Other General Taxes</t>
  </si>
  <si>
    <t>Permits, Fees, and Licenses</t>
  </si>
  <si>
    <t>Circuit Court Civil - Child Support</t>
  </si>
  <si>
    <t>Court Service Reimbursement - Public Defender Liens</t>
  </si>
  <si>
    <t>2006 Countywide Population:</t>
  </si>
  <si>
    <t>Local Fiscal Year Ended September 30, 2016</t>
  </si>
  <si>
    <t>2016 Countywide Population:</t>
  </si>
  <si>
    <t>Local Fiscal Year Ended September 30, 2017</t>
  </si>
  <si>
    <t>Court-Related Revenues - Circuit Court Criminal - Filing Fees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</si>
  <si>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</si>
  <si>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</si>
  <si>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</si>
  <si>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</si>
  <si>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</si>
  <si>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</si>
  <si>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Federal Grant - General Government</t>
  </si>
  <si>
    <t>State Grant - Court-Related Grants - Article V Clerk of Court Trust Fund</t>
  </si>
  <si>
    <t>Grants from Other Local Units - General Government</t>
  </si>
  <si>
    <t>2020 Countywide Population:</t>
  </si>
  <si>
    <t>Local Fiscal Year Ended September 30, 2021</t>
  </si>
  <si>
    <t>Impact Fees - Commercial - Culture / Recreation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</si>
  <si>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</si>
  <si>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</si>
  <si>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</si>
  <si>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</si>
  <si>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</si>
  <si>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</si>
  <si>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</si>
  <si>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Communications Services Taxes</t>
  </si>
  <si>
    <t>Building Permits (Buildling Permit Fees)</t>
  </si>
  <si>
    <t>Inspection Fee</t>
  </si>
  <si>
    <t>Stormwater Fee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</si>
  <si>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</si>
  <si>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</si>
  <si>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</si>
  <si>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</si>
  <si>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</si>
  <si>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</si>
  <si>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</si>
  <si>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</si>
  <si>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Court-Related Revenues - Traffic Court - Filing Fees</t>
  </si>
  <si>
    <t>Court-Related Revenues - Traffic Court - Service Charges</t>
  </si>
  <si>
    <t>Court-Related Revenues - Traffic Court - Court Costs</t>
  </si>
  <si>
    <t>Other Charges for Services (Not Court-Related)</t>
  </si>
  <si>
    <t>Court-Ordered Judgments and Fines - Other</t>
  </si>
  <si>
    <t>Local Fiscal Year Ended September 30, 2022</t>
  </si>
  <si>
    <t>State Communications Services Taxes</t>
  </si>
  <si>
    <t>State Grant - Court-Related Grants - County Article V Trust Fund</t>
  </si>
  <si>
    <t>General Government - Fees Remitted to County from Tax Collector</t>
  </si>
  <si>
    <t>Intragovernmental Transfers from Constitutional Fee Officers - Sheriff to the BOCC</t>
  </si>
  <si>
    <t>2022 Countywide Population:</t>
  </si>
  <si>
    <t>Proceeds - Leases - Financial Agreements</t>
  </si>
  <si>
    <t>Local Fiscal Year Ended September 30, 2023</t>
  </si>
  <si>
    <t>Federal Grant - American Rescue Plan Act Funds</t>
  </si>
  <si>
    <t>Human Services - Health Inspection Fees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</si>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</sst>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302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69"/>
      <c r="M3" s="70"/>
      <c r="N3" s="36"/>
      <c r="O3" s="37"/>
      <c r="P3" s="71" t="s">
        <v>272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273</v>
      </c>
      <c r="N4" s="35" t="s">
        <v>11</v>
      </c>
      <c r="O4" s="35" t="s">
        <v>274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275</v>
      </c>
      <c r="B5" s="26"/>
      <c r="C5" s="26"/>
      <c r="D5" s="27">
        <f t="shared" ref="D5:N5" si="0">SUM(D6:D17)</f>
        <v>709815879</v>
      </c>
      <c r="E5" s="27">
        <f t="shared" si="0"/>
        <v>466287627</v>
      </c>
      <c r="F5" s="27">
        <f t="shared" si="0"/>
        <v>92678986</v>
      </c>
      <c r="G5" s="27">
        <f t="shared" si="0"/>
        <v>39333163</v>
      </c>
      <c r="H5" s="27">
        <f t="shared" si="0"/>
        <v>0</v>
      </c>
      <c r="I5" s="27">
        <f t="shared" si="0"/>
        <v>359324492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1667440147</v>
      </c>
      <c r="P5" s="33">
        <f t="shared" ref="P5:P36" si="1">(O5/P$137)</f>
        <v>1116.8753341536326</v>
      </c>
      <c r="Q5" s="6"/>
    </row>
    <row r="6" spans="1:134">
      <c r="A6" s="12"/>
      <c r="B6" s="25">
        <v>311</v>
      </c>
      <c r="C6" s="20" t="s">
        <v>3</v>
      </c>
      <c r="D6" s="47">
        <v>707292072</v>
      </c>
      <c r="E6" s="47">
        <v>417285557</v>
      </c>
      <c r="F6" s="47">
        <v>0</v>
      </c>
      <c r="G6" s="47">
        <v>39333163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1163910792</v>
      </c>
      <c r="P6" s="48">
        <f t="shared" si="1"/>
        <v>779.6041477583658</v>
      </c>
      <c r="Q6" s="9"/>
    </row>
    <row r="7" spans="1:134">
      <c r="A7" s="12"/>
      <c r="B7" s="25">
        <v>312.13</v>
      </c>
      <c r="C7" s="20" t="s">
        <v>276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359324492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7" si="2">SUM(D7:N7)</f>
        <v>359324492</v>
      </c>
      <c r="P7" s="48">
        <f t="shared" si="1"/>
        <v>240.68070017033378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1406804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1406804</v>
      </c>
      <c r="P8" s="48">
        <f t="shared" si="1"/>
        <v>0.94229750340098239</v>
      </c>
      <c r="Q8" s="9"/>
    </row>
    <row r="9" spans="1:134">
      <c r="A9" s="12"/>
      <c r="B9" s="25">
        <v>312.41000000000003</v>
      </c>
      <c r="C9" s="20" t="s">
        <v>277</v>
      </c>
      <c r="D9" s="47">
        <v>0</v>
      </c>
      <c r="E9" s="47">
        <v>29005011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29005011</v>
      </c>
      <c r="P9" s="48">
        <f t="shared" si="1"/>
        <v>19.427972518856947</v>
      </c>
      <c r="Q9" s="9"/>
    </row>
    <row r="10" spans="1:134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77219076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77219076</v>
      </c>
      <c r="P10" s="48">
        <f t="shared" si="1"/>
        <v>51.722445009916605</v>
      </c>
      <c r="Q10" s="9"/>
    </row>
    <row r="11" spans="1:134">
      <c r="A11" s="12"/>
      <c r="B11" s="25">
        <v>314.3</v>
      </c>
      <c r="C11" s="20" t="s">
        <v>16</v>
      </c>
      <c r="D11" s="47">
        <v>0</v>
      </c>
      <c r="E11" s="47">
        <v>0</v>
      </c>
      <c r="F11" s="47">
        <v>12439795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12439795</v>
      </c>
      <c r="P11" s="48">
        <f t="shared" si="1"/>
        <v>8.3323531716714072</v>
      </c>
      <c r="Q11" s="9"/>
    </row>
    <row r="12" spans="1:134">
      <c r="A12" s="12"/>
      <c r="B12" s="25">
        <v>314.39999999999998</v>
      </c>
      <c r="C12" s="20" t="s">
        <v>17</v>
      </c>
      <c r="D12" s="47">
        <v>0</v>
      </c>
      <c r="E12" s="47">
        <v>0</v>
      </c>
      <c r="F12" s="47">
        <v>1628851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1628851</v>
      </c>
      <c r="P12" s="48">
        <f t="shared" si="1"/>
        <v>1.0910277698330353</v>
      </c>
      <c r="Q12" s="9"/>
    </row>
    <row r="13" spans="1:134">
      <c r="A13" s="12"/>
      <c r="B13" s="25">
        <v>314.7</v>
      </c>
      <c r="C13" s="20" t="s">
        <v>18</v>
      </c>
      <c r="D13" s="47">
        <v>0</v>
      </c>
      <c r="E13" s="47">
        <v>0</v>
      </c>
      <c r="F13" s="47">
        <v>379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379</v>
      </c>
      <c r="P13" s="48">
        <f t="shared" si="1"/>
        <v>2.5385963772421198E-4</v>
      </c>
      <c r="Q13" s="9"/>
    </row>
    <row r="14" spans="1:134">
      <c r="A14" s="12"/>
      <c r="B14" s="25">
        <v>314.8</v>
      </c>
      <c r="C14" s="20" t="s">
        <v>19</v>
      </c>
      <c r="D14" s="47">
        <v>0</v>
      </c>
      <c r="E14" s="47">
        <v>0</v>
      </c>
      <c r="F14" s="47">
        <v>1390885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1390885</v>
      </c>
      <c r="P14" s="48">
        <f t="shared" si="1"/>
        <v>0.93163472880221787</v>
      </c>
      <c r="Q14" s="9"/>
    </row>
    <row r="15" spans="1:134">
      <c r="A15" s="12"/>
      <c r="B15" s="25">
        <v>315.10000000000002</v>
      </c>
      <c r="C15" s="20" t="s">
        <v>296</v>
      </c>
      <c r="D15" s="47">
        <v>0</v>
      </c>
      <c r="E15" s="47">
        <v>12235346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12235346</v>
      </c>
      <c r="P15" s="48">
        <f t="shared" si="1"/>
        <v>8.1954102981276673</v>
      </c>
      <c r="Q15" s="9"/>
    </row>
    <row r="16" spans="1:134">
      <c r="A16" s="12"/>
      <c r="B16" s="25">
        <v>315.2</v>
      </c>
      <c r="C16" s="20" t="s">
        <v>278</v>
      </c>
      <c r="D16" s="47">
        <v>0</v>
      </c>
      <c r="E16" s="47">
        <v>6266614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2"/>
        <v>6266614</v>
      </c>
      <c r="P16" s="48">
        <f t="shared" si="1"/>
        <v>4.1974679678033642</v>
      </c>
      <c r="Q16" s="9"/>
    </row>
    <row r="17" spans="1:17">
      <c r="A17" s="12"/>
      <c r="B17" s="25">
        <v>316</v>
      </c>
      <c r="C17" s="20" t="s">
        <v>184</v>
      </c>
      <c r="D17" s="47">
        <v>2523807</v>
      </c>
      <c r="E17" s="47">
        <v>88295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2"/>
        <v>2612102</v>
      </c>
      <c r="P17" s="48">
        <f t="shared" si="1"/>
        <v>1.7496233968830859</v>
      </c>
      <c r="Q17" s="9"/>
    </row>
    <row r="18" spans="1:17" ht="15.75">
      <c r="A18" s="29" t="s">
        <v>22</v>
      </c>
      <c r="B18" s="30"/>
      <c r="C18" s="31"/>
      <c r="D18" s="32">
        <f t="shared" ref="D18:N18" si="3">SUM(D19:D29)</f>
        <v>1230911</v>
      </c>
      <c r="E18" s="32">
        <f t="shared" si="3"/>
        <v>319863261</v>
      </c>
      <c r="F18" s="32">
        <f t="shared" si="3"/>
        <v>0</v>
      </c>
      <c r="G18" s="32">
        <f t="shared" si="3"/>
        <v>63816430</v>
      </c>
      <c r="H18" s="32">
        <f t="shared" si="3"/>
        <v>0</v>
      </c>
      <c r="I18" s="32">
        <f t="shared" si="3"/>
        <v>125775435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2">
        <f t="shared" si="3"/>
        <v>0</v>
      </c>
      <c r="O18" s="45">
        <f>SUM(D18:N18)</f>
        <v>510686037</v>
      </c>
      <c r="P18" s="46">
        <f t="shared" si="1"/>
        <v>342.06483467977182</v>
      </c>
      <c r="Q18" s="10"/>
    </row>
    <row r="19" spans="1:17">
      <c r="A19" s="12"/>
      <c r="B19" s="25">
        <v>322</v>
      </c>
      <c r="C19" s="20" t="s">
        <v>279</v>
      </c>
      <c r="D19" s="47">
        <v>1211788</v>
      </c>
      <c r="E19" s="47">
        <v>19662709</v>
      </c>
      <c r="F19" s="47">
        <v>0</v>
      </c>
      <c r="G19" s="47">
        <v>0</v>
      </c>
      <c r="H19" s="47">
        <v>0</v>
      </c>
      <c r="I19" s="47">
        <v>653134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>SUM(D19:N19)</f>
        <v>21527631</v>
      </c>
      <c r="P19" s="48">
        <f t="shared" si="1"/>
        <v>14.419516112719037</v>
      </c>
      <c r="Q19" s="9"/>
    </row>
    <row r="20" spans="1:17">
      <c r="A20" s="12"/>
      <c r="B20" s="25">
        <v>323.7</v>
      </c>
      <c r="C20" s="20" t="s">
        <v>23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7975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29" si="4">SUM(D20:N20)</f>
        <v>7975</v>
      </c>
      <c r="P20" s="48">
        <f t="shared" si="1"/>
        <v>5.3417694217693682E-3</v>
      </c>
      <c r="Q20" s="9"/>
    </row>
    <row r="21" spans="1:17">
      <c r="A21" s="12"/>
      <c r="B21" s="25">
        <v>324.11</v>
      </c>
      <c r="C21" s="20" t="s">
        <v>234</v>
      </c>
      <c r="D21" s="47">
        <v>0</v>
      </c>
      <c r="E21" s="47">
        <v>0</v>
      </c>
      <c r="F21" s="47">
        <v>0</v>
      </c>
      <c r="G21" s="47">
        <v>3794593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3794593</v>
      </c>
      <c r="P21" s="48">
        <f t="shared" si="1"/>
        <v>2.5416728345404502</v>
      </c>
      <c r="Q21" s="9"/>
    </row>
    <row r="22" spans="1:17">
      <c r="A22" s="12"/>
      <c r="B22" s="25">
        <v>324.12</v>
      </c>
      <c r="C22" s="20" t="s">
        <v>24</v>
      </c>
      <c r="D22" s="47">
        <v>0</v>
      </c>
      <c r="E22" s="47">
        <v>0</v>
      </c>
      <c r="F22" s="47">
        <v>0</v>
      </c>
      <c r="G22" s="47">
        <v>1287101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1287101</v>
      </c>
      <c r="P22" s="48">
        <f t="shared" si="1"/>
        <v>0.86211871655533234</v>
      </c>
      <c r="Q22" s="9"/>
    </row>
    <row r="23" spans="1:17">
      <c r="A23" s="12"/>
      <c r="B23" s="25">
        <v>324.31</v>
      </c>
      <c r="C23" s="20" t="s">
        <v>26</v>
      </c>
      <c r="D23" s="47">
        <v>0</v>
      </c>
      <c r="E23" s="47">
        <v>0</v>
      </c>
      <c r="F23" s="47">
        <v>0</v>
      </c>
      <c r="G23" s="47">
        <v>37523226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37523226</v>
      </c>
      <c r="P23" s="48">
        <f t="shared" si="1"/>
        <v>25.133595141434647</v>
      </c>
      <c r="Q23" s="9"/>
    </row>
    <row r="24" spans="1:17">
      <c r="A24" s="12"/>
      <c r="B24" s="25">
        <v>324.32</v>
      </c>
      <c r="C24" s="20" t="s">
        <v>27</v>
      </c>
      <c r="D24" s="47">
        <v>0</v>
      </c>
      <c r="E24" s="47">
        <v>0</v>
      </c>
      <c r="F24" s="47">
        <v>0</v>
      </c>
      <c r="G24" s="47">
        <v>11828166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11828166</v>
      </c>
      <c r="P24" s="48">
        <f t="shared" si="1"/>
        <v>7.9226752920892913</v>
      </c>
      <c r="Q24" s="9"/>
    </row>
    <row r="25" spans="1:17">
      <c r="A25" s="12"/>
      <c r="B25" s="25">
        <v>324.51</v>
      </c>
      <c r="C25" s="20" t="s">
        <v>28</v>
      </c>
      <c r="D25" s="47">
        <v>0</v>
      </c>
      <c r="E25" s="47">
        <v>88533245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88533245</v>
      </c>
      <c r="P25" s="48">
        <f t="shared" si="1"/>
        <v>59.300837736804489</v>
      </c>
      <c r="Q25" s="9"/>
    </row>
    <row r="26" spans="1:17">
      <c r="A26" s="12"/>
      <c r="B26" s="25">
        <v>324.61</v>
      </c>
      <c r="C26" s="20" t="s">
        <v>29</v>
      </c>
      <c r="D26" s="47">
        <v>0</v>
      </c>
      <c r="E26" s="47">
        <v>0</v>
      </c>
      <c r="F26" s="47">
        <v>0</v>
      </c>
      <c r="G26" s="47">
        <v>9383344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9383344</v>
      </c>
      <c r="P26" s="48">
        <f t="shared" si="1"/>
        <v>6.2850984392655889</v>
      </c>
      <c r="Q26" s="9"/>
    </row>
    <row r="27" spans="1:17">
      <c r="A27" s="12"/>
      <c r="B27" s="25">
        <v>325.10000000000002</v>
      </c>
      <c r="C27" s="20" t="s">
        <v>30</v>
      </c>
      <c r="D27" s="47">
        <v>0</v>
      </c>
      <c r="E27" s="47">
        <v>186928</v>
      </c>
      <c r="F27" s="47">
        <v>0</v>
      </c>
      <c r="G27" s="47">
        <v>0</v>
      </c>
      <c r="H27" s="47">
        <v>0</v>
      </c>
      <c r="I27" s="47">
        <v>903462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1090390</v>
      </c>
      <c r="P27" s="48">
        <f t="shared" si="1"/>
        <v>0.73035886643299075</v>
      </c>
      <c r="Q27" s="9"/>
    </row>
    <row r="28" spans="1:17">
      <c r="A28" s="12"/>
      <c r="B28" s="25">
        <v>325.2</v>
      </c>
      <c r="C28" s="20" t="s">
        <v>31</v>
      </c>
      <c r="D28" s="47">
        <v>0</v>
      </c>
      <c r="E28" s="47">
        <v>23591509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23591509</v>
      </c>
      <c r="P28" s="48">
        <f t="shared" si="1"/>
        <v>15.801931208726877</v>
      </c>
      <c r="Q28" s="9"/>
    </row>
    <row r="29" spans="1:17">
      <c r="A29" s="12"/>
      <c r="B29" s="25">
        <v>329.5</v>
      </c>
      <c r="C29" s="20" t="s">
        <v>282</v>
      </c>
      <c r="D29" s="47">
        <v>19123</v>
      </c>
      <c r="E29" s="47">
        <v>187888870</v>
      </c>
      <c r="F29" s="47">
        <v>0</v>
      </c>
      <c r="G29" s="47">
        <v>0</v>
      </c>
      <c r="H29" s="47">
        <v>0</v>
      </c>
      <c r="I29" s="47">
        <v>124210864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312118857</v>
      </c>
      <c r="P29" s="48">
        <f t="shared" si="1"/>
        <v>209.06168856178132</v>
      </c>
      <c r="Q29" s="9"/>
    </row>
    <row r="30" spans="1:17" ht="15.75">
      <c r="A30" s="29" t="s">
        <v>283</v>
      </c>
      <c r="B30" s="30"/>
      <c r="C30" s="31"/>
      <c r="D30" s="32">
        <f t="shared" ref="D30:N30" si="5">SUM(D31:D58)</f>
        <v>8101804</v>
      </c>
      <c r="E30" s="32">
        <f t="shared" si="5"/>
        <v>204092550</v>
      </c>
      <c r="F30" s="32">
        <f t="shared" si="5"/>
        <v>250836882</v>
      </c>
      <c r="G30" s="32">
        <f t="shared" si="5"/>
        <v>66001118</v>
      </c>
      <c r="H30" s="32">
        <f t="shared" si="5"/>
        <v>0</v>
      </c>
      <c r="I30" s="32">
        <f t="shared" si="5"/>
        <v>3958797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5">
        <f>SUM(D30:N30)</f>
        <v>532991151</v>
      </c>
      <c r="P30" s="46">
        <f t="shared" si="1"/>
        <v>357.00512006087274</v>
      </c>
      <c r="Q30" s="10"/>
    </row>
    <row r="31" spans="1:17">
      <c r="A31" s="12"/>
      <c r="B31" s="25">
        <v>331.2</v>
      </c>
      <c r="C31" s="20" t="s">
        <v>33</v>
      </c>
      <c r="D31" s="47">
        <v>389133</v>
      </c>
      <c r="E31" s="47">
        <v>3502352</v>
      </c>
      <c r="F31" s="47">
        <v>0</v>
      </c>
      <c r="G31" s="47">
        <v>0</v>
      </c>
      <c r="H31" s="47">
        <v>0</v>
      </c>
      <c r="I31" s="47">
        <v>5258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>SUM(D31:N31)</f>
        <v>3896743</v>
      </c>
      <c r="P31" s="48">
        <f t="shared" si="1"/>
        <v>2.6100943701434272</v>
      </c>
      <c r="Q31" s="9"/>
    </row>
    <row r="32" spans="1:17">
      <c r="A32" s="12"/>
      <c r="B32" s="25">
        <v>331.39</v>
      </c>
      <c r="C32" s="20" t="s">
        <v>40</v>
      </c>
      <c r="D32" s="47">
        <v>0</v>
      </c>
      <c r="E32" s="47">
        <v>366636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ref="O32:O53" si="6">SUM(D32:N32)</f>
        <v>366636</v>
      </c>
      <c r="P32" s="48">
        <f t="shared" si="1"/>
        <v>0.24557805313101369</v>
      </c>
      <c r="Q32" s="9"/>
    </row>
    <row r="33" spans="1:17">
      <c r="A33" s="12"/>
      <c r="B33" s="25">
        <v>331.49</v>
      </c>
      <c r="C33" s="20" t="s">
        <v>41</v>
      </c>
      <c r="D33" s="47">
        <v>0</v>
      </c>
      <c r="E33" s="47">
        <v>3729127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3729127</v>
      </c>
      <c r="P33" s="48">
        <f t="shared" si="1"/>
        <v>2.4978227684632652</v>
      </c>
      <c r="Q33" s="9"/>
    </row>
    <row r="34" spans="1:17">
      <c r="A34" s="12"/>
      <c r="B34" s="25">
        <v>331.5</v>
      </c>
      <c r="C34" s="20" t="s">
        <v>35</v>
      </c>
      <c r="D34" s="47">
        <v>0</v>
      </c>
      <c r="E34" s="47">
        <v>35930054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35930054</v>
      </c>
      <c r="P34" s="48">
        <f t="shared" si="1"/>
        <v>24.066465677708109</v>
      </c>
      <c r="Q34" s="9"/>
    </row>
    <row r="35" spans="1:17">
      <c r="A35" s="12"/>
      <c r="B35" s="25">
        <v>331.51</v>
      </c>
      <c r="C35" s="20" t="s">
        <v>303</v>
      </c>
      <c r="D35" s="47">
        <v>0</v>
      </c>
      <c r="E35" s="47">
        <v>64986923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64986923</v>
      </c>
      <c r="P35" s="48">
        <f t="shared" si="1"/>
        <v>43.529173429000686</v>
      </c>
      <c r="Q35" s="9"/>
    </row>
    <row r="36" spans="1:17">
      <c r="A36" s="12"/>
      <c r="B36" s="25">
        <v>331.62</v>
      </c>
      <c r="C36" s="20" t="s">
        <v>42</v>
      </c>
      <c r="D36" s="47">
        <v>0</v>
      </c>
      <c r="E36" s="47">
        <v>1744846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1744846</v>
      </c>
      <c r="P36" s="48">
        <f t="shared" si="1"/>
        <v>1.168722885077943</v>
      </c>
      <c r="Q36" s="9"/>
    </row>
    <row r="37" spans="1:17">
      <c r="A37" s="12"/>
      <c r="B37" s="25">
        <v>331.65</v>
      </c>
      <c r="C37" s="20" t="s">
        <v>43</v>
      </c>
      <c r="D37" s="47">
        <v>1788446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1788446</v>
      </c>
      <c r="P37" s="48">
        <f t="shared" ref="P37:P68" si="7">(O37/P$137)</f>
        <v>1.1979267906314406</v>
      </c>
      <c r="Q37" s="9"/>
    </row>
    <row r="38" spans="1:17">
      <c r="A38" s="12"/>
      <c r="B38" s="25">
        <v>331.69</v>
      </c>
      <c r="C38" s="20" t="s">
        <v>44</v>
      </c>
      <c r="D38" s="47">
        <v>0</v>
      </c>
      <c r="E38" s="47">
        <v>45613571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45613571</v>
      </c>
      <c r="P38" s="48">
        <f t="shared" si="7"/>
        <v>30.552624299123011</v>
      </c>
      <c r="Q38" s="9"/>
    </row>
    <row r="39" spans="1:17">
      <c r="A39" s="12"/>
      <c r="B39" s="25">
        <v>334.1</v>
      </c>
      <c r="C39" s="20" t="s">
        <v>37</v>
      </c>
      <c r="D39" s="47">
        <v>0</v>
      </c>
      <c r="E39" s="47">
        <v>6858947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6858947</v>
      </c>
      <c r="P39" s="48">
        <f t="shared" si="7"/>
        <v>4.594221109735015</v>
      </c>
      <c r="Q39" s="9"/>
    </row>
    <row r="40" spans="1:17">
      <c r="A40" s="12"/>
      <c r="B40" s="25">
        <v>334.2</v>
      </c>
      <c r="C40" s="20" t="s">
        <v>38</v>
      </c>
      <c r="D40" s="47">
        <v>304000</v>
      </c>
      <c r="E40" s="47">
        <v>66616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370616</v>
      </c>
      <c r="P40" s="48">
        <f t="shared" si="7"/>
        <v>0.24824391423429168</v>
      </c>
      <c r="Q40" s="9"/>
    </row>
    <row r="41" spans="1:17">
      <c r="A41" s="12"/>
      <c r="B41" s="25">
        <v>334.39</v>
      </c>
      <c r="C41" s="20" t="s">
        <v>45</v>
      </c>
      <c r="D41" s="47">
        <v>1875315</v>
      </c>
      <c r="E41" s="47">
        <v>181483</v>
      </c>
      <c r="F41" s="47">
        <v>0</v>
      </c>
      <c r="G41" s="47">
        <v>0</v>
      </c>
      <c r="H41" s="47">
        <v>0</v>
      </c>
      <c r="I41" s="47">
        <v>3007738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5064536</v>
      </c>
      <c r="P41" s="48">
        <f t="shared" si="7"/>
        <v>3.3922988765203947</v>
      </c>
      <c r="Q41" s="9"/>
    </row>
    <row r="42" spans="1:17">
      <c r="A42" s="12"/>
      <c r="B42" s="25">
        <v>334.61</v>
      </c>
      <c r="C42" s="20" t="s">
        <v>48</v>
      </c>
      <c r="D42" s="47">
        <v>0</v>
      </c>
      <c r="E42" s="47">
        <v>220885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220885</v>
      </c>
      <c r="P42" s="48">
        <f t="shared" si="7"/>
        <v>0.14795194216019145</v>
      </c>
      <c r="Q42" s="9"/>
    </row>
    <row r="43" spans="1:17">
      <c r="A43" s="12"/>
      <c r="B43" s="25">
        <v>334.62</v>
      </c>
      <c r="C43" s="20" t="s">
        <v>49</v>
      </c>
      <c r="D43" s="47">
        <v>20072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20072</v>
      </c>
      <c r="P43" s="48">
        <f t="shared" si="7"/>
        <v>1.3444513584169876E-2</v>
      </c>
      <c r="Q43" s="9"/>
    </row>
    <row r="44" spans="1:17">
      <c r="A44" s="12"/>
      <c r="B44" s="25">
        <v>334.69</v>
      </c>
      <c r="C44" s="20" t="s">
        <v>50</v>
      </c>
      <c r="D44" s="47">
        <v>320120</v>
      </c>
      <c r="E44" s="47">
        <v>3291374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3611494</v>
      </c>
      <c r="P44" s="48">
        <f t="shared" si="7"/>
        <v>2.4190304973170584</v>
      </c>
      <c r="Q44" s="9"/>
    </row>
    <row r="45" spans="1:17">
      <c r="A45" s="12"/>
      <c r="B45" s="25">
        <v>334.82</v>
      </c>
      <c r="C45" s="20" t="s">
        <v>297</v>
      </c>
      <c r="D45" s="47">
        <v>795312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795312</v>
      </c>
      <c r="P45" s="48">
        <f t="shared" si="7"/>
        <v>0.53271138838448151</v>
      </c>
      <c r="Q45" s="9"/>
    </row>
    <row r="46" spans="1:17">
      <c r="A46" s="12"/>
      <c r="B46" s="25">
        <v>334.9</v>
      </c>
      <c r="C46" s="20" t="s">
        <v>170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945801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945801</v>
      </c>
      <c r="P46" s="48">
        <f t="shared" si="7"/>
        <v>0.63351107973403009</v>
      </c>
      <c r="Q46" s="9"/>
    </row>
    <row r="47" spans="1:17">
      <c r="A47" s="12"/>
      <c r="B47" s="25">
        <v>335.13</v>
      </c>
      <c r="C47" s="20" t="s">
        <v>186</v>
      </c>
      <c r="D47" s="47">
        <v>409706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409706</v>
      </c>
      <c r="P47" s="48">
        <f t="shared" si="7"/>
        <v>0.27442695708030607</v>
      </c>
      <c r="Q47" s="9"/>
    </row>
    <row r="48" spans="1:17">
      <c r="A48" s="12"/>
      <c r="B48" s="25">
        <v>335.14</v>
      </c>
      <c r="C48" s="20" t="s">
        <v>187</v>
      </c>
      <c r="D48" s="47">
        <v>83044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83044</v>
      </c>
      <c r="P48" s="48">
        <f t="shared" si="7"/>
        <v>5.5624062678547387E-2</v>
      </c>
      <c r="Q48" s="9"/>
    </row>
    <row r="49" spans="1:17">
      <c r="A49" s="12"/>
      <c r="B49" s="25">
        <v>335.15</v>
      </c>
      <c r="C49" s="20" t="s">
        <v>188</v>
      </c>
      <c r="D49" s="47">
        <v>618937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618937</v>
      </c>
      <c r="P49" s="48">
        <f t="shared" si="7"/>
        <v>0.4145728828340649</v>
      </c>
      <c r="Q49" s="9"/>
    </row>
    <row r="50" spans="1:17">
      <c r="A50" s="12"/>
      <c r="B50" s="25">
        <v>335.16</v>
      </c>
      <c r="C50" s="20" t="s">
        <v>285</v>
      </c>
      <c r="D50" s="47">
        <v>446500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446500</v>
      </c>
      <c r="P50" s="48">
        <f t="shared" si="7"/>
        <v>0.29907210618432889</v>
      </c>
      <c r="Q50" s="9"/>
    </row>
    <row r="51" spans="1:17">
      <c r="A51" s="12"/>
      <c r="B51" s="25">
        <v>335.18</v>
      </c>
      <c r="C51" s="20" t="s">
        <v>286</v>
      </c>
      <c r="D51" s="47">
        <v>0</v>
      </c>
      <c r="E51" s="47">
        <v>0</v>
      </c>
      <c r="F51" s="47">
        <v>250836882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250836882</v>
      </c>
      <c r="P51" s="48">
        <f t="shared" si="7"/>
        <v>168.01414246013434</v>
      </c>
      <c r="Q51" s="9"/>
    </row>
    <row r="52" spans="1:17">
      <c r="A52" s="12"/>
      <c r="B52" s="25">
        <v>335.21</v>
      </c>
      <c r="C52" s="20" t="s">
        <v>58</v>
      </c>
      <c r="D52" s="47">
        <v>0</v>
      </c>
      <c r="E52" s="47">
        <v>431263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431263</v>
      </c>
      <c r="P52" s="48">
        <f t="shared" si="7"/>
        <v>0.28886614497059848</v>
      </c>
      <c r="Q52" s="9"/>
    </row>
    <row r="53" spans="1:17">
      <c r="A53" s="12"/>
      <c r="B53" s="25">
        <v>335.22</v>
      </c>
      <c r="C53" s="20" t="s">
        <v>59</v>
      </c>
      <c r="D53" s="47">
        <v>0</v>
      </c>
      <c r="E53" s="47">
        <v>6938043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6938043</v>
      </c>
      <c r="P53" s="48">
        <f t="shared" si="7"/>
        <v>4.647200745369406</v>
      </c>
      <c r="Q53" s="9"/>
    </row>
    <row r="54" spans="1:17">
      <c r="A54" s="12"/>
      <c r="B54" s="25">
        <v>335.38</v>
      </c>
      <c r="C54" s="20" t="s">
        <v>60</v>
      </c>
      <c r="D54" s="47">
        <v>0</v>
      </c>
      <c r="E54" s="47">
        <v>49854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ref="O54:O58" si="8">SUM(D54:N54)</f>
        <v>49854</v>
      </c>
      <c r="P54" s="48">
        <f t="shared" si="7"/>
        <v>3.3392924483121013E-2</v>
      </c>
      <c r="Q54" s="9"/>
    </row>
    <row r="55" spans="1:17">
      <c r="A55" s="12"/>
      <c r="B55" s="25">
        <v>335.48</v>
      </c>
      <c r="C55" s="20" t="s">
        <v>61</v>
      </c>
      <c r="D55" s="47">
        <v>0</v>
      </c>
      <c r="E55" s="47">
        <v>20012934</v>
      </c>
      <c r="F55" s="47">
        <v>0</v>
      </c>
      <c r="G55" s="47">
        <v>66001118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86014052</v>
      </c>
      <c r="P55" s="48">
        <f t="shared" si="7"/>
        <v>57.613446121138601</v>
      </c>
      <c r="Q55" s="9"/>
    </row>
    <row r="56" spans="1:17">
      <c r="A56" s="12"/>
      <c r="B56" s="25">
        <v>335.5</v>
      </c>
      <c r="C56" s="20" t="s">
        <v>62</v>
      </c>
      <c r="D56" s="47">
        <v>0</v>
      </c>
      <c r="E56" s="47">
        <v>10167642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10167642</v>
      </c>
      <c r="P56" s="48">
        <f t="shared" si="7"/>
        <v>6.8104324924260746</v>
      </c>
      <c r="Q56" s="9"/>
    </row>
    <row r="57" spans="1:17">
      <c r="A57" s="12"/>
      <c r="B57" s="25">
        <v>335.61</v>
      </c>
      <c r="C57" s="20" t="s">
        <v>63</v>
      </c>
      <c r="D57" s="47">
        <v>455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455</v>
      </c>
      <c r="P57" s="48">
        <f t="shared" si="7"/>
        <v>3.0476552813856584E-4</v>
      </c>
      <c r="Q57" s="9"/>
    </row>
    <row r="58" spans="1:17">
      <c r="A58" s="12"/>
      <c r="B58" s="25">
        <v>335.9</v>
      </c>
      <c r="C58" s="20" t="s">
        <v>240</v>
      </c>
      <c r="D58" s="47">
        <v>1050764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1050764</v>
      </c>
      <c r="P58" s="48">
        <f t="shared" si="7"/>
        <v>0.70381680309668571</v>
      </c>
      <c r="Q58" s="9"/>
    </row>
    <row r="59" spans="1:17" ht="15.75">
      <c r="A59" s="29" t="s">
        <v>73</v>
      </c>
      <c r="B59" s="30"/>
      <c r="C59" s="31"/>
      <c r="D59" s="32">
        <f t="shared" ref="D59:N59" si="9">SUM(D60:D112)</f>
        <v>169434804</v>
      </c>
      <c r="E59" s="32">
        <f t="shared" si="9"/>
        <v>372834109</v>
      </c>
      <c r="F59" s="32">
        <f t="shared" si="9"/>
        <v>0</v>
      </c>
      <c r="G59" s="32">
        <f t="shared" si="9"/>
        <v>0</v>
      </c>
      <c r="H59" s="32">
        <f t="shared" si="9"/>
        <v>0</v>
      </c>
      <c r="I59" s="32">
        <f t="shared" si="9"/>
        <v>358779072</v>
      </c>
      <c r="J59" s="32">
        <f t="shared" si="9"/>
        <v>230590916</v>
      </c>
      <c r="K59" s="32">
        <f t="shared" si="9"/>
        <v>19238659</v>
      </c>
      <c r="L59" s="32">
        <f t="shared" si="9"/>
        <v>0</v>
      </c>
      <c r="M59" s="32">
        <f t="shared" si="9"/>
        <v>3502899142</v>
      </c>
      <c r="N59" s="32">
        <f t="shared" si="9"/>
        <v>1911374</v>
      </c>
      <c r="O59" s="32">
        <f>SUM(D59:N59)</f>
        <v>4655688076</v>
      </c>
      <c r="P59" s="46">
        <f t="shared" si="7"/>
        <v>3118.4466710561833</v>
      </c>
      <c r="Q59" s="10"/>
    </row>
    <row r="60" spans="1:17">
      <c r="A60" s="12"/>
      <c r="B60" s="25">
        <v>341.1</v>
      </c>
      <c r="C60" s="20" t="s">
        <v>191</v>
      </c>
      <c r="D60" s="47">
        <v>6714026</v>
      </c>
      <c r="E60" s="47">
        <v>767027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>SUM(D60:N60)</f>
        <v>7481053</v>
      </c>
      <c r="P60" s="48">
        <f t="shared" si="7"/>
        <v>5.010916634236489</v>
      </c>
      <c r="Q60" s="9"/>
    </row>
    <row r="61" spans="1:17">
      <c r="A61" s="12"/>
      <c r="B61" s="25">
        <v>341.15</v>
      </c>
      <c r="C61" s="20" t="s">
        <v>192</v>
      </c>
      <c r="D61" s="47">
        <v>0</v>
      </c>
      <c r="E61" s="47">
        <v>2955796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ref="O61:O112" si="10">SUM(D61:N61)</f>
        <v>2955796</v>
      </c>
      <c r="P61" s="48">
        <f t="shared" si="7"/>
        <v>1.9798345692524404</v>
      </c>
      <c r="Q61" s="9"/>
    </row>
    <row r="62" spans="1:17">
      <c r="A62" s="12"/>
      <c r="B62" s="25">
        <v>341.16</v>
      </c>
      <c r="C62" s="20" t="s">
        <v>193</v>
      </c>
      <c r="D62" s="47">
        <v>0</v>
      </c>
      <c r="E62" s="47">
        <v>2955796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2955796</v>
      </c>
      <c r="P62" s="48">
        <f t="shared" si="7"/>
        <v>1.9798345692524404</v>
      </c>
      <c r="Q62" s="9"/>
    </row>
    <row r="63" spans="1:17">
      <c r="A63" s="12"/>
      <c r="B63" s="25">
        <v>341.2</v>
      </c>
      <c r="C63" s="20" t="s">
        <v>194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230590916</v>
      </c>
      <c r="K63" s="47">
        <v>19238659</v>
      </c>
      <c r="L63" s="47">
        <v>0</v>
      </c>
      <c r="M63" s="47">
        <v>0</v>
      </c>
      <c r="N63" s="47">
        <v>0</v>
      </c>
      <c r="O63" s="47">
        <f t="shared" si="10"/>
        <v>249829575</v>
      </c>
      <c r="P63" s="48">
        <f t="shared" si="7"/>
        <v>167.33943377913943</v>
      </c>
      <c r="Q63" s="9"/>
    </row>
    <row r="64" spans="1:17">
      <c r="A64" s="12"/>
      <c r="B64" s="25">
        <v>341.51</v>
      </c>
      <c r="C64" s="20" t="s">
        <v>298</v>
      </c>
      <c r="D64" s="47">
        <v>0</v>
      </c>
      <c r="E64" s="47">
        <v>3066579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3066579</v>
      </c>
      <c r="P64" s="48">
        <f t="shared" si="7"/>
        <v>2.0540386121178793</v>
      </c>
      <c r="Q64" s="9"/>
    </row>
    <row r="65" spans="1:17">
      <c r="A65" s="12"/>
      <c r="B65" s="25">
        <v>341.8</v>
      </c>
      <c r="C65" s="20" t="s">
        <v>195</v>
      </c>
      <c r="D65" s="47">
        <v>15836709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15836709</v>
      </c>
      <c r="P65" s="48">
        <f t="shared" si="7"/>
        <v>10.607654906289623</v>
      </c>
      <c r="Q65" s="9"/>
    </row>
    <row r="66" spans="1:17">
      <c r="A66" s="12"/>
      <c r="B66" s="25">
        <v>341.9</v>
      </c>
      <c r="C66" s="20" t="s">
        <v>196</v>
      </c>
      <c r="D66" s="47">
        <v>43934549</v>
      </c>
      <c r="E66" s="47">
        <v>240954899</v>
      </c>
      <c r="F66" s="47">
        <v>0</v>
      </c>
      <c r="G66" s="47">
        <v>0</v>
      </c>
      <c r="H66" s="47">
        <v>0</v>
      </c>
      <c r="I66" s="47">
        <v>7179590</v>
      </c>
      <c r="J66" s="47">
        <v>0</v>
      </c>
      <c r="K66" s="47">
        <v>0</v>
      </c>
      <c r="L66" s="47">
        <v>0</v>
      </c>
      <c r="M66" s="47">
        <v>3454054922</v>
      </c>
      <c r="N66" s="47">
        <v>0</v>
      </c>
      <c r="O66" s="47">
        <f t="shared" si="10"/>
        <v>3746123960</v>
      </c>
      <c r="P66" s="48">
        <f t="shared" si="7"/>
        <v>2509.2075761361225</v>
      </c>
      <c r="Q66" s="9"/>
    </row>
    <row r="67" spans="1:17">
      <c r="A67" s="12"/>
      <c r="B67" s="25">
        <v>342.1</v>
      </c>
      <c r="C67" s="20" t="s">
        <v>82</v>
      </c>
      <c r="D67" s="47">
        <v>43215769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2557506</v>
      </c>
      <c r="N67" s="47">
        <v>0</v>
      </c>
      <c r="O67" s="47">
        <f t="shared" si="10"/>
        <v>45773275</v>
      </c>
      <c r="P67" s="48">
        <f t="shared" si="7"/>
        <v>30.6595963296853</v>
      </c>
      <c r="Q67" s="9"/>
    </row>
    <row r="68" spans="1:17">
      <c r="A68" s="12"/>
      <c r="B68" s="25">
        <v>342.2</v>
      </c>
      <c r="C68" s="20" t="s">
        <v>83</v>
      </c>
      <c r="D68" s="47">
        <v>0</v>
      </c>
      <c r="E68" s="47">
        <v>6478005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6478005</v>
      </c>
      <c r="P68" s="48">
        <f t="shared" si="7"/>
        <v>4.3390606925478465</v>
      </c>
      <c r="Q68" s="9"/>
    </row>
    <row r="69" spans="1:17">
      <c r="A69" s="12"/>
      <c r="B69" s="25">
        <v>342.3</v>
      </c>
      <c r="C69" s="20" t="s">
        <v>84</v>
      </c>
      <c r="D69" s="47">
        <v>3122696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3122696</v>
      </c>
      <c r="P69" s="48">
        <f t="shared" ref="P69:P100" si="11">(O69/P$137)</f>
        <v>2.0916265838597514</v>
      </c>
      <c r="Q69" s="9"/>
    </row>
    <row r="70" spans="1:17">
      <c r="A70" s="12"/>
      <c r="B70" s="25">
        <v>342.5</v>
      </c>
      <c r="C70" s="20" t="s">
        <v>85</v>
      </c>
      <c r="D70" s="47">
        <v>11422</v>
      </c>
      <c r="E70" s="47">
        <v>1227438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1238860</v>
      </c>
      <c r="P70" s="48">
        <f t="shared" si="11"/>
        <v>0.8298062026148213</v>
      </c>
      <c r="Q70" s="9"/>
    </row>
    <row r="71" spans="1:17">
      <c r="A71" s="12"/>
      <c r="B71" s="25">
        <v>342.6</v>
      </c>
      <c r="C71" s="20" t="s">
        <v>86</v>
      </c>
      <c r="D71" s="47">
        <v>0</v>
      </c>
      <c r="E71" s="47">
        <v>38523056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38523056</v>
      </c>
      <c r="P71" s="48">
        <f t="shared" si="11"/>
        <v>25.803295620552852</v>
      </c>
      <c r="Q71" s="9"/>
    </row>
    <row r="72" spans="1:17">
      <c r="A72" s="12"/>
      <c r="B72" s="25">
        <v>342.9</v>
      </c>
      <c r="C72" s="20" t="s">
        <v>87</v>
      </c>
      <c r="D72" s="47">
        <v>1914285</v>
      </c>
      <c r="E72" s="47">
        <v>2923527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4837812</v>
      </c>
      <c r="P72" s="48">
        <f t="shared" si="11"/>
        <v>3.2404358883848166</v>
      </c>
      <c r="Q72" s="9"/>
    </row>
    <row r="73" spans="1:17">
      <c r="A73" s="12"/>
      <c r="B73" s="25">
        <v>343.4</v>
      </c>
      <c r="C73" s="20" t="s">
        <v>88</v>
      </c>
      <c r="D73" s="47">
        <v>165010</v>
      </c>
      <c r="E73" s="47">
        <v>58047596</v>
      </c>
      <c r="F73" s="47">
        <v>0</v>
      </c>
      <c r="G73" s="47">
        <v>0</v>
      </c>
      <c r="H73" s="47">
        <v>0</v>
      </c>
      <c r="I73" s="47">
        <v>47254123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105466729</v>
      </c>
      <c r="P73" s="48">
        <f t="shared" si="11"/>
        <v>70.643128274136259</v>
      </c>
      <c r="Q73" s="9"/>
    </row>
    <row r="74" spans="1:17">
      <c r="A74" s="12"/>
      <c r="B74" s="25">
        <v>343.6</v>
      </c>
      <c r="C74" s="20" t="s">
        <v>89</v>
      </c>
      <c r="D74" s="47">
        <v>0</v>
      </c>
      <c r="E74" s="47">
        <v>300</v>
      </c>
      <c r="F74" s="47">
        <v>0</v>
      </c>
      <c r="G74" s="47">
        <v>0</v>
      </c>
      <c r="H74" s="47">
        <v>0</v>
      </c>
      <c r="I74" s="47">
        <v>239909444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239909744</v>
      </c>
      <c r="P74" s="48">
        <f t="shared" si="11"/>
        <v>160.69498864999588</v>
      </c>
      <c r="Q74" s="9"/>
    </row>
    <row r="75" spans="1:17">
      <c r="A75" s="12"/>
      <c r="B75" s="25">
        <v>343.7</v>
      </c>
      <c r="C75" s="20" t="s">
        <v>90</v>
      </c>
      <c r="D75" s="47">
        <v>284209</v>
      </c>
      <c r="E75" s="47">
        <v>749344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1033553</v>
      </c>
      <c r="P75" s="48">
        <f t="shared" si="11"/>
        <v>0.69228862836087723</v>
      </c>
      <c r="Q75" s="9"/>
    </row>
    <row r="76" spans="1:17">
      <c r="A76" s="12"/>
      <c r="B76" s="25">
        <v>343.9</v>
      </c>
      <c r="C76" s="20" t="s">
        <v>91</v>
      </c>
      <c r="D76" s="47">
        <v>512044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512044</v>
      </c>
      <c r="P76" s="48">
        <f t="shared" si="11"/>
        <v>0.34297441778062376</v>
      </c>
      <c r="Q76" s="9"/>
    </row>
    <row r="77" spans="1:17">
      <c r="A77" s="12"/>
      <c r="B77" s="25">
        <v>344.3</v>
      </c>
      <c r="C77" s="20" t="s">
        <v>197</v>
      </c>
      <c r="D77" s="47">
        <v>0</v>
      </c>
      <c r="E77" s="47">
        <v>690377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690377</v>
      </c>
      <c r="P77" s="48">
        <f t="shared" si="11"/>
        <v>0.46242441982355753</v>
      </c>
      <c r="Q77" s="9"/>
    </row>
    <row r="78" spans="1:17">
      <c r="A78" s="12"/>
      <c r="B78" s="25">
        <v>344.9</v>
      </c>
      <c r="C78" s="20" t="s">
        <v>198</v>
      </c>
      <c r="D78" s="47">
        <v>7959</v>
      </c>
      <c r="E78" s="47">
        <v>1245890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1253849</v>
      </c>
      <c r="P78" s="48">
        <f t="shared" si="11"/>
        <v>0.83984604987035738</v>
      </c>
      <c r="Q78" s="9"/>
    </row>
    <row r="79" spans="1:17">
      <c r="A79" s="12"/>
      <c r="B79" s="25">
        <v>345.9</v>
      </c>
      <c r="C79" s="20" t="s">
        <v>95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114500</v>
      </c>
      <c r="O79" s="47">
        <f t="shared" si="10"/>
        <v>114500</v>
      </c>
      <c r="P79" s="48">
        <f t="shared" si="11"/>
        <v>7.6693742795309425E-2</v>
      </c>
      <c r="Q79" s="9"/>
    </row>
    <row r="80" spans="1:17">
      <c r="A80" s="12"/>
      <c r="B80" s="25">
        <v>346.1</v>
      </c>
      <c r="C80" s="20" t="s">
        <v>304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1796874</v>
      </c>
      <c r="O80" s="47">
        <f t="shared" si="10"/>
        <v>1796874</v>
      </c>
      <c r="P80" s="48">
        <f t="shared" si="11"/>
        <v>1.2035719859526535</v>
      </c>
      <c r="Q80" s="9"/>
    </row>
    <row r="81" spans="1:17">
      <c r="A81" s="12"/>
      <c r="B81" s="25">
        <v>346.4</v>
      </c>
      <c r="C81" s="20" t="s">
        <v>97</v>
      </c>
      <c r="D81" s="47">
        <v>282864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282864</v>
      </c>
      <c r="P81" s="48">
        <f t="shared" si="11"/>
        <v>0.18946636560744459</v>
      </c>
      <c r="Q81" s="9"/>
    </row>
    <row r="82" spans="1:17">
      <c r="A82" s="12"/>
      <c r="B82" s="25">
        <v>347.2</v>
      </c>
      <c r="C82" s="20" t="s">
        <v>98</v>
      </c>
      <c r="D82" s="47">
        <v>0</v>
      </c>
      <c r="E82" s="47">
        <v>2949545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2949545</v>
      </c>
      <c r="P82" s="48">
        <f t="shared" si="11"/>
        <v>1.9756475597658596</v>
      </c>
      <c r="Q82" s="9"/>
    </row>
    <row r="83" spans="1:17">
      <c r="A83" s="12"/>
      <c r="B83" s="25">
        <v>347.5</v>
      </c>
      <c r="C83" s="20" t="s">
        <v>99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64435915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64435915</v>
      </c>
      <c r="P83" s="48">
        <f t="shared" si="11"/>
        <v>43.160100364981837</v>
      </c>
      <c r="Q83" s="9"/>
    </row>
    <row r="84" spans="1:17">
      <c r="A84" s="12"/>
      <c r="B84" s="25">
        <v>347.9</v>
      </c>
      <c r="C84" s="20" t="s">
        <v>100</v>
      </c>
      <c r="D84" s="47">
        <v>0</v>
      </c>
      <c r="E84" s="47">
        <v>152799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152799</v>
      </c>
      <c r="P84" s="48">
        <f t="shared" si="11"/>
        <v>0.10234696249240598</v>
      </c>
      <c r="Q84" s="9"/>
    </row>
    <row r="85" spans="1:17">
      <c r="A85" s="12"/>
      <c r="B85" s="25">
        <v>348.11</v>
      </c>
      <c r="C85" s="20" t="s">
        <v>199</v>
      </c>
      <c r="D85" s="47">
        <v>34974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>SUM(D85:N85)</f>
        <v>34974</v>
      </c>
      <c r="P85" s="48">
        <f t="shared" si="11"/>
        <v>2.3426086991468576E-2</v>
      </c>
      <c r="Q85" s="9"/>
    </row>
    <row r="86" spans="1:17">
      <c r="A86" s="12"/>
      <c r="B86" s="25">
        <v>348.12</v>
      </c>
      <c r="C86" s="20" t="s">
        <v>200</v>
      </c>
      <c r="D86" s="47">
        <v>281182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1485575</v>
      </c>
      <c r="N86" s="47">
        <v>0</v>
      </c>
      <c r="O86" s="47">
        <f t="shared" ref="O86:O102" si="12">SUM(D86:N86)</f>
        <v>1766757</v>
      </c>
      <c r="P86" s="48">
        <f t="shared" si="11"/>
        <v>1.1833991872472707</v>
      </c>
      <c r="Q86" s="9"/>
    </row>
    <row r="87" spans="1:17">
      <c r="A87" s="12"/>
      <c r="B87" s="25">
        <v>348.13</v>
      </c>
      <c r="C87" s="20" t="s">
        <v>201</v>
      </c>
      <c r="D87" s="47">
        <v>164640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164640</v>
      </c>
      <c r="P87" s="48">
        <f t="shared" si="11"/>
        <v>0.11027823418183182</v>
      </c>
      <c r="Q87" s="9"/>
    </row>
    <row r="88" spans="1:17">
      <c r="A88" s="12"/>
      <c r="B88" s="25">
        <v>348.21</v>
      </c>
      <c r="C88" s="20" t="s">
        <v>258</v>
      </c>
      <c r="D88" s="47">
        <v>3408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3408</v>
      </c>
      <c r="P88" s="48">
        <f t="shared" si="11"/>
        <v>2.2827272964752359E-3</v>
      </c>
      <c r="Q88" s="9"/>
    </row>
    <row r="89" spans="1:17">
      <c r="A89" s="12"/>
      <c r="B89" s="25">
        <v>348.22</v>
      </c>
      <c r="C89" s="20" t="s">
        <v>202</v>
      </c>
      <c r="D89" s="47">
        <v>410316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410316</v>
      </c>
      <c r="P89" s="48">
        <f t="shared" si="11"/>
        <v>0.27483554383231601</v>
      </c>
      <c r="Q89" s="9"/>
    </row>
    <row r="90" spans="1:17">
      <c r="A90" s="12"/>
      <c r="B90" s="25">
        <v>348.23</v>
      </c>
      <c r="C90" s="20" t="s">
        <v>203</v>
      </c>
      <c r="D90" s="47">
        <v>549076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549076</v>
      </c>
      <c r="P90" s="48">
        <f t="shared" si="11"/>
        <v>0.36777898269936521</v>
      </c>
      <c r="Q90" s="9"/>
    </row>
    <row r="91" spans="1:17">
      <c r="A91" s="12"/>
      <c r="B91" s="25">
        <v>348.31</v>
      </c>
      <c r="C91" s="20" t="s">
        <v>204</v>
      </c>
      <c r="D91" s="47">
        <v>15604547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15604547</v>
      </c>
      <c r="P91" s="48">
        <f t="shared" si="11"/>
        <v>10.452149467732029</v>
      </c>
      <c r="Q91" s="9"/>
    </row>
    <row r="92" spans="1:17">
      <c r="A92" s="12"/>
      <c r="B92" s="25">
        <v>348.32</v>
      </c>
      <c r="C92" s="20" t="s">
        <v>205</v>
      </c>
      <c r="D92" s="47">
        <v>141791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141791</v>
      </c>
      <c r="P92" s="48">
        <f t="shared" si="11"/>
        <v>9.4973646154495356E-2</v>
      </c>
      <c r="Q92" s="9"/>
    </row>
    <row r="93" spans="1:17">
      <c r="A93" s="12"/>
      <c r="B93" s="25">
        <v>348.41</v>
      </c>
      <c r="C93" s="20" t="s">
        <v>206</v>
      </c>
      <c r="D93" s="47">
        <v>5257526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5257526</v>
      </c>
      <c r="P93" s="48">
        <f t="shared" si="11"/>
        <v>3.5215663474554759</v>
      </c>
      <c r="Q93" s="9"/>
    </row>
    <row r="94" spans="1:17">
      <c r="A94" s="12"/>
      <c r="B94" s="25">
        <v>348.42</v>
      </c>
      <c r="C94" s="20" t="s">
        <v>207</v>
      </c>
      <c r="D94" s="47">
        <v>1296383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44801139</v>
      </c>
      <c r="N94" s="47">
        <v>0</v>
      </c>
      <c r="O94" s="47">
        <f t="shared" si="12"/>
        <v>46097522</v>
      </c>
      <c r="P94" s="48">
        <f t="shared" si="11"/>
        <v>30.876781622437708</v>
      </c>
      <c r="Q94" s="9"/>
    </row>
    <row r="95" spans="1:17">
      <c r="A95" s="12"/>
      <c r="B95" s="25">
        <v>348.48</v>
      </c>
      <c r="C95" s="20" t="s">
        <v>208</v>
      </c>
      <c r="D95" s="47">
        <v>328664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328664</v>
      </c>
      <c r="P95" s="48">
        <f t="shared" si="11"/>
        <v>0.22014386272556835</v>
      </c>
      <c r="Q95" s="9"/>
    </row>
    <row r="96" spans="1:17">
      <c r="A96" s="12"/>
      <c r="B96" s="25">
        <v>348.51</v>
      </c>
      <c r="C96" s="20" t="s">
        <v>290</v>
      </c>
      <c r="D96" s="47">
        <v>442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442</v>
      </c>
      <c r="P96" s="48">
        <f t="shared" si="11"/>
        <v>2.9605794162032112E-4</v>
      </c>
      <c r="Q96" s="9"/>
    </row>
    <row r="97" spans="1:17">
      <c r="A97" s="12"/>
      <c r="B97" s="25">
        <v>348.52</v>
      </c>
      <c r="C97" s="20" t="s">
        <v>291</v>
      </c>
      <c r="D97" s="47">
        <v>2418062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2418062</v>
      </c>
      <c r="P97" s="48">
        <f t="shared" si="11"/>
        <v>1.6196526208830699</v>
      </c>
      <c r="Q97" s="9"/>
    </row>
    <row r="98" spans="1:17">
      <c r="A98" s="12"/>
      <c r="B98" s="25">
        <v>348.53</v>
      </c>
      <c r="C98" s="20" t="s">
        <v>292</v>
      </c>
      <c r="D98" s="47">
        <v>5630222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5630222</v>
      </c>
      <c r="P98" s="48">
        <f t="shared" si="11"/>
        <v>3.7712034755326864</v>
      </c>
      <c r="Q98" s="9"/>
    </row>
    <row r="99" spans="1:17">
      <c r="A99" s="12"/>
      <c r="B99" s="25">
        <v>348.62</v>
      </c>
      <c r="C99" s="20" t="s">
        <v>213</v>
      </c>
      <c r="D99" s="47">
        <v>15844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15844</v>
      </c>
      <c r="P99" s="48">
        <f t="shared" si="11"/>
        <v>1.0612538522697664E-2</v>
      </c>
      <c r="Q99" s="9"/>
    </row>
    <row r="100" spans="1:17">
      <c r="A100" s="12"/>
      <c r="B100" s="25">
        <v>348.63</v>
      </c>
      <c r="C100" s="20" t="s">
        <v>214</v>
      </c>
      <c r="D100" s="47">
        <v>217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217</v>
      </c>
      <c r="P100" s="48">
        <f t="shared" si="11"/>
        <v>1.4534971341993139E-4</v>
      </c>
      <c r="Q100" s="9"/>
    </row>
    <row r="101" spans="1:17">
      <c r="A101" s="12"/>
      <c r="B101" s="25">
        <v>348.71</v>
      </c>
      <c r="C101" s="20" t="s">
        <v>215</v>
      </c>
      <c r="D101" s="47">
        <v>741936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741936</v>
      </c>
      <c r="P101" s="48">
        <f t="shared" ref="P101:P132" si="13">(O101/P$137)</f>
        <v>0.49695937776926369</v>
      </c>
      <c r="Q101" s="9"/>
    </row>
    <row r="102" spans="1:17">
      <c r="A102" s="12"/>
      <c r="B102" s="25">
        <v>348.72</v>
      </c>
      <c r="C102" s="20" t="s">
        <v>216</v>
      </c>
      <c r="D102" s="47">
        <v>87341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87341</v>
      </c>
      <c r="P102" s="48">
        <f t="shared" si="13"/>
        <v>5.8502254930001052E-2</v>
      </c>
      <c r="Q102" s="9"/>
    </row>
    <row r="103" spans="1:17">
      <c r="A103" s="12"/>
      <c r="B103" s="25">
        <v>348.88</v>
      </c>
      <c r="C103" s="20" t="s">
        <v>217</v>
      </c>
      <c r="D103" s="47">
        <v>0</v>
      </c>
      <c r="E103" s="47">
        <v>14067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0"/>
        <v>14067</v>
      </c>
      <c r="P103" s="48">
        <f t="shared" si="13"/>
        <v>9.4222784270883639E-3</v>
      </c>
      <c r="Q103" s="9"/>
    </row>
    <row r="104" spans="1:17">
      <c r="A104" s="12"/>
      <c r="B104" s="25">
        <v>348.92099999999999</v>
      </c>
      <c r="C104" s="20" t="s">
        <v>218</v>
      </c>
      <c r="D104" s="47">
        <v>0</v>
      </c>
      <c r="E104" s="47">
        <v>153905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ref="O104:O111" si="14">SUM(D104:N104)</f>
        <v>153905</v>
      </c>
      <c r="P104" s="48">
        <f t="shared" si="13"/>
        <v>0.10308777716080433</v>
      </c>
      <c r="Q104" s="9"/>
    </row>
    <row r="105" spans="1:17">
      <c r="A105" s="12"/>
      <c r="B105" s="25">
        <v>348.92200000000003</v>
      </c>
      <c r="C105" s="20" t="s">
        <v>219</v>
      </c>
      <c r="D105" s="47">
        <v>0</v>
      </c>
      <c r="E105" s="47">
        <v>153905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4"/>
        <v>153905</v>
      </c>
      <c r="P105" s="48">
        <f t="shared" si="13"/>
        <v>0.10308777716080433</v>
      </c>
      <c r="Q105" s="9"/>
    </row>
    <row r="106" spans="1:17">
      <c r="A106" s="12"/>
      <c r="B106" s="25">
        <v>348.923</v>
      </c>
      <c r="C106" s="20" t="s">
        <v>220</v>
      </c>
      <c r="D106" s="47">
        <v>0</v>
      </c>
      <c r="E106" s="47">
        <v>153905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4"/>
        <v>153905</v>
      </c>
      <c r="P106" s="48">
        <f t="shared" si="13"/>
        <v>0.10308777716080433</v>
      </c>
      <c r="Q106" s="9"/>
    </row>
    <row r="107" spans="1:17">
      <c r="A107" s="12"/>
      <c r="B107" s="25">
        <v>348.92399999999998</v>
      </c>
      <c r="C107" s="20" t="s">
        <v>221</v>
      </c>
      <c r="D107" s="47">
        <v>0</v>
      </c>
      <c r="E107" s="47">
        <v>153905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4"/>
        <v>153905</v>
      </c>
      <c r="P107" s="48">
        <f t="shared" si="13"/>
        <v>0.10308777716080433</v>
      </c>
      <c r="Q107" s="9"/>
    </row>
    <row r="108" spans="1:17">
      <c r="A108" s="12"/>
      <c r="B108" s="25">
        <v>348.93099999999998</v>
      </c>
      <c r="C108" s="20" t="s">
        <v>222</v>
      </c>
      <c r="D108" s="47">
        <v>0</v>
      </c>
      <c r="E108" s="47">
        <v>5043348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4"/>
        <v>5043348</v>
      </c>
      <c r="P108" s="48">
        <f t="shared" si="13"/>
        <v>3.3781068501243512</v>
      </c>
      <c r="Q108" s="9"/>
    </row>
    <row r="109" spans="1:17">
      <c r="A109" s="12"/>
      <c r="B109" s="25">
        <v>348.93200000000002</v>
      </c>
      <c r="C109" s="20" t="s">
        <v>223</v>
      </c>
      <c r="D109" s="47">
        <v>14440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4"/>
        <v>14440</v>
      </c>
      <c r="P109" s="48">
        <f t="shared" si="13"/>
        <v>9.6721191787272325E-3</v>
      </c>
      <c r="Q109" s="9"/>
    </row>
    <row r="110" spans="1:17">
      <c r="A110" s="12"/>
      <c r="B110" s="25">
        <v>348.93299999999999</v>
      </c>
      <c r="C110" s="20" t="s">
        <v>224</v>
      </c>
      <c r="D110" s="47">
        <v>0</v>
      </c>
      <c r="E110" s="47">
        <v>3379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4"/>
        <v>3379</v>
      </c>
      <c r="P110" s="48">
        <f t="shared" si="13"/>
        <v>2.2633026803960746E-3</v>
      </c>
      <c r="Q110" s="9"/>
    </row>
    <row r="111" spans="1:17">
      <c r="A111" s="12"/>
      <c r="B111" s="25">
        <v>348.99</v>
      </c>
      <c r="C111" s="20" t="s">
        <v>225</v>
      </c>
      <c r="D111" s="47">
        <v>3354</v>
      </c>
      <c r="E111" s="47">
        <v>1589761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4"/>
        <v>1593115</v>
      </c>
      <c r="P111" s="48">
        <f t="shared" si="13"/>
        <v>1.0670912843087281</v>
      </c>
      <c r="Q111" s="9"/>
    </row>
    <row r="112" spans="1:17">
      <c r="A112" s="12"/>
      <c r="B112" s="25">
        <v>349</v>
      </c>
      <c r="C112" s="20" t="s">
        <v>293</v>
      </c>
      <c r="D112" s="47">
        <v>20448897</v>
      </c>
      <c r="E112" s="47">
        <v>1879960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0"/>
        <v>22328857</v>
      </c>
      <c r="P112" s="48">
        <f t="shared" si="13"/>
        <v>14.956188783154973</v>
      </c>
      <c r="Q112" s="9"/>
    </row>
    <row r="113" spans="1:17" ht="15.75">
      <c r="A113" s="29" t="s">
        <v>74</v>
      </c>
      <c r="B113" s="30"/>
      <c r="C113" s="31"/>
      <c r="D113" s="32">
        <f t="shared" ref="D113:N113" si="15">SUM(D114:D120)</f>
        <v>9671881</v>
      </c>
      <c r="E113" s="32">
        <f t="shared" si="15"/>
        <v>7375912</v>
      </c>
      <c r="F113" s="32">
        <f t="shared" si="15"/>
        <v>0</v>
      </c>
      <c r="G113" s="32">
        <f t="shared" si="15"/>
        <v>0</v>
      </c>
      <c r="H113" s="32">
        <f t="shared" si="15"/>
        <v>0</v>
      </c>
      <c r="I113" s="32">
        <f t="shared" si="15"/>
        <v>55100</v>
      </c>
      <c r="J113" s="32">
        <f t="shared" si="15"/>
        <v>0</v>
      </c>
      <c r="K113" s="32">
        <f t="shared" si="15"/>
        <v>0</v>
      </c>
      <c r="L113" s="32">
        <f t="shared" si="15"/>
        <v>0</v>
      </c>
      <c r="M113" s="32">
        <f t="shared" si="15"/>
        <v>109204950</v>
      </c>
      <c r="N113" s="32">
        <f t="shared" si="15"/>
        <v>0</v>
      </c>
      <c r="O113" s="32">
        <f>SUM(D113:N113)</f>
        <v>126307843</v>
      </c>
      <c r="P113" s="46">
        <f t="shared" si="13"/>
        <v>84.602805450413314</v>
      </c>
      <c r="Q113" s="10"/>
    </row>
    <row r="114" spans="1:17">
      <c r="A114" s="13"/>
      <c r="B114" s="40">
        <v>351.1</v>
      </c>
      <c r="C114" s="21" t="s">
        <v>130</v>
      </c>
      <c r="D114" s="47">
        <v>268251</v>
      </c>
      <c r="E114" s="47">
        <v>47109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>SUM(D114:N114)</f>
        <v>315360</v>
      </c>
      <c r="P114" s="48">
        <f t="shared" si="13"/>
        <v>0.21123265264566621</v>
      </c>
      <c r="Q114" s="9"/>
    </row>
    <row r="115" spans="1:17">
      <c r="A115" s="13"/>
      <c r="B115" s="40">
        <v>351.2</v>
      </c>
      <c r="C115" s="21" t="s">
        <v>132</v>
      </c>
      <c r="D115" s="47">
        <v>150883</v>
      </c>
      <c r="E115" s="47">
        <v>99179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ref="O115:O120" si="16">SUM(D115:N115)</f>
        <v>250062</v>
      </c>
      <c r="P115" s="48">
        <f t="shared" si="13"/>
        <v>0.16749511537887043</v>
      </c>
      <c r="Q115" s="9"/>
    </row>
    <row r="116" spans="1:17">
      <c r="A116" s="13"/>
      <c r="B116" s="40">
        <v>351.5</v>
      </c>
      <c r="C116" s="21" t="s">
        <v>133</v>
      </c>
      <c r="D116" s="47">
        <v>6786083</v>
      </c>
      <c r="E116" s="47">
        <v>1388293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8174376</v>
      </c>
      <c r="P116" s="48">
        <f t="shared" si="13"/>
        <v>5.4753143271279496</v>
      </c>
      <c r="Q116" s="9"/>
    </row>
    <row r="117" spans="1:17">
      <c r="A117" s="13"/>
      <c r="B117" s="40">
        <v>351.9</v>
      </c>
      <c r="C117" s="21" t="s">
        <v>294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109204950</v>
      </c>
      <c r="N117" s="47">
        <v>0</v>
      </c>
      <c r="O117" s="47">
        <f t="shared" si="16"/>
        <v>109204950</v>
      </c>
      <c r="P117" s="48">
        <f t="shared" si="13"/>
        <v>73.147042334276207</v>
      </c>
      <c r="Q117" s="9"/>
    </row>
    <row r="118" spans="1:17">
      <c r="A118" s="13"/>
      <c r="B118" s="40">
        <v>354</v>
      </c>
      <c r="C118" s="21" t="s">
        <v>134</v>
      </c>
      <c r="D118" s="47">
        <v>1831600</v>
      </c>
      <c r="E118" s="47">
        <v>5140556</v>
      </c>
      <c r="F118" s="47">
        <v>0</v>
      </c>
      <c r="G118" s="47">
        <v>0</v>
      </c>
      <c r="H118" s="47">
        <v>0</v>
      </c>
      <c r="I118" s="47">
        <v>55100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6"/>
        <v>7027256</v>
      </c>
      <c r="P118" s="48">
        <f t="shared" si="13"/>
        <v>4.7069568927580345</v>
      </c>
      <c r="Q118" s="9"/>
    </row>
    <row r="119" spans="1:17">
      <c r="A119" s="13"/>
      <c r="B119" s="40">
        <v>358.2</v>
      </c>
      <c r="C119" s="21" t="s">
        <v>227</v>
      </c>
      <c r="D119" s="47">
        <v>0</v>
      </c>
      <c r="E119" s="47">
        <v>695655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6"/>
        <v>695655</v>
      </c>
      <c r="P119" s="48">
        <f t="shared" si="13"/>
        <v>0.46595969994996489</v>
      </c>
      <c r="Q119" s="9"/>
    </row>
    <row r="120" spans="1:17">
      <c r="A120" s="13"/>
      <c r="B120" s="40">
        <v>359</v>
      </c>
      <c r="C120" s="21" t="s">
        <v>136</v>
      </c>
      <c r="D120" s="47">
        <v>635064</v>
      </c>
      <c r="E120" s="47">
        <v>5120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6"/>
        <v>640184</v>
      </c>
      <c r="P120" s="48">
        <f t="shared" si="13"/>
        <v>0.42880442827661458</v>
      </c>
      <c r="Q120" s="9"/>
    </row>
    <row r="121" spans="1:17" ht="15.75">
      <c r="A121" s="29" t="s">
        <v>5</v>
      </c>
      <c r="B121" s="30"/>
      <c r="C121" s="31"/>
      <c r="D121" s="32">
        <f t="shared" ref="D121:N121" si="17">SUM(D122:D129)</f>
        <v>45563973</v>
      </c>
      <c r="E121" s="32">
        <f t="shared" si="17"/>
        <v>57755206</v>
      </c>
      <c r="F121" s="32">
        <f t="shared" si="17"/>
        <v>16492246</v>
      </c>
      <c r="G121" s="32">
        <f t="shared" si="17"/>
        <v>27141572</v>
      </c>
      <c r="H121" s="32">
        <f t="shared" si="17"/>
        <v>0</v>
      </c>
      <c r="I121" s="32">
        <f t="shared" si="17"/>
        <v>34901128</v>
      </c>
      <c r="J121" s="32">
        <f t="shared" si="17"/>
        <v>17379977</v>
      </c>
      <c r="K121" s="32">
        <f t="shared" si="17"/>
        <v>17386006</v>
      </c>
      <c r="L121" s="32">
        <f t="shared" si="17"/>
        <v>0</v>
      </c>
      <c r="M121" s="32">
        <f t="shared" si="17"/>
        <v>43052806</v>
      </c>
      <c r="N121" s="32">
        <f t="shared" si="17"/>
        <v>4455588</v>
      </c>
      <c r="O121" s="32">
        <f>SUM(D121:N121)</f>
        <v>264128502</v>
      </c>
      <c r="P121" s="46">
        <f t="shared" si="13"/>
        <v>176.91706023841371</v>
      </c>
      <c r="Q121" s="10"/>
    </row>
    <row r="122" spans="1:17">
      <c r="A122" s="12"/>
      <c r="B122" s="25">
        <v>361.1</v>
      </c>
      <c r="C122" s="20" t="s">
        <v>137</v>
      </c>
      <c r="D122" s="47">
        <v>20107765</v>
      </c>
      <c r="E122" s="47">
        <v>26359478</v>
      </c>
      <c r="F122" s="47">
        <v>11515594</v>
      </c>
      <c r="G122" s="47">
        <v>20576297</v>
      </c>
      <c r="H122" s="47">
        <v>0</v>
      </c>
      <c r="I122" s="47">
        <v>22123388</v>
      </c>
      <c r="J122" s="47">
        <v>7133477</v>
      </c>
      <c r="K122" s="47">
        <v>2998872</v>
      </c>
      <c r="L122" s="47">
        <v>0</v>
      </c>
      <c r="M122" s="47">
        <v>56654</v>
      </c>
      <c r="N122" s="47">
        <v>4455588</v>
      </c>
      <c r="O122" s="47">
        <f>SUM(D122:N122)</f>
        <v>115327113</v>
      </c>
      <c r="P122" s="48">
        <f t="shared" si="13"/>
        <v>77.247754949760576</v>
      </c>
      <c r="Q122" s="9"/>
    </row>
    <row r="123" spans="1:17">
      <c r="A123" s="12"/>
      <c r="B123" s="25">
        <v>361.3</v>
      </c>
      <c r="C123" s="20" t="s">
        <v>228</v>
      </c>
      <c r="D123" s="47">
        <v>5522858</v>
      </c>
      <c r="E123" s="47">
        <v>8263547</v>
      </c>
      <c r="F123" s="47">
        <v>4976652</v>
      </c>
      <c r="G123" s="47">
        <v>5729015</v>
      </c>
      <c r="H123" s="47">
        <v>0</v>
      </c>
      <c r="I123" s="47">
        <v>7507386</v>
      </c>
      <c r="J123" s="47">
        <v>0</v>
      </c>
      <c r="K123" s="47">
        <v>14386622</v>
      </c>
      <c r="L123" s="47">
        <v>0</v>
      </c>
      <c r="M123" s="47">
        <v>0</v>
      </c>
      <c r="N123" s="47">
        <v>0</v>
      </c>
      <c r="O123" s="47">
        <f t="shared" ref="O123:O129" si="18">SUM(D123:N123)</f>
        <v>46386080</v>
      </c>
      <c r="P123" s="48">
        <f t="shared" si="13"/>
        <v>31.070061910940144</v>
      </c>
      <c r="Q123" s="9"/>
    </row>
    <row r="124" spans="1:17">
      <c r="A124" s="12"/>
      <c r="B124" s="25">
        <v>362</v>
      </c>
      <c r="C124" s="20" t="s">
        <v>138</v>
      </c>
      <c r="D124" s="47">
        <v>458725</v>
      </c>
      <c r="E124" s="47">
        <v>0</v>
      </c>
      <c r="F124" s="47">
        <v>0</v>
      </c>
      <c r="G124" s="47">
        <v>0</v>
      </c>
      <c r="H124" s="47">
        <v>0</v>
      </c>
      <c r="I124" s="47">
        <v>1313105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8"/>
        <v>1771830</v>
      </c>
      <c r="P124" s="48">
        <f t="shared" si="13"/>
        <v>1.1867971554324288</v>
      </c>
      <c r="Q124" s="9"/>
    </row>
    <row r="125" spans="1:17">
      <c r="A125" s="12"/>
      <c r="B125" s="25">
        <v>364</v>
      </c>
      <c r="C125" s="20" t="s">
        <v>229</v>
      </c>
      <c r="D125" s="47">
        <v>203418</v>
      </c>
      <c r="E125" s="47">
        <v>498207</v>
      </c>
      <c r="F125" s="47">
        <v>0</v>
      </c>
      <c r="G125" s="47">
        <v>609895</v>
      </c>
      <c r="H125" s="47">
        <v>0</v>
      </c>
      <c r="I125" s="47">
        <v>148729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8"/>
        <v>1460249</v>
      </c>
      <c r="P125" s="48">
        <f t="shared" si="13"/>
        <v>0.97809573120618154</v>
      </c>
      <c r="Q125" s="9"/>
    </row>
    <row r="126" spans="1:17">
      <c r="A126" s="12"/>
      <c r="B126" s="25">
        <v>365</v>
      </c>
      <c r="C126" s="20" t="s">
        <v>230</v>
      </c>
      <c r="D126" s="47">
        <v>3379</v>
      </c>
      <c r="E126" s="47">
        <v>9641</v>
      </c>
      <c r="F126" s="47">
        <v>0</v>
      </c>
      <c r="G126" s="47">
        <v>0</v>
      </c>
      <c r="H126" s="47">
        <v>0</v>
      </c>
      <c r="I126" s="47">
        <v>507562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8"/>
        <v>520582</v>
      </c>
      <c r="P126" s="48">
        <f t="shared" si="13"/>
        <v>0.34869329268006788</v>
      </c>
      <c r="Q126" s="9"/>
    </row>
    <row r="127" spans="1:17">
      <c r="A127" s="12"/>
      <c r="B127" s="25">
        <v>366</v>
      </c>
      <c r="C127" s="20" t="s">
        <v>141</v>
      </c>
      <c r="D127" s="47">
        <v>115862</v>
      </c>
      <c r="E127" s="47">
        <v>85452</v>
      </c>
      <c r="F127" s="47">
        <v>0</v>
      </c>
      <c r="G127" s="47">
        <v>34775</v>
      </c>
      <c r="H127" s="47">
        <v>0</v>
      </c>
      <c r="I127" s="47">
        <v>2805</v>
      </c>
      <c r="J127" s="47">
        <v>0</v>
      </c>
      <c r="K127" s="47">
        <v>0</v>
      </c>
      <c r="L127" s="47">
        <v>0</v>
      </c>
      <c r="M127" s="47">
        <v>42730913</v>
      </c>
      <c r="N127" s="47">
        <v>0</v>
      </c>
      <c r="O127" s="47">
        <f t="shared" si="18"/>
        <v>42969807</v>
      </c>
      <c r="P127" s="48">
        <f t="shared" si="13"/>
        <v>28.781793240367566</v>
      </c>
      <c r="Q127" s="9"/>
    </row>
    <row r="128" spans="1:17">
      <c r="A128" s="12"/>
      <c r="B128" s="25">
        <v>369.3</v>
      </c>
      <c r="C128" s="20" t="s">
        <v>142</v>
      </c>
      <c r="D128" s="47">
        <v>345</v>
      </c>
      <c r="E128" s="47">
        <v>17413</v>
      </c>
      <c r="F128" s="47">
        <v>0</v>
      </c>
      <c r="G128" s="47">
        <v>0</v>
      </c>
      <c r="H128" s="47">
        <v>0</v>
      </c>
      <c r="I128" s="47">
        <v>2083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8"/>
        <v>19841</v>
      </c>
      <c r="P128" s="48">
        <f t="shared" si="13"/>
        <v>1.3289786469884142E-2</v>
      </c>
      <c r="Q128" s="9"/>
    </row>
    <row r="129" spans="1:120">
      <c r="A129" s="12"/>
      <c r="B129" s="25">
        <v>369.9</v>
      </c>
      <c r="C129" s="20" t="s">
        <v>143</v>
      </c>
      <c r="D129" s="47">
        <v>19151621</v>
      </c>
      <c r="E129" s="47">
        <v>22521468</v>
      </c>
      <c r="F129" s="47">
        <v>0</v>
      </c>
      <c r="G129" s="47">
        <v>191590</v>
      </c>
      <c r="H129" s="47">
        <v>0</v>
      </c>
      <c r="I129" s="47">
        <v>3296070</v>
      </c>
      <c r="J129" s="47">
        <v>10246500</v>
      </c>
      <c r="K129" s="47">
        <v>512</v>
      </c>
      <c r="L129" s="47">
        <v>0</v>
      </c>
      <c r="M129" s="47">
        <v>265239</v>
      </c>
      <c r="N129" s="47">
        <v>0</v>
      </c>
      <c r="O129" s="47">
        <f t="shared" si="18"/>
        <v>55673000</v>
      </c>
      <c r="P129" s="48">
        <f t="shared" si="13"/>
        <v>37.290574171556869</v>
      </c>
      <c r="Q129" s="9"/>
    </row>
    <row r="130" spans="1:120" ht="15.75">
      <c r="A130" s="29" t="s">
        <v>75</v>
      </c>
      <c r="B130" s="30"/>
      <c r="C130" s="31"/>
      <c r="D130" s="32">
        <f t="shared" ref="D130:N130" si="19">SUM(D131:D134)</f>
        <v>308835552</v>
      </c>
      <c r="E130" s="32">
        <f t="shared" si="19"/>
        <v>246945075</v>
      </c>
      <c r="F130" s="32">
        <f t="shared" si="19"/>
        <v>0</v>
      </c>
      <c r="G130" s="32">
        <f t="shared" si="19"/>
        <v>144987349</v>
      </c>
      <c r="H130" s="32">
        <f t="shared" si="19"/>
        <v>0</v>
      </c>
      <c r="I130" s="32">
        <f t="shared" si="19"/>
        <v>0</v>
      </c>
      <c r="J130" s="32">
        <f t="shared" si="19"/>
        <v>0</v>
      </c>
      <c r="K130" s="32">
        <f t="shared" si="19"/>
        <v>0</v>
      </c>
      <c r="L130" s="32">
        <f t="shared" si="19"/>
        <v>0</v>
      </c>
      <c r="M130" s="32">
        <f t="shared" si="19"/>
        <v>0</v>
      </c>
      <c r="N130" s="32">
        <f t="shared" si="19"/>
        <v>23944505</v>
      </c>
      <c r="O130" s="32">
        <f>SUM(D130:N130)</f>
        <v>724712481</v>
      </c>
      <c r="P130" s="46">
        <f t="shared" si="13"/>
        <v>485.42281762763815</v>
      </c>
      <c r="Q130" s="9"/>
    </row>
    <row r="131" spans="1:120">
      <c r="A131" s="12"/>
      <c r="B131" s="25">
        <v>381</v>
      </c>
      <c r="C131" s="20" t="s">
        <v>144</v>
      </c>
      <c r="D131" s="47">
        <v>297938817</v>
      </c>
      <c r="E131" s="47">
        <v>246765252</v>
      </c>
      <c r="F131" s="47">
        <v>0</v>
      </c>
      <c r="G131" s="47">
        <v>144987349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23944505</v>
      </c>
      <c r="O131" s="47">
        <f>SUM(D131:N131)</f>
        <v>713635923</v>
      </c>
      <c r="P131" s="48">
        <f t="shared" si="13"/>
        <v>478.00358015768768</v>
      </c>
      <c r="Q131" s="9"/>
    </row>
    <row r="132" spans="1:120">
      <c r="A132" s="12"/>
      <c r="B132" s="25">
        <v>382</v>
      </c>
      <c r="C132" s="20" t="s">
        <v>161</v>
      </c>
      <c r="D132" s="47">
        <v>10200000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>SUM(D132:N132)</f>
        <v>10200000</v>
      </c>
      <c r="P132" s="48">
        <f t="shared" si="13"/>
        <v>6.8321063450843331</v>
      </c>
      <c r="Q132" s="9"/>
    </row>
    <row r="133" spans="1:120">
      <c r="A133" s="12"/>
      <c r="B133" s="25">
        <v>383.1</v>
      </c>
      <c r="C133" s="20" t="s">
        <v>301</v>
      </c>
      <c r="D133" s="47">
        <v>2070089</v>
      </c>
      <c r="E133" s="47">
        <v>179823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ref="O133:O134" si="20">SUM(D133:N133)</f>
        <v>2249912</v>
      </c>
      <c r="P133" s="48">
        <f t="shared" ref="P133:P164" si="21">(O133/P$137)</f>
        <v>1.5070233383413119</v>
      </c>
      <c r="Q133" s="9"/>
    </row>
    <row r="134" spans="1:120" ht="15.75" thickBot="1">
      <c r="A134" s="12"/>
      <c r="B134" s="25">
        <v>386.4</v>
      </c>
      <c r="C134" s="20" t="s">
        <v>299</v>
      </c>
      <c r="D134" s="47">
        <v>-1373354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si="20"/>
        <v>-1373354</v>
      </c>
      <c r="P134" s="48">
        <f t="shared" si="21"/>
        <v>-0.91989221347519112</v>
      </c>
      <c r="Q134" s="9"/>
    </row>
    <row r="135" spans="1:120" ht="16.5" thickBot="1">
      <c r="A135" s="14" t="s">
        <v>109</v>
      </c>
      <c r="B135" s="23"/>
      <c r="C135" s="22"/>
      <c r="D135" s="15">
        <f t="shared" ref="D135:N135" si="22">SUM(D5,D18,D30,D59,D113,D121,D130)</f>
        <v>1252654804</v>
      </c>
      <c r="E135" s="15">
        <f t="shared" si="22"/>
        <v>1675153740</v>
      </c>
      <c r="F135" s="15">
        <f t="shared" si="22"/>
        <v>360008114</v>
      </c>
      <c r="G135" s="15">
        <f t="shared" si="22"/>
        <v>341279632</v>
      </c>
      <c r="H135" s="15">
        <f t="shared" si="22"/>
        <v>0</v>
      </c>
      <c r="I135" s="15">
        <f t="shared" si="22"/>
        <v>882794024</v>
      </c>
      <c r="J135" s="15">
        <f t="shared" si="22"/>
        <v>247970893</v>
      </c>
      <c r="K135" s="15">
        <f t="shared" si="22"/>
        <v>36624665</v>
      </c>
      <c r="L135" s="15">
        <f t="shared" si="22"/>
        <v>0</v>
      </c>
      <c r="M135" s="15">
        <f t="shared" si="22"/>
        <v>3655156898</v>
      </c>
      <c r="N135" s="15">
        <f t="shared" si="22"/>
        <v>30311467</v>
      </c>
      <c r="O135" s="15">
        <f>SUM(D135:N135)</f>
        <v>8481954237</v>
      </c>
      <c r="P135" s="38">
        <f t="shared" si="21"/>
        <v>5681.3346432669259</v>
      </c>
      <c r="Q135" s="6"/>
      <c r="R135" s="2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</row>
    <row r="136" spans="1:120">
      <c r="A136" s="16"/>
      <c r="B136" s="18"/>
      <c r="C136" s="18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9"/>
    </row>
    <row r="137" spans="1:120">
      <c r="A137" s="41"/>
      <c r="B137" s="42"/>
      <c r="C137" s="42"/>
      <c r="D137" s="43"/>
      <c r="E137" s="43"/>
      <c r="F137" s="43"/>
      <c r="G137" s="43"/>
      <c r="H137" s="43"/>
      <c r="I137" s="43"/>
      <c r="J137" s="43"/>
      <c r="K137" s="43"/>
      <c r="L137" s="43"/>
      <c r="M137" s="49" t="s">
        <v>305</v>
      </c>
      <c r="N137" s="49"/>
      <c r="O137" s="49"/>
      <c r="P137" s="44">
        <v>1492951</v>
      </c>
    </row>
    <row r="138" spans="1:120">
      <c r="A138" s="50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2"/>
    </row>
    <row r="139" spans="1:120" ht="15.75" customHeight="1" thickBot="1">
      <c r="A139" s="53" t="s">
        <v>163</v>
      </c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5"/>
    </row>
  </sheetData>
  <mergeCells count="10">
    <mergeCell ref="M137:O137"/>
    <mergeCell ref="A138:P138"/>
    <mergeCell ref="A139:P1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70"/>
      <c r="M3" s="36"/>
      <c r="N3" s="37"/>
      <c r="O3" s="71" t="s">
        <v>155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11</v>
      </c>
      <c r="N4" s="35" t="s">
        <v>71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331070469</v>
      </c>
      <c r="E5" s="27">
        <f t="shared" si="0"/>
        <v>247689376</v>
      </c>
      <c r="F5" s="27">
        <f t="shared" si="0"/>
        <v>70091457</v>
      </c>
      <c r="G5" s="27">
        <f t="shared" si="0"/>
        <v>18274851</v>
      </c>
      <c r="H5" s="27">
        <f t="shared" si="0"/>
        <v>0</v>
      </c>
      <c r="I5" s="27">
        <f t="shared" si="0"/>
        <v>201400252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868526405</v>
      </c>
      <c r="O5" s="33">
        <f t="shared" ref="O5:O36" si="1">(N5/O$137)</f>
        <v>707.27193921799358</v>
      </c>
      <c r="P5" s="6"/>
    </row>
    <row r="6" spans="1:133">
      <c r="A6" s="12"/>
      <c r="B6" s="25">
        <v>311</v>
      </c>
      <c r="C6" s="20" t="s">
        <v>3</v>
      </c>
      <c r="D6" s="47">
        <v>328671037</v>
      </c>
      <c r="E6" s="47">
        <v>197062875</v>
      </c>
      <c r="F6" s="47">
        <v>0</v>
      </c>
      <c r="G6" s="47">
        <v>18274851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544008763</v>
      </c>
      <c r="O6" s="48">
        <f t="shared" si="1"/>
        <v>443.00568243356042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201400252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201400252</v>
      </c>
      <c r="O7" s="48">
        <f t="shared" si="1"/>
        <v>164.00738765222985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1051622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1051622</v>
      </c>
      <c r="O8" s="48">
        <f t="shared" si="1"/>
        <v>0.85637319370192877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25278091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25278091</v>
      </c>
      <c r="O9" s="48">
        <f t="shared" si="1"/>
        <v>20.584848472510068</v>
      </c>
      <c r="P9" s="9"/>
    </row>
    <row r="10" spans="1:133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59817032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59817032</v>
      </c>
      <c r="O10" s="48">
        <f t="shared" si="1"/>
        <v>48.711136445995301</v>
      </c>
      <c r="P10" s="9"/>
    </row>
    <row r="11" spans="1:133">
      <c r="A11" s="12"/>
      <c r="B11" s="25">
        <v>314.3</v>
      </c>
      <c r="C11" s="20" t="s">
        <v>16</v>
      </c>
      <c r="D11" s="47">
        <v>0</v>
      </c>
      <c r="E11" s="47">
        <v>0</v>
      </c>
      <c r="F11" s="47">
        <v>8259864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8259864</v>
      </c>
      <c r="O11" s="48">
        <f t="shared" si="1"/>
        <v>6.726301002854246</v>
      </c>
      <c r="P11" s="9"/>
    </row>
    <row r="12" spans="1:133">
      <c r="A12" s="12"/>
      <c r="B12" s="25">
        <v>314.39999999999998</v>
      </c>
      <c r="C12" s="20" t="s">
        <v>17</v>
      </c>
      <c r="D12" s="47">
        <v>0</v>
      </c>
      <c r="E12" s="47">
        <v>0</v>
      </c>
      <c r="F12" s="47">
        <v>1025614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1025614</v>
      </c>
      <c r="O12" s="48">
        <f t="shared" si="1"/>
        <v>0.83519395437277844</v>
      </c>
      <c r="P12" s="9"/>
    </row>
    <row r="13" spans="1:133">
      <c r="A13" s="12"/>
      <c r="B13" s="25">
        <v>314.7</v>
      </c>
      <c r="C13" s="20" t="s">
        <v>18</v>
      </c>
      <c r="D13" s="47">
        <v>0</v>
      </c>
      <c r="E13" s="47">
        <v>0</v>
      </c>
      <c r="F13" s="47">
        <v>1461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1461</v>
      </c>
      <c r="O13" s="48">
        <f t="shared" si="1"/>
        <v>1.1897442579163597E-3</v>
      </c>
      <c r="P13" s="9"/>
    </row>
    <row r="14" spans="1:133">
      <c r="A14" s="12"/>
      <c r="B14" s="25">
        <v>314.8</v>
      </c>
      <c r="C14" s="20" t="s">
        <v>19</v>
      </c>
      <c r="D14" s="47">
        <v>0</v>
      </c>
      <c r="E14" s="47">
        <v>0</v>
      </c>
      <c r="F14" s="47">
        <v>987486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987486</v>
      </c>
      <c r="O14" s="48">
        <f t="shared" si="1"/>
        <v>0.80414496801697077</v>
      </c>
      <c r="P14" s="9"/>
    </row>
    <row r="15" spans="1:133">
      <c r="A15" s="12"/>
      <c r="B15" s="25">
        <v>315</v>
      </c>
      <c r="C15" s="20" t="s">
        <v>183</v>
      </c>
      <c r="D15" s="47">
        <v>0</v>
      </c>
      <c r="E15" s="47">
        <v>24033314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24033314</v>
      </c>
      <c r="O15" s="48">
        <f t="shared" si="1"/>
        <v>19.571182293087514</v>
      </c>
      <c r="P15" s="9"/>
    </row>
    <row r="16" spans="1:133">
      <c r="A16" s="12"/>
      <c r="B16" s="25">
        <v>316</v>
      </c>
      <c r="C16" s="20" t="s">
        <v>184</v>
      </c>
      <c r="D16" s="47">
        <v>2399432</v>
      </c>
      <c r="E16" s="47">
        <v>263474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2662906</v>
      </c>
      <c r="O16" s="48">
        <f t="shared" si="1"/>
        <v>2.1684990574065854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SUM(D18:D30)</f>
        <v>937128</v>
      </c>
      <c r="E17" s="32">
        <f t="shared" si="3"/>
        <v>86757890</v>
      </c>
      <c r="F17" s="32">
        <f t="shared" si="3"/>
        <v>0</v>
      </c>
      <c r="G17" s="32">
        <f t="shared" si="3"/>
        <v>21337353</v>
      </c>
      <c r="H17" s="32">
        <f t="shared" si="3"/>
        <v>0</v>
      </c>
      <c r="I17" s="32">
        <f t="shared" si="3"/>
        <v>57630131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166662502</v>
      </c>
      <c r="O17" s="46">
        <f t="shared" si="1"/>
        <v>135.71920243974935</v>
      </c>
      <c r="P17" s="10"/>
    </row>
    <row r="18" spans="1:16">
      <c r="A18" s="12"/>
      <c r="B18" s="25">
        <v>322</v>
      </c>
      <c r="C18" s="20" t="s">
        <v>0</v>
      </c>
      <c r="D18" s="47">
        <v>910775</v>
      </c>
      <c r="E18" s="47">
        <v>16180422</v>
      </c>
      <c r="F18" s="47">
        <v>0</v>
      </c>
      <c r="G18" s="47">
        <v>0</v>
      </c>
      <c r="H18" s="47">
        <v>0</v>
      </c>
      <c r="I18" s="47">
        <v>177561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17268758</v>
      </c>
      <c r="O18" s="48">
        <f t="shared" si="1"/>
        <v>14.062563772653798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7600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9" si="4">SUM(D19:M19)</f>
        <v>7600</v>
      </c>
      <c r="O19" s="48">
        <f t="shared" si="1"/>
        <v>6.1889502807421851E-3</v>
      </c>
      <c r="P19" s="9"/>
    </row>
    <row r="20" spans="1:16">
      <c r="A20" s="12"/>
      <c r="B20" s="25">
        <v>324.11</v>
      </c>
      <c r="C20" s="20" t="s">
        <v>234</v>
      </c>
      <c r="D20" s="47">
        <v>0</v>
      </c>
      <c r="E20" s="47">
        <v>0</v>
      </c>
      <c r="F20" s="47">
        <v>0</v>
      </c>
      <c r="G20" s="47">
        <v>2400935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2400935</v>
      </c>
      <c r="O20" s="48">
        <f t="shared" si="1"/>
        <v>1.9551667555649657</v>
      </c>
      <c r="P20" s="9"/>
    </row>
    <row r="21" spans="1:16">
      <c r="A21" s="12"/>
      <c r="B21" s="25">
        <v>324.12</v>
      </c>
      <c r="C21" s="20" t="s">
        <v>24</v>
      </c>
      <c r="D21" s="47">
        <v>0</v>
      </c>
      <c r="E21" s="47">
        <v>0</v>
      </c>
      <c r="F21" s="47">
        <v>0</v>
      </c>
      <c r="G21" s="47">
        <v>890571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890571</v>
      </c>
      <c r="O21" s="48">
        <f t="shared" si="1"/>
        <v>0.72522363690405911</v>
      </c>
      <c r="P21" s="9"/>
    </row>
    <row r="22" spans="1:16">
      <c r="A22" s="12"/>
      <c r="B22" s="25">
        <v>324.20999999999998</v>
      </c>
      <c r="C22" s="20" t="s">
        <v>25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45680081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45680081</v>
      </c>
      <c r="O22" s="48">
        <f t="shared" si="1"/>
        <v>37.198914490694179</v>
      </c>
      <c r="P22" s="9"/>
    </row>
    <row r="23" spans="1:16">
      <c r="A23" s="12"/>
      <c r="B23" s="25">
        <v>324.22000000000003</v>
      </c>
      <c r="C23" s="20" t="s">
        <v>235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11234361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11234361</v>
      </c>
      <c r="O23" s="48">
        <f t="shared" si="1"/>
        <v>9.1485396927511928</v>
      </c>
      <c r="P23" s="9"/>
    </row>
    <row r="24" spans="1:16">
      <c r="A24" s="12"/>
      <c r="B24" s="25">
        <v>324.31</v>
      </c>
      <c r="C24" s="20" t="s">
        <v>26</v>
      </c>
      <c r="D24" s="47">
        <v>0</v>
      </c>
      <c r="E24" s="47">
        <v>0</v>
      </c>
      <c r="F24" s="47">
        <v>0</v>
      </c>
      <c r="G24" s="47">
        <v>7297737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7297737</v>
      </c>
      <c r="O24" s="48">
        <f t="shared" si="1"/>
        <v>5.9428067703858733</v>
      </c>
      <c r="P24" s="9"/>
    </row>
    <row r="25" spans="1:16">
      <c r="A25" s="12"/>
      <c r="B25" s="25">
        <v>324.32</v>
      </c>
      <c r="C25" s="20" t="s">
        <v>27</v>
      </c>
      <c r="D25" s="47">
        <v>0</v>
      </c>
      <c r="E25" s="47">
        <v>0</v>
      </c>
      <c r="F25" s="47">
        <v>0</v>
      </c>
      <c r="G25" s="47">
        <v>6990489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6990489</v>
      </c>
      <c r="O25" s="48">
        <f t="shared" si="1"/>
        <v>5.6926037972467318</v>
      </c>
      <c r="P25" s="9"/>
    </row>
    <row r="26" spans="1:16">
      <c r="A26" s="12"/>
      <c r="B26" s="25">
        <v>324.51</v>
      </c>
      <c r="C26" s="20" t="s">
        <v>28</v>
      </c>
      <c r="D26" s="47">
        <v>0</v>
      </c>
      <c r="E26" s="47">
        <v>51657140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51657140</v>
      </c>
      <c r="O26" s="48">
        <f t="shared" si="1"/>
        <v>42.066246198070836</v>
      </c>
      <c r="P26" s="9"/>
    </row>
    <row r="27" spans="1:16">
      <c r="A27" s="12"/>
      <c r="B27" s="25">
        <v>324.61</v>
      </c>
      <c r="C27" s="20" t="s">
        <v>29</v>
      </c>
      <c r="D27" s="47">
        <v>0</v>
      </c>
      <c r="E27" s="47">
        <v>0</v>
      </c>
      <c r="F27" s="47">
        <v>0</v>
      </c>
      <c r="G27" s="47">
        <v>3757621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3757621</v>
      </c>
      <c r="O27" s="48">
        <f t="shared" si="1"/>
        <v>3.0599644135358859</v>
      </c>
      <c r="P27" s="9"/>
    </row>
    <row r="28" spans="1:16">
      <c r="A28" s="12"/>
      <c r="B28" s="25">
        <v>325.10000000000002</v>
      </c>
      <c r="C28" s="20" t="s">
        <v>30</v>
      </c>
      <c r="D28" s="47">
        <v>0</v>
      </c>
      <c r="E28" s="47">
        <v>183310</v>
      </c>
      <c r="F28" s="47">
        <v>0</v>
      </c>
      <c r="G28" s="47">
        <v>0</v>
      </c>
      <c r="H28" s="47">
        <v>0</v>
      </c>
      <c r="I28" s="47">
        <v>530528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713838</v>
      </c>
      <c r="O28" s="48">
        <f t="shared" si="1"/>
        <v>0.58130366980321579</v>
      </c>
      <c r="P28" s="9"/>
    </row>
    <row r="29" spans="1:16">
      <c r="A29" s="12"/>
      <c r="B29" s="25">
        <v>325.2</v>
      </c>
      <c r="C29" s="20" t="s">
        <v>31</v>
      </c>
      <c r="D29" s="47">
        <v>0</v>
      </c>
      <c r="E29" s="47">
        <v>16414141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16414141</v>
      </c>
      <c r="O29" s="48">
        <f t="shared" si="1"/>
        <v>13.366618756591029</v>
      </c>
      <c r="P29" s="9"/>
    </row>
    <row r="30" spans="1:16">
      <c r="A30" s="12"/>
      <c r="B30" s="25">
        <v>329</v>
      </c>
      <c r="C30" s="20" t="s">
        <v>32</v>
      </c>
      <c r="D30" s="47">
        <v>26353</v>
      </c>
      <c r="E30" s="47">
        <v>2322877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2349230</v>
      </c>
      <c r="O30" s="48">
        <f t="shared" si="1"/>
        <v>1.9130615352668374</v>
      </c>
      <c r="P30" s="9"/>
    </row>
    <row r="31" spans="1:16" ht="15.75">
      <c r="A31" s="29" t="s">
        <v>34</v>
      </c>
      <c r="B31" s="30"/>
      <c r="C31" s="31"/>
      <c r="D31" s="32">
        <f t="shared" ref="D31:M31" si="5">SUM(D32:D60)</f>
        <v>3372810</v>
      </c>
      <c r="E31" s="32">
        <f t="shared" si="5"/>
        <v>92820917</v>
      </c>
      <c r="F31" s="32">
        <f t="shared" si="5"/>
        <v>184662907</v>
      </c>
      <c r="G31" s="32">
        <f t="shared" si="5"/>
        <v>0</v>
      </c>
      <c r="H31" s="32">
        <f t="shared" si="5"/>
        <v>0</v>
      </c>
      <c r="I31" s="32">
        <f t="shared" si="5"/>
        <v>2152499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780977</v>
      </c>
      <c r="N31" s="45">
        <f>SUM(D31:M31)</f>
        <v>283790110</v>
      </c>
      <c r="O31" s="46">
        <f t="shared" si="1"/>
        <v>231.10037907320469</v>
      </c>
      <c r="P31" s="10"/>
    </row>
    <row r="32" spans="1:16">
      <c r="A32" s="12"/>
      <c r="B32" s="25">
        <v>331.2</v>
      </c>
      <c r="C32" s="20" t="s">
        <v>33</v>
      </c>
      <c r="D32" s="47">
        <v>0</v>
      </c>
      <c r="E32" s="47">
        <v>5205757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5205757</v>
      </c>
      <c r="O32" s="48">
        <f t="shared" si="1"/>
        <v>4.2392330587665263</v>
      </c>
      <c r="P32" s="9"/>
    </row>
    <row r="33" spans="1:16">
      <c r="A33" s="12"/>
      <c r="B33" s="25">
        <v>331.35</v>
      </c>
      <c r="C33" s="20" t="s">
        <v>39</v>
      </c>
      <c r="D33" s="47">
        <v>0</v>
      </c>
      <c r="E33" s="47">
        <v>68840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2" si="6">SUM(D33:M33)</f>
        <v>68840</v>
      </c>
      <c r="O33" s="48">
        <f t="shared" si="1"/>
        <v>5.6058860174512108E-2</v>
      </c>
      <c r="P33" s="9"/>
    </row>
    <row r="34" spans="1:16">
      <c r="A34" s="12"/>
      <c r="B34" s="25">
        <v>331.39</v>
      </c>
      <c r="C34" s="20" t="s">
        <v>40</v>
      </c>
      <c r="D34" s="47">
        <v>0</v>
      </c>
      <c r="E34" s="47">
        <v>531141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531141</v>
      </c>
      <c r="O34" s="48">
        <f t="shared" si="1"/>
        <v>0.43252700540311645</v>
      </c>
      <c r="P34" s="9"/>
    </row>
    <row r="35" spans="1:16">
      <c r="A35" s="12"/>
      <c r="B35" s="25">
        <v>331.49</v>
      </c>
      <c r="C35" s="20" t="s">
        <v>41</v>
      </c>
      <c r="D35" s="47">
        <v>0</v>
      </c>
      <c r="E35" s="47">
        <v>1594642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1594642</v>
      </c>
      <c r="O35" s="48">
        <f t="shared" si="1"/>
        <v>1.298573691260958</v>
      </c>
      <c r="P35" s="9"/>
    </row>
    <row r="36" spans="1:16">
      <c r="A36" s="12"/>
      <c r="B36" s="25">
        <v>331.5</v>
      </c>
      <c r="C36" s="20" t="s">
        <v>35</v>
      </c>
      <c r="D36" s="47">
        <v>0</v>
      </c>
      <c r="E36" s="47">
        <v>19273026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19273026</v>
      </c>
      <c r="O36" s="48">
        <f t="shared" si="1"/>
        <v>15.694710483348874</v>
      </c>
      <c r="P36" s="9"/>
    </row>
    <row r="37" spans="1:16">
      <c r="A37" s="12"/>
      <c r="B37" s="25">
        <v>331.62</v>
      </c>
      <c r="C37" s="20" t="s">
        <v>42</v>
      </c>
      <c r="D37" s="47">
        <v>0</v>
      </c>
      <c r="E37" s="47">
        <v>1416996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1416996</v>
      </c>
      <c r="O37" s="48">
        <f t="shared" ref="O37:O68" si="7">(N37/O$137)</f>
        <v>1.1539102357908624</v>
      </c>
      <c r="P37" s="9"/>
    </row>
    <row r="38" spans="1:16">
      <c r="A38" s="12"/>
      <c r="B38" s="25">
        <v>331.65</v>
      </c>
      <c r="C38" s="20" t="s">
        <v>43</v>
      </c>
      <c r="D38" s="47">
        <v>1356013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1356013</v>
      </c>
      <c r="O38" s="48">
        <f t="shared" si="7"/>
        <v>1.1042496101368491</v>
      </c>
      <c r="P38" s="9"/>
    </row>
    <row r="39" spans="1:16">
      <c r="A39" s="12"/>
      <c r="B39" s="25">
        <v>331.69</v>
      </c>
      <c r="C39" s="20" t="s">
        <v>44</v>
      </c>
      <c r="D39" s="47">
        <v>0</v>
      </c>
      <c r="E39" s="47">
        <v>33148267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33148267</v>
      </c>
      <c r="O39" s="48">
        <f t="shared" si="7"/>
        <v>26.993812678390384</v>
      </c>
      <c r="P39" s="9"/>
    </row>
    <row r="40" spans="1:16">
      <c r="A40" s="12"/>
      <c r="B40" s="25">
        <v>333</v>
      </c>
      <c r="C40" s="20" t="s">
        <v>4</v>
      </c>
      <c r="D40" s="47">
        <v>47064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47064</v>
      </c>
      <c r="O40" s="48">
        <f t="shared" si="7"/>
        <v>3.8325888949059236E-2</v>
      </c>
      <c r="P40" s="9"/>
    </row>
    <row r="41" spans="1:16">
      <c r="A41" s="12"/>
      <c r="B41" s="25">
        <v>334.1</v>
      </c>
      <c r="C41" s="20" t="s">
        <v>37</v>
      </c>
      <c r="D41" s="47">
        <v>0</v>
      </c>
      <c r="E41" s="47">
        <v>5567425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5567425</v>
      </c>
      <c r="O41" s="48">
        <f t="shared" si="7"/>
        <v>4.5337521732580344</v>
      </c>
      <c r="P41" s="9"/>
    </row>
    <row r="42" spans="1:16">
      <c r="A42" s="12"/>
      <c r="B42" s="25">
        <v>334.2</v>
      </c>
      <c r="C42" s="20" t="s">
        <v>38</v>
      </c>
      <c r="D42" s="47">
        <v>90000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90000</v>
      </c>
      <c r="O42" s="48">
        <f t="shared" si="7"/>
        <v>7.329020069299956E-2</v>
      </c>
      <c r="P42" s="9"/>
    </row>
    <row r="43" spans="1:16">
      <c r="A43" s="12"/>
      <c r="B43" s="25">
        <v>334.39</v>
      </c>
      <c r="C43" s="20" t="s">
        <v>45</v>
      </c>
      <c r="D43" s="47">
        <v>0</v>
      </c>
      <c r="E43" s="47">
        <v>1724921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59" si="8">SUM(D43:M43)</f>
        <v>1724921</v>
      </c>
      <c r="O43" s="48">
        <f t="shared" si="7"/>
        <v>1.4046645141063279</v>
      </c>
      <c r="P43" s="9"/>
    </row>
    <row r="44" spans="1:16">
      <c r="A44" s="12"/>
      <c r="B44" s="25">
        <v>334.61</v>
      </c>
      <c r="C44" s="20" t="s">
        <v>48</v>
      </c>
      <c r="D44" s="47">
        <v>0</v>
      </c>
      <c r="E44" s="47">
        <v>193094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193094</v>
      </c>
      <c r="O44" s="48">
        <f t="shared" si="7"/>
        <v>0.15724331125126731</v>
      </c>
      <c r="P44" s="9"/>
    </row>
    <row r="45" spans="1:16">
      <c r="A45" s="12"/>
      <c r="B45" s="25">
        <v>334.62</v>
      </c>
      <c r="C45" s="20" t="s">
        <v>49</v>
      </c>
      <c r="D45" s="47">
        <v>110924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110924</v>
      </c>
      <c r="O45" s="48">
        <f t="shared" si="7"/>
        <v>9.0329358018558709E-2</v>
      </c>
      <c r="P45" s="9"/>
    </row>
    <row r="46" spans="1:16">
      <c r="A46" s="12"/>
      <c r="B46" s="25">
        <v>334.69</v>
      </c>
      <c r="C46" s="20" t="s">
        <v>50</v>
      </c>
      <c r="D46" s="47">
        <v>0</v>
      </c>
      <c r="E46" s="47">
        <v>3237481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3237481</v>
      </c>
      <c r="O46" s="48">
        <f t="shared" si="7"/>
        <v>2.6363959136641437</v>
      </c>
      <c r="P46" s="9"/>
    </row>
    <row r="47" spans="1:16">
      <c r="A47" s="12"/>
      <c r="B47" s="25">
        <v>334.9</v>
      </c>
      <c r="C47" s="20" t="s">
        <v>170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2152499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2152499</v>
      </c>
      <c r="O47" s="48">
        <f t="shared" si="7"/>
        <v>1.7528564855720097</v>
      </c>
      <c r="P47" s="9"/>
    </row>
    <row r="48" spans="1:16">
      <c r="A48" s="12"/>
      <c r="B48" s="25">
        <v>335.12</v>
      </c>
      <c r="C48" s="20" t="s">
        <v>185</v>
      </c>
      <c r="D48" s="47">
        <v>0</v>
      </c>
      <c r="E48" s="47">
        <v>0</v>
      </c>
      <c r="F48" s="47">
        <v>34508789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34508789</v>
      </c>
      <c r="O48" s="48">
        <f t="shared" si="7"/>
        <v>28.101734127581953</v>
      </c>
      <c r="P48" s="9"/>
    </row>
    <row r="49" spans="1:16">
      <c r="A49" s="12"/>
      <c r="B49" s="25">
        <v>335.13</v>
      </c>
      <c r="C49" s="20" t="s">
        <v>186</v>
      </c>
      <c r="D49" s="47">
        <v>261943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261943</v>
      </c>
      <c r="O49" s="48">
        <f t="shared" si="7"/>
        <v>0.21330950044584873</v>
      </c>
      <c r="P49" s="9"/>
    </row>
    <row r="50" spans="1:16">
      <c r="A50" s="12"/>
      <c r="B50" s="25">
        <v>335.14</v>
      </c>
      <c r="C50" s="20" t="s">
        <v>187</v>
      </c>
      <c r="D50" s="47">
        <v>100333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100333</v>
      </c>
      <c r="O50" s="48">
        <f t="shared" si="7"/>
        <v>8.1704730068119166E-2</v>
      </c>
      <c r="P50" s="9"/>
    </row>
    <row r="51" spans="1:16">
      <c r="A51" s="12"/>
      <c r="B51" s="25">
        <v>335.15</v>
      </c>
      <c r="C51" s="20" t="s">
        <v>188</v>
      </c>
      <c r="D51" s="47">
        <v>932579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932579</v>
      </c>
      <c r="O51" s="48">
        <f t="shared" si="7"/>
        <v>0.75943224524529818</v>
      </c>
      <c r="P51" s="9"/>
    </row>
    <row r="52" spans="1:16">
      <c r="A52" s="12"/>
      <c r="B52" s="25">
        <v>335.16</v>
      </c>
      <c r="C52" s="20" t="s">
        <v>189</v>
      </c>
      <c r="D52" s="47">
        <v>446500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446500</v>
      </c>
      <c r="O52" s="48">
        <f t="shared" si="7"/>
        <v>0.36360082899360341</v>
      </c>
      <c r="P52" s="9"/>
    </row>
    <row r="53" spans="1:16">
      <c r="A53" s="12"/>
      <c r="B53" s="25">
        <v>335.18</v>
      </c>
      <c r="C53" s="20" t="s">
        <v>190</v>
      </c>
      <c r="D53" s="47">
        <v>0</v>
      </c>
      <c r="E53" s="47">
        <v>0</v>
      </c>
      <c r="F53" s="47">
        <v>150154118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150154118</v>
      </c>
      <c r="O53" s="48">
        <f t="shared" si="7"/>
        <v>122.27583825667043</v>
      </c>
      <c r="P53" s="9"/>
    </row>
    <row r="54" spans="1:16">
      <c r="A54" s="12"/>
      <c r="B54" s="25">
        <v>335.21</v>
      </c>
      <c r="C54" s="20" t="s">
        <v>58</v>
      </c>
      <c r="D54" s="47">
        <v>0</v>
      </c>
      <c r="E54" s="47">
        <v>219257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219257</v>
      </c>
      <c r="O54" s="48">
        <f t="shared" si="7"/>
        <v>0.17854877259272228</v>
      </c>
      <c r="P54" s="9"/>
    </row>
    <row r="55" spans="1:16">
      <c r="A55" s="12"/>
      <c r="B55" s="25">
        <v>335.22</v>
      </c>
      <c r="C55" s="20" t="s">
        <v>59</v>
      </c>
      <c r="D55" s="47">
        <v>0</v>
      </c>
      <c r="E55" s="47">
        <v>3239859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3239859</v>
      </c>
      <c r="O55" s="48">
        <f t="shared" si="7"/>
        <v>2.6383324036335654</v>
      </c>
      <c r="P55" s="9"/>
    </row>
    <row r="56" spans="1:16">
      <c r="A56" s="12"/>
      <c r="B56" s="25">
        <v>335.39</v>
      </c>
      <c r="C56" s="20" t="s">
        <v>60</v>
      </c>
      <c r="D56" s="47">
        <v>0</v>
      </c>
      <c r="E56" s="47">
        <v>27273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27273</v>
      </c>
      <c r="O56" s="48">
        <f t="shared" si="7"/>
        <v>2.2209373816668633E-2</v>
      </c>
      <c r="P56" s="9"/>
    </row>
    <row r="57" spans="1:16">
      <c r="A57" s="12"/>
      <c r="B57" s="25">
        <v>335.49</v>
      </c>
      <c r="C57" s="20" t="s">
        <v>61</v>
      </c>
      <c r="D57" s="47">
        <v>0</v>
      </c>
      <c r="E57" s="47">
        <v>16674952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16674952</v>
      </c>
      <c r="O57" s="48">
        <f t="shared" si="7"/>
        <v>13.579006429179271</v>
      </c>
      <c r="P57" s="9"/>
    </row>
    <row r="58" spans="1:16">
      <c r="A58" s="12"/>
      <c r="B58" s="25">
        <v>335.5</v>
      </c>
      <c r="C58" s="20" t="s">
        <v>62</v>
      </c>
      <c r="D58" s="47">
        <v>0</v>
      </c>
      <c r="E58" s="47">
        <v>697986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697986</v>
      </c>
      <c r="O58" s="48">
        <f t="shared" si="7"/>
        <v>0.5683948224544888</v>
      </c>
      <c r="P58" s="9"/>
    </row>
    <row r="59" spans="1:16">
      <c r="A59" s="12"/>
      <c r="B59" s="25">
        <v>335.61</v>
      </c>
      <c r="C59" s="20" t="s">
        <v>63</v>
      </c>
      <c r="D59" s="47">
        <v>27454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27454</v>
      </c>
      <c r="O59" s="48">
        <f t="shared" si="7"/>
        <v>2.235676855361789E-2</v>
      </c>
      <c r="P59" s="9"/>
    </row>
    <row r="60" spans="1:16">
      <c r="A60" s="12"/>
      <c r="B60" s="25">
        <v>337.5</v>
      </c>
      <c r="C60" s="20" t="s">
        <v>67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780977</v>
      </c>
      <c r="N60" s="47">
        <f>SUM(D60:M60)</f>
        <v>780977</v>
      </c>
      <c r="O60" s="48">
        <f t="shared" si="7"/>
        <v>0.63597734518463023</v>
      </c>
      <c r="P60" s="9"/>
    </row>
    <row r="61" spans="1:16" ht="15.75">
      <c r="A61" s="29" t="s">
        <v>73</v>
      </c>
      <c r="B61" s="30"/>
      <c r="C61" s="31"/>
      <c r="D61" s="32">
        <f t="shared" ref="D61:M61" si="9">SUM(D62:D113)</f>
        <v>102417604</v>
      </c>
      <c r="E61" s="32">
        <f t="shared" si="9"/>
        <v>88553721</v>
      </c>
      <c r="F61" s="32">
        <f t="shared" si="9"/>
        <v>0</v>
      </c>
      <c r="G61" s="32">
        <f t="shared" si="9"/>
        <v>1584</v>
      </c>
      <c r="H61" s="32">
        <f t="shared" si="9"/>
        <v>0</v>
      </c>
      <c r="I61" s="32">
        <f t="shared" si="9"/>
        <v>235110608</v>
      </c>
      <c r="J61" s="32">
        <f t="shared" si="9"/>
        <v>143898100</v>
      </c>
      <c r="K61" s="32">
        <f t="shared" si="9"/>
        <v>0</v>
      </c>
      <c r="L61" s="32">
        <f t="shared" si="9"/>
        <v>0</v>
      </c>
      <c r="M61" s="32">
        <f t="shared" si="9"/>
        <v>7238569</v>
      </c>
      <c r="N61" s="32">
        <f>SUM(D61:M61)</f>
        <v>577220186</v>
      </c>
      <c r="O61" s="46">
        <f t="shared" si="7"/>
        <v>470.05092528878373</v>
      </c>
      <c r="P61" s="10"/>
    </row>
    <row r="62" spans="1:16">
      <c r="A62" s="12"/>
      <c r="B62" s="25">
        <v>341.1</v>
      </c>
      <c r="C62" s="20" t="s">
        <v>191</v>
      </c>
      <c r="D62" s="47">
        <v>5511710</v>
      </c>
      <c r="E62" s="47">
        <v>814794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6326504</v>
      </c>
      <c r="O62" s="48">
        <f t="shared" si="7"/>
        <v>5.1518971982784949</v>
      </c>
      <c r="P62" s="9"/>
    </row>
    <row r="63" spans="1:16">
      <c r="A63" s="12"/>
      <c r="B63" s="25">
        <v>341.15</v>
      </c>
      <c r="C63" s="20" t="s">
        <v>192</v>
      </c>
      <c r="D63" s="47">
        <v>0</v>
      </c>
      <c r="E63" s="47">
        <v>2261663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113" si="10">SUM(D63:M63)</f>
        <v>2261663</v>
      </c>
      <c r="O63" s="48">
        <f t="shared" si="7"/>
        <v>1.8417526129992385</v>
      </c>
      <c r="P63" s="9"/>
    </row>
    <row r="64" spans="1:16">
      <c r="A64" s="12"/>
      <c r="B64" s="25">
        <v>341.16</v>
      </c>
      <c r="C64" s="20" t="s">
        <v>193</v>
      </c>
      <c r="D64" s="47">
        <v>0</v>
      </c>
      <c r="E64" s="47">
        <v>2380698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2380698</v>
      </c>
      <c r="O64" s="48">
        <f t="shared" si="7"/>
        <v>1.9386870467713631</v>
      </c>
      <c r="P64" s="9"/>
    </row>
    <row r="65" spans="1:16">
      <c r="A65" s="12"/>
      <c r="B65" s="25">
        <v>341.2</v>
      </c>
      <c r="C65" s="20" t="s">
        <v>194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143898100</v>
      </c>
      <c r="K65" s="47">
        <v>0</v>
      </c>
      <c r="L65" s="47">
        <v>0</v>
      </c>
      <c r="M65" s="47">
        <v>0</v>
      </c>
      <c r="N65" s="47">
        <f t="shared" si="10"/>
        <v>143898100</v>
      </c>
      <c r="O65" s="48">
        <f t="shared" si="7"/>
        <v>117.18134031490357</v>
      </c>
      <c r="P65" s="9"/>
    </row>
    <row r="66" spans="1:16">
      <c r="A66" s="12"/>
      <c r="B66" s="25">
        <v>341.8</v>
      </c>
      <c r="C66" s="20" t="s">
        <v>195</v>
      </c>
      <c r="D66" s="47">
        <v>13403782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13403782</v>
      </c>
      <c r="O66" s="48">
        <f t="shared" si="7"/>
        <v>10.915176364724612</v>
      </c>
      <c r="P66" s="9"/>
    </row>
    <row r="67" spans="1:16">
      <c r="A67" s="12"/>
      <c r="B67" s="25">
        <v>341.9</v>
      </c>
      <c r="C67" s="20" t="s">
        <v>196</v>
      </c>
      <c r="D67" s="47">
        <v>33947808</v>
      </c>
      <c r="E67" s="47">
        <v>273375</v>
      </c>
      <c r="F67" s="47">
        <v>0</v>
      </c>
      <c r="G67" s="47">
        <v>0</v>
      </c>
      <c r="H67" s="47">
        <v>0</v>
      </c>
      <c r="I67" s="47">
        <v>4213117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38434300</v>
      </c>
      <c r="O67" s="48">
        <f t="shared" si="7"/>
        <v>31.298417338832813</v>
      </c>
      <c r="P67" s="9"/>
    </row>
    <row r="68" spans="1:16">
      <c r="A68" s="12"/>
      <c r="B68" s="25">
        <v>342.1</v>
      </c>
      <c r="C68" s="20" t="s">
        <v>82</v>
      </c>
      <c r="D68" s="47">
        <v>6756727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6756727</v>
      </c>
      <c r="O68" s="48">
        <f t="shared" si="7"/>
        <v>5.5022430873089876</v>
      </c>
      <c r="P68" s="9"/>
    </row>
    <row r="69" spans="1:16">
      <c r="A69" s="12"/>
      <c r="B69" s="25">
        <v>342.2</v>
      </c>
      <c r="C69" s="20" t="s">
        <v>83</v>
      </c>
      <c r="D69" s="47">
        <v>0</v>
      </c>
      <c r="E69" s="47">
        <v>2796819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2796819</v>
      </c>
      <c r="O69" s="48">
        <f t="shared" ref="O69:O100" si="11">(N69/O$137)</f>
        <v>2.2775491756888262</v>
      </c>
      <c r="P69" s="9"/>
    </row>
    <row r="70" spans="1:16">
      <c r="A70" s="12"/>
      <c r="B70" s="25">
        <v>342.3</v>
      </c>
      <c r="C70" s="20" t="s">
        <v>84</v>
      </c>
      <c r="D70" s="47">
        <v>2002094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2002094</v>
      </c>
      <c r="O70" s="48">
        <f t="shared" si="11"/>
        <v>1.6303763451805586</v>
      </c>
      <c r="P70" s="9"/>
    </row>
    <row r="71" spans="1:16">
      <c r="A71" s="12"/>
      <c r="B71" s="25">
        <v>342.5</v>
      </c>
      <c r="C71" s="20" t="s">
        <v>85</v>
      </c>
      <c r="D71" s="47">
        <v>4814</v>
      </c>
      <c r="E71" s="47">
        <v>994266</v>
      </c>
      <c r="F71" s="47">
        <v>0</v>
      </c>
      <c r="G71" s="47">
        <v>1584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1000664</v>
      </c>
      <c r="O71" s="48">
        <f t="shared" si="11"/>
        <v>0.81487628206955243</v>
      </c>
      <c r="P71" s="9"/>
    </row>
    <row r="72" spans="1:16">
      <c r="A72" s="12"/>
      <c r="B72" s="25">
        <v>342.6</v>
      </c>
      <c r="C72" s="20" t="s">
        <v>86</v>
      </c>
      <c r="D72" s="47">
        <v>0</v>
      </c>
      <c r="E72" s="47">
        <v>15155455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15155455</v>
      </c>
      <c r="O72" s="48">
        <f t="shared" si="11"/>
        <v>12.341625983819153</v>
      </c>
      <c r="P72" s="9"/>
    </row>
    <row r="73" spans="1:16">
      <c r="A73" s="12"/>
      <c r="B73" s="25">
        <v>342.9</v>
      </c>
      <c r="C73" s="20" t="s">
        <v>87</v>
      </c>
      <c r="D73" s="47">
        <v>1063569</v>
      </c>
      <c r="E73" s="47">
        <v>2953785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4017354</v>
      </c>
      <c r="O73" s="48">
        <f t="shared" si="11"/>
        <v>3.2714742323869399</v>
      </c>
      <c r="P73" s="9"/>
    </row>
    <row r="74" spans="1:16">
      <c r="A74" s="12"/>
      <c r="B74" s="25">
        <v>343.4</v>
      </c>
      <c r="C74" s="20" t="s">
        <v>88</v>
      </c>
      <c r="D74" s="47">
        <v>188858</v>
      </c>
      <c r="E74" s="47">
        <v>46433982</v>
      </c>
      <c r="F74" s="47">
        <v>0</v>
      </c>
      <c r="G74" s="47">
        <v>0</v>
      </c>
      <c r="H74" s="47">
        <v>0</v>
      </c>
      <c r="I74" s="47">
        <v>29901590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76524430</v>
      </c>
      <c r="O74" s="48">
        <f t="shared" si="11"/>
        <v>62.316564806859965</v>
      </c>
      <c r="P74" s="9"/>
    </row>
    <row r="75" spans="1:16">
      <c r="A75" s="12"/>
      <c r="B75" s="25">
        <v>343.6</v>
      </c>
      <c r="C75" s="20" t="s">
        <v>89</v>
      </c>
      <c r="D75" s="47">
        <v>0</v>
      </c>
      <c r="E75" s="47">
        <v>2448</v>
      </c>
      <c r="F75" s="47">
        <v>0</v>
      </c>
      <c r="G75" s="47">
        <v>0</v>
      </c>
      <c r="H75" s="47">
        <v>0</v>
      </c>
      <c r="I75" s="47">
        <v>157625983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157628431</v>
      </c>
      <c r="O75" s="48">
        <f t="shared" si="11"/>
        <v>128.3624371434737</v>
      </c>
      <c r="P75" s="9"/>
    </row>
    <row r="76" spans="1:16">
      <c r="A76" s="12"/>
      <c r="B76" s="25">
        <v>343.7</v>
      </c>
      <c r="C76" s="20" t="s">
        <v>90</v>
      </c>
      <c r="D76" s="47">
        <v>157561</v>
      </c>
      <c r="E76" s="47">
        <v>370632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528193</v>
      </c>
      <c r="O76" s="48">
        <f t="shared" si="11"/>
        <v>0.43012634416263912</v>
      </c>
      <c r="P76" s="9"/>
    </row>
    <row r="77" spans="1:16">
      <c r="A77" s="12"/>
      <c r="B77" s="25">
        <v>343.9</v>
      </c>
      <c r="C77" s="20" t="s">
        <v>91</v>
      </c>
      <c r="D77" s="47">
        <v>535718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535718</v>
      </c>
      <c r="O77" s="48">
        <f t="shared" si="11"/>
        <v>0.43625421927613711</v>
      </c>
      <c r="P77" s="9"/>
    </row>
    <row r="78" spans="1:16">
      <c r="A78" s="12"/>
      <c r="B78" s="25">
        <v>344.3</v>
      </c>
      <c r="C78" s="20" t="s">
        <v>197</v>
      </c>
      <c r="D78" s="47">
        <v>0</v>
      </c>
      <c r="E78" s="47">
        <v>636148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636148</v>
      </c>
      <c r="O78" s="48">
        <f t="shared" si="11"/>
        <v>0.51803793989389213</v>
      </c>
      <c r="P78" s="9"/>
    </row>
    <row r="79" spans="1:16">
      <c r="A79" s="12"/>
      <c r="B79" s="25">
        <v>344.9</v>
      </c>
      <c r="C79" s="20" t="s">
        <v>198</v>
      </c>
      <c r="D79" s="47">
        <v>13240</v>
      </c>
      <c r="E79" s="47">
        <v>1096265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1109505</v>
      </c>
      <c r="O79" s="48">
        <f t="shared" si="11"/>
        <v>0.90350937910984974</v>
      </c>
      <c r="P79" s="9"/>
    </row>
    <row r="80" spans="1:16">
      <c r="A80" s="12"/>
      <c r="B80" s="25">
        <v>345.1</v>
      </c>
      <c r="C80" s="20" t="s">
        <v>94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4620259</v>
      </c>
      <c r="N80" s="47">
        <v>4620259</v>
      </c>
      <c r="O80" s="48">
        <f t="shared" si="11"/>
        <v>3.7624412151515276</v>
      </c>
      <c r="P80" s="9"/>
    </row>
    <row r="81" spans="1:16">
      <c r="A81" s="12"/>
      <c r="B81" s="25">
        <v>345.9</v>
      </c>
      <c r="C81" s="20" t="s">
        <v>95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2618310</v>
      </c>
      <c r="N81" s="47">
        <v>2618310</v>
      </c>
      <c r="O81" s="48">
        <f t="shared" si="11"/>
        <v>2.1321829486276411</v>
      </c>
      <c r="P81" s="9"/>
    </row>
    <row r="82" spans="1:16">
      <c r="A82" s="12"/>
      <c r="B82" s="25">
        <v>346.4</v>
      </c>
      <c r="C82" s="20" t="s">
        <v>97</v>
      </c>
      <c r="D82" s="47">
        <v>263133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263133</v>
      </c>
      <c r="O82" s="48">
        <f t="shared" si="11"/>
        <v>0.21427855976612284</v>
      </c>
      <c r="P82" s="9"/>
    </row>
    <row r="83" spans="1:16">
      <c r="A83" s="12"/>
      <c r="B83" s="25">
        <v>347.2</v>
      </c>
      <c r="C83" s="20" t="s">
        <v>98</v>
      </c>
      <c r="D83" s="47">
        <v>0</v>
      </c>
      <c r="E83" s="47">
        <v>3217422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3217422</v>
      </c>
      <c r="O83" s="48">
        <f t="shared" si="11"/>
        <v>2.6200611566008005</v>
      </c>
      <c r="P83" s="9"/>
    </row>
    <row r="84" spans="1:16">
      <c r="A84" s="12"/>
      <c r="B84" s="25">
        <v>347.5</v>
      </c>
      <c r="C84" s="20" t="s">
        <v>99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43369918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43369918</v>
      </c>
      <c r="O84" s="48">
        <f t="shared" si="11"/>
        <v>35.317666602877047</v>
      </c>
      <c r="P84" s="9"/>
    </row>
    <row r="85" spans="1:16">
      <c r="A85" s="12"/>
      <c r="B85" s="25">
        <v>347.9</v>
      </c>
      <c r="C85" s="20" t="s">
        <v>100</v>
      </c>
      <c r="D85" s="47">
        <v>0</v>
      </c>
      <c r="E85" s="47">
        <v>124184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124184</v>
      </c>
      <c r="O85" s="48">
        <f t="shared" si="11"/>
        <v>0.10112744758732731</v>
      </c>
      <c r="P85" s="9"/>
    </row>
    <row r="86" spans="1:16">
      <c r="A86" s="12"/>
      <c r="B86" s="25">
        <v>348.11</v>
      </c>
      <c r="C86" s="20" t="s">
        <v>199</v>
      </c>
      <c r="D86" s="47">
        <v>54273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54273</v>
      </c>
      <c r="O86" s="48">
        <f t="shared" si="11"/>
        <v>4.4196434024568507E-2</v>
      </c>
      <c r="P86" s="9"/>
    </row>
    <row r="87" spans="1:16">
      <c r="A87" s="12"/>
      <c r="B87" s="25">
        <v>348.12</v>
      </c>
      <c r="C87" s="20" t="s">
        <v>200</v>
      </c>
      <c r="D87" s="47">
        <v>75241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103" si="12">SUM(D87:M87)</f>
        <v>75241</v>
      </c>
      <c r="O87" s="48">
        <f t="shared" si="11"/>
        <v>6.1271422114910892E-2</v>
      </c>
      <c r="P87" s="9"/>
    </row>
    <row r="88" spans="1:16">
      <c r="A88" s="12"/>
      <c r="B88" s="25">
        <v>348.13</v>
      </c>
      <c r="C88" s="20" t="s">
        <v>201</v>
      </c>
      <c r="D88" s="47">
        <v>324544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324544</v>
      </c>
      <c r="O88" s="48">
        <f t="shared" si="11"/>
        <v>0.26428772104120946</v>
      </c>
      <c r="P88" s="9"/>
    </row>
    <row r="89" spans="1:16">
      <c r="A89" s="12"/>
      <c r="B89" s="25">
        <v>348.22</v>
      </c>
      <c r="C89" s="20" t="s">
        <v>202</v>
      </c>
      <c r="D89" s="47">
        <v>880063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880063</v>
      </c>
      <c r="O89" s="48">
        <f t="shared" si="11"/>
        <v>0.71666659880536976</v>
      </c>
      <c r="P89" s="9"/>
    </row>
    <row r="90" spans="1:16">
      <c r="A90" s="12"/>
      <c r="B90" s="25">
        <v>348.23</v>
      </c>
      <c r="C90" s="20" t="s">
        <v>203</v>
      </c>
      <c r="D90" s="47">
        <v>714628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714628</v>
      </c>
      <c r="O90" s="48">
        <f t="shared" si="11"/>
        <v>0.58194699489818769</v>
      </c>
      <c r="P90" s="9"/>
    </row>
    <row r="91" spans="1:16">
      <c r="A91" s="12"/>
      <c r="B91" s="25">
        <v>348.31</v>
      </c>
      <c r="C91" s="20" t="s">
        <v>204</v>
      </c>
      <c r="D91" s="47">
        <v>5057316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5057316</v>
      </c>
      <c r="O91" s="48">
        <f t="shared" si="11"/>
        <v>4.1183522734213085</v>
      </c>
      <c r="P91" s="9"/>
    </row>
    <row r="92" spans="1:16">
      <c r="A92" s="12"/>
      <c r="B92" s="25">
        <v>348.32</v>
      </c>
      <c r="C92" s="20" t="s">
        <v>205</v>
      </c>
      <c r="D92" s="47">
        <v>80639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80639</v>
      </c>
      <c r="O92" s="48">
        <f t="shared" si="11"/>
        <v>6.5667205485364352E-2</v>
      </c>
      <c r="P92" s="9"/>
    </row>
    <row r="93" spans="1:16">
      <c r="A93" s="12"/>
      <c r="B93" s="25">
        <v>348.41</v>
      </c>
      <c r="C93" s="20" t="s">
        <v>206</v>
      </c>
      <c r="D93" s="47">
        <v>3706944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3706944</v>
      </c>
      <c r="O93" s="48">
        <f t="shared" si="11"/>
        <v>3.0186963301967844</v>
      </c>
      <c r="P93" s="9"/>
    </row>
    <row r="94" spans="1:16">
      <c r="A94" s="12"/>
      <c r="B94" s="25">
        <v>348.42</v>
      </c>
      <c r="C94" s="20" t="s">
        <v>207</v>
      </c>
      <c r="D94" s="47">
        <v>3625264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3625264</v>
      </c>
      <c r="O94" s="48">
        <f t="shared" si="11"/>
        <v>2.9521814013900709</v>
      </c>
      <c r="P94" s="9"/>
    </row>
    <row r="95" spans="1:16">
      <c r="A95" s="12"/>
      <c r="B95" s="25">
        <v>348.48</v>
      </c>
      <c r="C95" s="20" t="s">
        <v>208</v>
      </c>
      <c r="D95" s="47">
        <v>447940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447940</v>
      </c>
      <c r="O95" s="48">
        <f t="shared" si="11"/>
        <v>0.36477347220469136</v>
      </c>
      <c r="P95" s="9"/>
    </row>
    <row r="96" spans="1:16">
      <c r="A96" s="12"/>
      <c r="B96" s="25">
        <v>348.51</v>
      </c>
      <c r="C96" s="20" t="s">
        <v>209</v>
      </c>
      <c r="D96" s="47">
        <v>28109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28109</v>
      </c>
      <c r="O96" s="48">
        <f t="shared" si="11"/>
        <v>2.2890158347550274E-2</v>
      </c>
      <c r="P96" s="9"/>
    </row>
    <row r="97" spans="1:16">
      <c r="A97" s="12"/>
      <c r="B97" s="25">
        <v>348.52</v>
      </c>
      <c r="C97" s="20" t="s">
        <v>210</v>
      </c>
      <c r="D97" s="47">
        <v>2915251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2915251</v>
      </c>
      <c r="O97" s="48">
        <f t="shared" si="11"/>
        <v>2.3739925651163074</v>
      </c>
      <c r="P97" s="9"/>
    </row>
    <row r="98" spans="1:16">
      <c r="A98" s="12"/>
      <c r="B98" s="25">
        <v>348.53</v>
      </c>
      <c r="C98" s="20" t="s">
        <v>211</v>
      </c>
      <c r="D98" s="47">
        <v>5482158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5482158</v>
      </c>
      <c r="O98" s="48">
        <f t="shared" si="11"/>
        <v>4.4643162227859232</v>
      </c>
      <c r="P98" s="9"/>
    </row>
    <row r="99" spans="1:16">
      <c r="A99" s="12"/>
      <c r="B99" s="25">
        <v>348.61</v>
      </c>
      <c r="C99" s="20" t="s">
        <v>212</v>
      </c>
      <c r="D99" s="47">
        <v>1950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1950</v>
      </c>
      <c r="O99" s="48">
        <f t="shared" si="11"/>
        <v>1.5879543483483239E-3</v>
      </c>
      <c r="P99" s="9"/>
    </row>
    <row r="100" spans="1:16">
      <c r="A100" s="12"/>
      <c r="B100" s="25">
        <v>348.62</v>
      </c>
      <c r="C100" s="20" t="s">
        <v>213</v>
      </c>
      <c r="D100" s="47">
        <v>8453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8453</v>
      </c>
      <c r="O100" s="48">
        <f t="shared" si="11"/>
        <v>6.8835785161991698E-3</v>
      </c>
      <c r="P100" s="9"/>
    </row>
    <row r="101" spans="1:16">
      <c r="A101" s="12"/>
      <c r="B101" s="25">
        <v>348.63</v>
      </c>
      <c r="C101" s="20" t="s">
        <v>214</v>
      </c>
      <c r="D101" s="47">
        <v>25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25</v>
      </c>
      <c r="O101" s="48">
        <f t="shared" ref="O101:O132" si="13">(N101/O$137)</f>
        <v>2.0358389081388768E-5</v>
      </c>
      <c r="P101" s="9"/>
    </row>
    <row r="102" spans="1:16">
      <c r="A102" s="12"/>
      <c r="B102" s="25">
        <v>348.71</v>
      </c>
      <c r="C102" s="20" t="s">
        <v>215</v>
      </c>
      <c r="D102" s="47">
        <v>470721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470721</v>
      </c>
      <c r="O102" s="48">
        <f t="shared" si="13"/>
        <v>0.38332485067121608</v>
      </c>
      <c r="P102" s="9"/>
    </row>
    <row r="103" spans="1:16">
      <c r="A103" s="12"/>
      <c r="B103" s="25">
        <v>348.72</v>
      </c>
      <c r="C103" s="20" t="s">
        <v>216</v>
      </c>
      <c r="D103" s="47">
        <v>87849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87849</v>
      </c>
      <c r="O103" s="48">
        <f t="shared" si="13"/>
        <v>7.1538564896436868E-2</v>
      </c>
      <c r="P103" s="9"/>
    </row>
    <row r="104" spans="1:16">
      <c r="A104" s="12"/>
      <c r="B104" s="25">
        <v>348.88</v>
      </c>
      <c r="C104" s="20" t="s">
        <v>217</v>
      </c>
      <c r="D104" s="47">
        <v>0</v>
      </c>
      <c r="E104" s="47">
        <v>60284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0"/>
        <v>60284</v>
      </c>
      <c r="O104" s="48">
        <f t="shared" si="13"/>
        <v>4.9091405095297622E-2</v>
      </c>
      <c r="P104" s="9"/>
    </row>
    <row r="105" spans="1:16">
      <c r="A105" s="12"/>
      <c r="B105" s="25">
        <v>348.92099999999999</v>
      </c>
      <c r="C105" s="20" t="s">
        <v>218</v>
      </c>
      <c r="D105" s="47">
        <v>0</v>
      </c>
      <c r="E105" s="47">
        <v>234444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234444</v>
      </c>
      <c r="O105" s="48">
        <f t="shared" si="13"/>
        <v>0.19091608679188432</v>
      </c>
      <c r="P105" s="9"/>
    </row>
    <row r="106" spans="1:16">
      <c r="A106" s="12"/>
      <c r="B106" s="25">
        <v>348.92200000000003</v>
      </c>
      <c r="C106" s="20" t="s">
        <v>219</v>
      </c>
      <c r="D106" s="47">
        <v>0</v>
      </c>
      <c r="E106" s="47">
        <v>234444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0"/>
        <v>234444</v>
      </c>
      <c r="O106" s="48">
        <f t="shared" si="13"/>
        <v>0.19091608679188432</v>
      </c>
      <c r="P106" s="9"/>
    </row>
    <row r="107" spans="1:16">
      <c r="A107" s="12"/>
      <c r="B107" s="25">
        <v>348.923</v>
      </c>
      <c r="C107" s="20" t="s">
        <v>220</v>
      </c>
      <c r="D107" s="47">
        <v>0</v>
      </c>
      <c r="E107" s="47">
        <v>234444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0"/>
        <v>234444</v>
      </c>
      <c r="O107" s="48">
        <f t="shared" si="13"/>
        <v>0.19091608679188432</v>
      </c>
      <c r="P107" s="9"/>
    </row>
    <row r="108" spans="1:16">
      <c r="A108" s="12"/>
      <c r="B108" s="25">
        <v>348.92399999999998</v>
      </c>
      <c r="C108" s="20" t="s">
        <v>221</v>
      </c>
      <c r="D108" s="47">
        <v>0</v>
      </c>
      <c r="E108" s="47">
        <v>234444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0"/>
        <v>234444</v>
      </c>
      <c r="O108" s="48">
        <f t="shared" si="13"/>
        <v>0.19091608679188432</v>
      </c>
      <c r="P108" s="9"/>
    </row>
    <row r="109" spans="1:16">
      <c r="A109" s="12"/>
      <c r="B109" s="25">
        <v>348.93099999999998</v>
      </c>
      <c r="C109" s="20" t="s">
        <v>222</v>
      </c>
      <c r="D109" s="47">
        <v>0</v>
      </c>
      <c r="E109" s="47">
        <v>5288068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0"/>
        <v>5288068</v>
      </c>
      <c r="O109" s="48">
        <f t="shared" si="13"/>
        <v>4.3062618333136538</v>
      </c>
      <c r="P109" s="9"/>
    </row>
    <row r="110" spans="1:16">
      <c r="A110" s="12"/>
      <c r="B110" s="25">
        <v>348.93200000000002</v>
      </c>
      <c r="C110" s="20" t="s">
        <v>223</v>
      </c>
      <c r="D110" s="47">
        <v>12131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0"/>
        <v>12131</v>
      </c>
      <c r="O110" s="48">
        <f t="shared" si="13"/>
        <v>9.8787047178530863E-3</v>
      </c>
      <c r="P110" s="9"/>
    </row>
    <row r="111" spans="1:16">
      <c r="A111" s="12"/>
      <c r="B111" s="25">
        <v>348.93299999999999</v>
      </c>
      <c r="C111" s="20" t="s">
        <v>224</v>
      </c>
      <c r="D111" s="47">
        <v>0</v>
      </c>
      <c r="E111" s="47">
        <v>2234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0"/>
        <v>2234</v>
      </c>
      <c r="O111" s="48">
        <f t="shared" si="13"/>
        <v>1.8192256483129004E-3</v>
      </c>
      <c r="P111" s="9"/>
    </row>
    <row r="112" spans="1:16">
      <c r="A112" s="12"/>
      <c r="B112" s="25">
        <v>348.99</v>
      </c>
      <c r="C112" s="20" t="s">
        <v>225</v>
      </c>
      <c r="D112" s="47">
        <v>13598</v>
      </c>
      <c r="E112" s="47">
        <v>1736482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0"/>
        <v>1750080</v>
      </c>
      <c r="O112" s="48">
        <f t="shared" si="13"/>
        <v>1.4251523825422743</v>
      </c>
      <c r="P112" s="9"/>
    </row>
    <row r="113" spans="1:16">
      <c r="A113" s="12"/>
      <c r="B113" s="25">
        <v>349</v>
      </c>
      <c r="C113" s="20" t="s">
        <v>1</v>
      </c>
      <c r="D113" s="47">
        <v>14581493</v>
      </c>
      <c r="E113" s="47">
        <v>1016941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0"/>
        <v>15598434</v>
      </c>
      <c r="O113" s="48">
        <f t="shared" si="13"/>
        <v>12.702359537294534</v>
      </c>
      <c r="P113" s="9"/>
    </row>
    <row r="114" spans="1:16" ht="15.75">
      <c r="A114" s="29" t="s">
        <v>74</v>
      </c>
      <c r="B114" s="30"/>
      <c r="C114" s="31"/>
      <c r="D114" s="32">
        <f t="shared" ref="D114:M114" si="14">SUM(D115:D121)</f>
        <v>8635060</v>
      </c>
      <c r="E114" s="32">
        <f t="shared" si="14"/>
        <v>4521914</v>
      </c>
      <c r="F114" s="32">
        <f t="shared" si="14"/>
        <v>1344430</v>
      </c>
      <c r="G114" s="32">
        <f t="shared" si="14"/>
        <v>0</v>
      </c>
      <c r="H114" s="32">
        <f t="shared" si="14"/>
        <v>0</v>
      </c>
      <c r="I114" s="32">
        <f t="shared" si="14"/>
        <v>30550</v>
      </c>
      <c r="J114" s="32">
        <f t="shared" si="14"/>
        <v>0</v>
      </c>
      <c r="K114" s="32">
        <f t="shared" si="14"/>
        <v>0</v>
      </c>
      <c r="L114" s="32">
        <f t="shared" si="14"/>
        <v>0</v>
      </c>
      <c r="M114" s="32">
        <f t="shared" si="14"/>
        <v>0</v>
      </c>
      <c r="N114" s="32">
        <f>SUM(D114:M114)</f>
        <v>14531954</v>
      </c>
      <c r="O114" s="46">
        <f t="shared" si="13"/>
        <v>11.833886945793754</v>
      </c>
      <c r="P114" s="10"/>
    </row>
    <row r="115" spans="1:16">
      <c r="A115" s="13"/>
      <c r="B115" s="40">
        <v>351.1</v>
      </c>
      <c r="C115" s="21" t="s">
        <v>130</v>
      </c>
      <c r="D115" s="47">
        <v>254515</v>
      </c>
      <c r="E115" s="47">
        <v>79796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>SUM(D115:M115)</f>
        <v>334311</v>
      </c>
      <c r="O115" s="48">
        <f t="shared" si="13"/>
        <v>0.27224133648752641</v>
      </c>
      <c r="P115" s="9"/>
    </row>
    <row r="116" spans="1:16">
      <c r="A116" s="13"/>
      <c r="B116" s="40">
        <v>351.2</v>
      </c>
      <c r="C116" s="21" t="s">
        <v>132</v>
      </c>
      <c r="D116" s="47">
        <v>232921</v>
      </c>
      <c r="E116" s="47">
        <v>85151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ref="N116:N121" si="15">SUM(D116:M116)</f>
        <v>318072</v>
      </c>
      <c r="O116" s="48">
        <f t="shared" si="13"/>
        <v>0.25901734127581955</v>
      </c>
      <c r="P116" s="9"/>
    </row>
    <row r="117" spans="1:16">
      <c r="A117" s="13"/>
      <c r="B117" s="40">
        <v>351.5</v>
      </c>
      <c r="C117" s="21" t="s">
        <v>133</v>
      </c>
      <c r="D117" s="47">
        <v>6370034</v>
      </c>
      <c r="E117" s="47">
        <v>155094</v>
      </c>
      <c r="F117" s="47">
        <v>1344430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7869558</v>
      </c>
      <c r="O117" s="48">
        <f t="shared" si="13"/>
        <v>6.4084609465022249</v>
      </c>
      <c r="P117" s="9"/>
    </row>
    <row r="118" spans="1:16">
      <c r="A118" s="13"/>
      <c r="B118" s="40">
        <v>351.8</v>
      </c>
      <c r="C118" s="21" t="s">
        <v>226</v>
      </c>
      <c r="D118" s="47">
        <v>0</v>
      </c>
      <c r="E118" s="47">
        <v>1685053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1685053</v>
      </c>
      <c r="O118" s="48">
        <f t="shared" si="13"/>
        <v>1.3721985838704556</v>
      </c>
      <c r="P118" s="9"/>
    </row>
    <row r="119" spans="1:16">
      <c r="A119" s="13"/>
      <c r="B119" s="40">
        <v>354</v>
      </c>
      <c r="C119" s="21" t="s">
        <v>134</v>
      </c>
      <c r="D119" s="47">
        <v>1172823</v>
      </c>
      <c r="E119" s="47">
        <v>1467131</v>
      </c>
      <c r="F119" s="47">
        <v>0</v>
      </c>
      <c r="G119" s="47">
        <v>0</v>
      </c>
      <c r="H119" s="47">
        <v>0</v>
      </c>
      <c r="I119" s="47">
        <v>30550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2670504</v>
      </c>
      <c r="O119" s="48">
        <f t="shared" si="13"/>
        <v>2.174686379016201</v>
      </c>
      <c r="P119" s="9"/>
    </row>
    <row r="120" spans="1:16">
      <c r="A120" s="13"/>
      <c r="B120" s="40">
        <v>358.2</v>
      </c>
      <c r="C120" s="21" t="s">
        <v>227</v>
      </c>
      <c r="D120" s="47">
        <v>0</v>
      </c>
      <c r="E120" s="47">
        <v>519400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519400</v>
      </c>
      <c r="O120" s="48">
        <f t="shared" si="13"/>
        <v>0.42296589155493303</v>
      </c>
      <c r="P120" s="9"/>
    </row>
    <row r="121" spans="1:16">
      <c r="A121" s="13"/>
      <c r="B121" s="40">
        <v>359</v>
      </c>
      <c r="C121" s="21" t="s">
        <v>136</v>
      </c>
      <c r="D121" s="47">
        <v>604767</v>
      </c>
      <c r="E121" s="47">
        <v>530289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5"/>
        <v>1135056</v>
      </c>
      <c r="O121" s="48">
        <f t="shared" si="13"/>
        <v>0.92431646708659232</v>
      </c>
      <c r="P121" s="9"/>
    </row>
    <row r="122" spans="1:16" ht="15.75">
      <c r="A122" s="29" t="s">
        <v>5</v>
      </c>
      <c r="B122" s="30"/>
      <c r="C122" s="31"/>
      <c r="D122" s="32">
        <f t="shared" ref="D122:M122" si="16">SUM(D123:D130)</f>
        <v>9858456</v>
      </c>
      <c r="E122" s="32">
        <f t="shared" si="16"/>
        <v>6688838</v>
      </c>
      <c r="F122" s="32">
        <f t="shared" si="16"/>
        <v>703543</v>
      </c>
      <c r="G122" s="32">
        <f t="shared" si="16"/>
        <v>4321416</v>
      </c>
      <c r="H122" s="32">
        <f t="shared" si="16"/>
        <v>0</v>
      </c>
      <c r="I122" s="32">
        <f t="shared" si="16"/>
        <v>4835066</v>
      </c>
      <c r="J122" s="32">
        <f t="shared" si="16"/>
        <v>2305772</v>
      </c>
      <c r="K122" s="32">
        <f t="shared" si="16"/>
        <v>0</v>
      </c>
      <c r="L122" s="32">
        <f t="shared" si="16"/>
        <v>0</v>
      </c>
      <c r="M122" s="32">
        <f t="shared" si="16"/>
        <v>15413204</v>
      </c>
      <c r="N122" s="32">
        <f>SUM(D122:M122)</f>
        <v>44126295</v>
      </c>
      <c r="O122" s="46">
        <f t="shared" si="13"/>
        <v>35.933611293205594</v>
      </c>
      <c r="P122" s="10"/>
    </row>
    <row r="123" spans="1:16">
      <c r="A123" s="12"/>
      <c r="B123" s="25">
        <v>361.1</v>
      </c>
      <c r="C123" s="20" t="s">
        <v>137</v>
      </c>
      <c r="D123" s="47">
        <v>2021606</v>
      </c>
      <c r="E123" s="47">
        <v>2842839</v>
      </c>
      <c r="F123" s="47">
        <v>1199076</v>
      </c>
      <c r="G123" s="47">
        <v>1491513</v>
      </c>
      <c r="H123" s="47">
        <v>0</v>
      </c>
      <c r="I123" s="47">
        <v>2466315</v>
      </c>
      <c r="J123" s="47">
        <v>496282</v>
      </c>
      <c r="K123" s="47">
        <v>0</v>
      </c>
      <c r="L123" s="47">
        <v>0</v>
      </c>
      <c r="M123" s="47">
        <v>15413204</v>
      </c>
      <c r="N123" s="47">
        <f>SUM(D123:M123)</f>
        <v>25930835</v>
      </c>
      <c r="O123" s="48">
        <f t="shared" si="13"/>
        <v>21.116401125411748</v>
      </c>
      <c r="P123" s="9"/>
    </row>
    <row r="124" spans="1:16">
      <c r="A124" s="12"/>
      <c r="B124" s="25">
        <v>361.3</v>
      </c>
      <c r="C124" s="20" t="s">
        <v>228</v>
      </c>
      <c r="D124" s="47">
        <v>-868971</v>
      </c>
      <c r="E124" s="47">
        <v>-1156745</v>
      </c>
      <c r="F124" s="47">
        <v>-536567</v>
      </c>
      <c r="G124" s="47">
        <v>-686927</v>
      </c>
      <c r="H124" s="47">
        <v>0</v>
      </c>
      <c r="I124" s="47">
        <v>-1061841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ref="N124:N130" si="17">SUM(D124:M124)</f>
        <v>-4311051</v>
      </c>
      <c r="O124" s="48">
        <f t="shared" si="13"/>
        <v>-3.510642144308405</v>
      </c>
      <c r="P124" s="9"/>
    </row>
    <row r="125" spans="1:16">
      <c r="A125" s="12"/>
      <c r="B125" s="25">
        <v>362</v>
      </c>
      <c r="C125" s="20" t="s">
        <v>138</v>
      </c>
      <c r="D125" s="47">
        <v>370873</v>
      </c>
      <c r="E125" s="47">
        <v>11378</v>
      </c>
      <c r="F125" s="47">
        <v>41034</v>
      </c>
      <c r="G125" s="47">
        <v>0</v>
      </c>
      <c r="H125" s="47">
        <v>0</v>
      </c>
      <c r="I125" s="47">
        <v>1256250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7"/>
        <v>1679535</v>
      </c>
      <c r="O125" s="48">
        <f t="shared" si="13"/>
        <v>1.3677050802324113</v>
      </c>
      <c r="P125" s="9"/>
    </row>
    <row r="126" spans="1:16">
      <c r="A126" s="12"/>
      <c r="B126" s="25">
        <v>364</v>
      </c>
      <c r="C126" s="20" t="s">
        <v>229</v>
      </c>
      <c r="D126" s="47">
        <v>128559</v>
      </c>
      <c r="E126" s="47">
        <v>301970</v>
      </c>
      <c r="F126" s="47">
        <v>0</v>
      </c>
      <c r="G126" s="47">
        <v>11897</v>
      </c>
      <c r="H126" s="47">
        <v>0</v>
      </c>
      <c r="I126" s="47">
        <v>342994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7"/>
        <v>785420</v>
      </c>
      <c r="O126" s="48">
        <f t="shared" si="13"/>
        <v>0.63959543809217467</v>
      </c>
      <c r="P126" s="9"/>
    </row>
    <row r="127" spans="1:16">
      <c r="A127" s="12"/>
      <c r="B127" s="25">
        <v>365</v>
      </c>
      <c r="C127" s="20" t="s">
        <v>230</v>
      </c>
      <c r="D127" s="47">
        <v>9052</v>
      </c>
      <c r="E127" s="47">
        <v>13795</v>
      </c>
      <c r="F127" s="47">
        <v>0</v>
      </c>
      <c r="G127" s="47">
        <v>0</v>
      </c>
      <c r="H127" s="47">
        <v>0</v>
      </c>
      <c r="I127" s="47">
        <v>-64091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-41244</v>
      </c>
      <c r="O127" s="48">
        <f t="shared" si="13"/>
        <v>-3.3586455970911935E-2</v>
      </c>
      <c r="P127" s="9"/>
    </row>
    <row r="128" spans="1:16">
      <c r="A128" s="12"/>
      <c r="B128" s="25">
        <v>366</v>
      </c>
      <c r="C128" s="20" t="s">
        <v>141</v>
      </c>
      <c r="D128" s="47">
        <v>172019</v>
      </c>
      <c r="E128" s="47">
        <v>177180</v>
      </c>
      <c r="F128" s="47">
        <v>0</v>
      </c>
      <c r="G128" s="47">
        <v>854404</v>
      </c>
      <c r="H128" s="47">
        <v>0</v>
      </c>
      <c r="I128" s="47">
        <v>2200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1205803</v>
      </c>
      <c r="O128" s="48">
        <f t="shared" si="13"/>
        <v>0.9819282651802328</v>
      </c>
      <c r="P128" s="9"/>
    </row>
    <row r="129" spans="1:119">
      <c r="A129" s="12"/>
      <c r="B129" s="25">
        <v>369.3</v>
      </c>
      <c r="C129" s="20" t="s">
        <v>142</v>
      </c>
      <c r="D129" s="47">
        <v>4606</v>
      </c>
      <c r="E129" s="47">
        <v>73302</v>
      </c>
      <c r="F129" s="47">
        <v>0</v>
      </c>
      <c r="G129" s="47">
        <v>0</v>
      </c>
      <c r="H129" s="47">
        <v>0</v>
      </c>
      <c r="I129" s="47">
        <v>8024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85932</v>
      </c>
      <c r="O129" s="48">
        <f t="shared" si="13"/>
        <v>6.9977483621675982E-2</v>
      </c>
      <c r="P129" s="9"/>
    </row>
    <row r="130" spans="1:119">
      <c r="A130" s="12"/>
      <c r="B130" s="25">
        <v>369.9</v>
      </c>
      <c r="C130" s="20" t="s">
        <v>143</v>
      </c>
      <c r="D130" s="47">
        <v>8020712</v>
      </c>
      <c r="E130" s="47">
        <v>4425119</v>
      </c>
      <c r="F130" s="47">
        <v>0</v>
      </c>
      <c r="G130" s="47">
        <v>2650529</v>
      </c>
      <c r="H130" s="47">
        <v>0</v>
      </c>
      <c r="I130" s="47">
        <v>1885215</v>
      </c>
      <c r="J130" s="47">
        <v>1809490</v>
      </c>
      <c r="K130" s="47">
        <v>0</v>
      </c>
      <c r="L130" s="47">
        <v>0</v>
      </c>
      <c r="M130" s="47">
        <v>0</v>
      </c>
      <c r="N130" s="47">
        <f t="shared" si="17"/>
        <v>18791065</v>
      </c>
      <c r="O130" s="48">
        <f t="shared" si="13"/>
        <v>15.302232500946666</v>
      </c>
      <c r="P130" s="9"/>
    </row>
    <row r="131" spans="1:119" ht="15.75">
      <c r="A131" s="29" t="s">
        <v>75</v>
      </c>
      <c r="B131" s="30"/>
      <c r="C131" s="31"/>
      <c r="D131" s="32">
        <f t="shared" ref="D131:M131" si="18">SUM(D132:D134)</f>
        <v>239178197</v>
      </c>
      <c r="E131" s="32">
        <f t="shared" si="18"/>
        <v>132213573</v>
      </c>
      <c r="F131" s="32">
        <f t="shared" si="18"/>
        <v>6966163</v>
      </c>
      <c r="G131" s="32">
        <f t="shared" si="18"/>
        <v>6000000</v>
      </c>
      <c r="H131" s="32">
        <f t="shared" si="18"/>
        <v>0</v>
      </c>
      <c r="I131" s="32">
        <f t="shared" si="18"/>
        <v>0</v>
      </c>
      <c r="J131" s="32">
        <f t="shared" si="18"/>
        <v>0</v>
      </c>
      <c r="K131" s="32">
        <f t="shared" si="18"/>
        <v>0</v>
      </c>
      <c r="L131" s="32">
        <f t="shared" si="18"/>
        <v>0</v>
      </c>
      <c r="M131" s="32">
        <f t="shared" si="18"/>
        <v>0</v>
      </c>
      <c r="N131" s="32">
        <f>SUM(D131:M131)</f>
        <v>384357933</v>
      </c>
      <c r="O131" s="46">
        <f t="shared" si="13"/>
        <v>312.9963338612942</v>
      </c>
      <c r="P131" s="9"/>
    </row>
    <row r="132" spans="1:119">
      <c r="A132" s="12"/>
      <c r="B132" s="25">
        <v>381</v>
      </c>
      <c r="C132" s="20" t="s">
        <v>144</v>
      </c>
      <c r="D132" s="47">
        <v>228533557</v>
      </c>
      <c r="E132" s="47">
        <v>132213573</v>
      </c>
      <c r="F132" s="47">
        <v>6966163</v>
      </c>
      <c r="G132" s="47">
        <v>6000000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>SUM(D132:M132)</f>
        <v>373713293</v>
      </c>
      <c r="O132" s="48">
        <f t="shared" si="13"/>
        <v>304.32802495124167</v>
      </c>
      <c r="P132" s="9"/>
    </row>
    <row r="133" spans="1:119">
      <c r="A133" s="12"/>
      <c r="B133" s="25">
        <v>382</v>
      </c>
      <c r="C133" s="20" t="s">
        <v>161</v>
      </c>
      <c r="D133" s="47">
        <v>7600000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>SUM(D133:M133)</f>
        <v>7600000</v>
      </c>
      <c r="O133" s="48">
        <f>(N133/O$137)</f>
        <v>6.1889502807421852</v>
      </c>
      <c r="P133" s="9"/>
    </row>
    <row r="134" spans="1:119" ht="15.75" thickBot="1">
      <c r="A134" s="12"/>
      <c r="B134" s="25">
        <v>383</v>
      </c>
      <c r="C134" s="20" t="s">
        <v>145</v>
      </c>
      <c r="D134" s="47">
        <v>3044640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>SUM(D134:M134)</f>
        <v>3044640</v>
      </c>
      <c r="O134" s="48">
        <f>(N134/O$137)</f>
        <v>2.4793586293103798</v>
      </c>
      <c r="P134" s="9"/>
    </row>
    <row r="135" spans="1:119" ht="16.5" thickBot="1">
      <c r="A135" s="14" t="s">
        <v>109</v>
      </c>
      <c r="B135" s="23"/>
      <c r="C135" s="22"/>
      <c r="D135" s="15">
        <f t="shared" ref="D135:M135" si="19">SUM(D5,D17,D31,D61,D114,D122,D131)</f>
        <v>695469724</v>
      </c>
      <c r="E135" s="15">
        <f t="shared" si="19"/>
        <v>659246229</v>
      </c>
      <c r="F135" s="15">
        <f t="shared" si="19"/>
        <v>263768500</v>
      </c>
      <c r="G135" s="15">
        <f t="shared" si="19"/>
        <v>49935204</v>
      </c>
      <c r="H135" s="15">
        <f t="shared" si="19"/>
        <v>0</v>
      </c>
      <c r="I135" s="15">
        <f t="shared" si="19"/>
        <v>501159106</v>
      </c>
      <c r="J135" s="15">
        <f t="shared" si="19"/>
        <v>146203872</v>
      </c>
      <c r="K135" s="15">
        <f t="shared" si="19"/>
        <v>0</v>
      </c>
      <c r="L135" s="15">
        <f t="shared" si="19"/>
        <v>0</v>
      </c>
      <c r="M135" s="15">
        <f t="shared" si="19"/>
        <v>23432750</v>
      </c>
      <c r="N135" s="15">
        <f>SUM(D135:M135)</f>
        <v>2339215385</v>
      </c>
      <c r="O135" s="38">
        <f>(N135/O$137)</f>
        <v>1904.9062781200248</v>
      </c>
      <c r="P135" s="6"/>
      <c r="Q135" s="2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</row>
    <row r="136" spans="1:119">
      <c r="A136" s="16"/>
      <c r="B136" s="18"/>
      <c r="C136" s="18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9"/>
    </row>
    <row r="137" spans="1:119">
      <c r="A137" s="41"/>
      <c r="B137" s="42"/>
      <c r="C137" s="42"/>
      <c r="D137" s="43"/>
      <c r="E137" s="43"/>
      <c r="F137" s="43"/>
      <c r="G137" s="43"/>
      <c r="H137" s="43"/>
      <c r="I137" s="43"/>
      <c r="J137" s="43"/>
      <c r="K137" s="43"/>
      <c r="L137" s="49" t="s">
        <v>236</v>
      </c>
      <c r="M137" s="49"/>
      <c r="N137" s="49"/>
      <c r="O137" s="44">
        <v>1227995</v>
      </c>
    </row>
    <row r="138" spans="1:119">
      <c r="A138" s="50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2"/>
    </row>
    <row r="139" spans="1:119" ht="15.75" customHeight="1" thickBot="1">
      <c r="A139" s="53" t="s">
        <v>163</v>
      </c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5"/>
    </row>
  </sheetData>
  <mergeCells count="10">
    <mergeCell ref="L137:N137"/>
    <mergeCell ref="A138:O138"/>
    <mergeCell ref="A139:O1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70"/>
      <c r="M3" s="36"/>
      <c r="N3" s="37"/>
      <c r="O3" s="71" t="s">
        <v>155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11</v>
      </c>
      <c r="N4" s="35" t="s">
        <v>71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319539315</v>
      </c>
      <c r="E5" s="27">
        <f t="shared" si="0"/>
        <v>241146605</v>
      </c>
      <c r="F5" s="27">
        <f t="shared" si="0"/>
        <v>65689637</v>
      </c>
      <c r="G5" s="27">
        <f t="shared" si="0"/>
        <v>17633548</v>
      </c>
      <c r="H5" s="27">
        <f t="shared" si="0"/>
        <v>0</v>
      </c>
      <c r="I5" s="27">
        <f t="shared" si="0"/>
        <v>186962039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830971144</v>
      </c>
      <c r="O5" s="33">
        <f t="shared" ref="O5:O36" si="1">(N5/O$141)</f>
        <v>690.76171301553313</v>
      </c>
      <c r="P5" s="6"/>
    </row>
    <row r="6" spans="1:133">
      <c r="A6" s="12"/>
      <c r="B6" s="25">
        <v>311</v>
      </c>
      <c r="C6" s="20" t="s">
        <v>3</v>
      </c>
      <c r="D6" s="47">
        <v>317272332</v>
      </c>
      <c r="E6" s="47">
        <v>190359431</v>
      </c>
      <c r="F6" s="47">
        <v>0</v>
      </c>
      <c r="G6" s="47">
        <v>17633548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525265311</v>
      </c>
      <c r="O6" s="48">
        <f t="shared" si="1"/>
        <v>436.63750376149852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186962039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186962039</v>
      </c>
      <c r="O7" s="48">
        <f t="shared" si="1"/>
        <v>155.41600843905707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1027653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1027653</v>
      </c>
      <c r="O8" s="48">
        <f t="shared" si="1"/>
        <v>0.85425751759383795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24690807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24690807</v>
      </c>
      <c r="O9" s="48">
        <f t="shared" si="1"/>
        <v>20.524736944482775</v>
      </c>
      <c r="P9" s="9"/>
    </row>
    <row r="10" spans="1:133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55737049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55737049</v>
      </c>
      <c r="O10" s="48">
        <f t="shared" si="1"/>
        <v>46.332558866413187</v>
      </c>
      <c r="P10" s="9"/>
    </row>
    <row r="11" spans="1:133">
      <c r="A11" s="12"/>
      <c r="B11" s="25">
        <v>314.3</v>
      </c>
      <c r="C11" s="20" t="s">
        <v>16</v>
      </c>
      <c r="D11" s="47">
        <v>0</v>
      </c>
      <c r="E11" s="47">
        <v>0</v>
      </c>
      <c r="F11" s="47">
        <v>8198796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8198796</v>
      </c>
      <c r="O11" s="48">
        <f t="shared" si="1"/>
        <v>6.8154164082801181</v>
      </c>
      <c r="P11" s="9"/>
    </row>
    <row r="12" spans="1:133">
      <c r="A12" s="12"/>
      <c r="B12" s="25">
        <v>314.39999999999998</v>
      </c>
      <c r="C12" s="20" t="s">
        <v>17</v>
      </c>
      <c r="D12" s="47">
        <v>0</v>
      </c>
      <c r="E12" s="47">
        <v>0</v>
      </c>
      <c r="F12" s="47">
        <v>833633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833633</v>
      </c>
      <c r="O12" s="48">
        <f t="shared" si="1"/>
        <v>0.69297443511020151</v>
      </c>
      <c r="P12" s="9"/>
    </row>
    <row r="13" spans="1:133">
      <c r="A13" s="12"/>
      <c r="B13" s="25">
        <v>314.7</v>
      </c>
      <c r="C13" s="20" t="s">
        <v>18</v>
      </c>
      <c r="D13" s="47">
        <v>0</v>
      </c>
      <c r="E13" s="47">
        <v>0</v>
      </c>
      <c r="F13" s="47">
        <v>1443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1443</v>
      </c>
      <c r="O13" s="48">
        <f t="shared" si="1"/>
        <v>1.1995231833001102E-3</v>
      </c>
      <c r="P13" s="9"/>
    </row>
    <row r="14" spans="1:133">
      <c r="A14" s="12"/>
      <c r="B14" s="25">
        <v>314.8</v>
      </c>
      <c r="C14" s="20" t="s">
        <v>19</v>
      </c>
      <c r="D14" s="47">
        <v>0</v>
      </c>
      <c r="E14" s="47">
        <v>0</v>
      </c>
      <c r="F14" s="47">
        <v>918716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918716</v>
      </c>
      <c r="O14" s="48">
        <f t="shared" si="1"/>
        <v>0.76370141432345395</v>
      </c>
      <c r="P14" s="9"/>
    </row>
    <row r="15" spans="1:133">
      <c r="A15" s="12"/>
      <c r="B15" s="25">
        <v>315</v>
      </c>
      <c r="C15" s="20" t="s">
        <v>183</v>
      </c>
      <c r="D15" s="47">
        <v>0</v>
      </c>
      <c r="E15" s="47">
        <v>24873213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24873213</v>
      </c>
      <c r="O15" s="48">
        <f t="shared" si="1"/>
        <v>20.676365652572201</v>
      </c>
      <c r="P15" s="9"/>
    </row>
    <row r="16" spans="1:133">
      <c r="A16" s="12"/>
      <c r="B16" s="25">
        <v>316</v>
      </c>
      <c r="C16" s="20" t="s">
        <v>184</v>
      </c>
      <c r="D16" s="47">
        <v>2266983</v>
      </c>
      <c r="E16" s="47">
        <v>195501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2462484</v>
      </c>
      <c r="O16" s="48">
        <f t="shared" si="1"/>
        <v>2.0469900530184257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SUM(D18:D28)</f>
        <v>916143</v>
      </c>
      <c r="E17" s="32">
        <f t="shared" si="3"/>
        <v>73052228</v>
      </c>
      <c r="F17" s="32">
        <f t="shared" si="3"/>
        <v>0</v>
      </c>
      <c r="G17" s="32">
        <f t="shared" si="3"/>
        <v>15288271</v>
      </c>
      <c r="H17" s="32">
        <f t="shared" si="3"/>
        <v>0</v>
      </c>
      <c r="I17" s="32">
        <f t="shared" si="3"/>
        <v>305287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89561929</v>
      </c>
      <c r="O17" s="46">
        <f t="shared" si="1"/>
        <v>74.450180302549171</v>
      </c>
      <c r="P17" s="10"/>
    </row>
    <row r="18" spans="1:16">
      <c r="A18" s="12"/>
      <c r="B18" s="25">
        <v>322</v>
      </c>
      <c r="C18" s="20" t="s">
        <v>0</v>
      </c>
      <c r="D18" s="47">
        <v>889304</v>
      </c>
      <c r="E18" s="47">
        <v>15116582</v>
      </c>
      <c r="F18" s="47">
        <v>0</v>
      </c>
      <c r="G18" s="47">
        <v>0</v>
      </c>
      <c r="H18" s="47">
        <v>0</v>
      </c>
      <c r="I18" s="47">
        <v>173499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16179385</v>
      </c>
      <c r="O18" s="48">
        <f t="shared" si="1"/>
        <v>13.449443796977169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7225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7" si="4">SUM(D19:M19)</f>
        <v>7225</v>
      </c>
      <c r="O19" s="48">
        <f t="shared" si="1"/>
        <v>6.0059286204735248E-3</v>
      </c>
      <c r="P19" s="9"/>
    </row>
    <row r="20" spans="1:16">
      <c r="A20" s="12"/>
      <c r="B20" s="25">
        <v>324.12</v>
      </c>
      <c r="C20" s="20" t="s">
        <v>24</v>
      </c>
      <c r="D20" s="47">
        <v>0</v>
      </c>
      <c r="E20" s="47">
        <v>0</v>
      </c>
      <c r="F20" s="47">
        <v>0</v>
      </c>
      <c r="G20" s="47">
        <v>740250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740250</v>
      </c>
      <c r="O20" s="48">
        <f t="shared" si="1"/>
        <v>0.61534791159938085</v>
      </c>
      <c r="P20" s="9"/>
    </row>
    <row r="21" spans="1:16">
      <c r="A21" s="12"/>
      <c r="B21" s="25">
        <v>324.20999999999998</v>
      </c>
      <c r="C21" s="20" t="s">
        <v>25</v>
      </c>
      <c r="D21" s="47">
        <v>0</v>
      </c>
      <c r="E21" s="47">
        <v>0</v>
      </c>
      <c r="F21" s="47">
        <v>0</v>
      </c>
      <c r="G21" s="47">
        <v>1623010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1623010</v>
      </c>
      <c r="O21" s="48">
        <f t="shared" si="1"/>
        <v>1.3491601675176104</v>
      </c>
      <c r="P21" s="9"/>
    </row>
    <row r="22" spans="1:16">
      <c r="A22" s="12"/>
      <c r="B22" s="25">
        <v>324.31</v>
      </c>
      <c r="C22" s="20" t="s">
        <v>26</v>
      </c>
      <c r="D22" s="47">
        <v>0</v>
      </c>
      <c r="E22" s="47">
        <v>0</v>
      </c>
      <c r="F22" s="47">
        <v>0</v>
      </c>
      <c r="G22" s="47">
        <v>3982737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3982737</v>
      </c>
      <c r="O22" s="48">
        <f t="shared" si="1"/>
        <v>3.3107313683209503</v>
      </c>
      <c r="P22" s="9"/>
    </row>
    <row r="23" spans="1:16">
      <c r="A23" s="12"/>
      <c r="B23" s="25">
        <v>324.32</v>
      </c>
      <c r="C23" s="20" t="s">
        <v>27</v>
      </c>
      <c r="D23" s="47">
        <v>0</v>
      </c>
      <c r="E23" s="47">
        <v>0</v>
      </c>
      <c r="F23" s="47">
        <v>0</v>
      </c>
      <c r="G23" s="47">
        <v>5007702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5007702</v>
      </c>
      <c r="O23" s="48">
        <f t="shared" si="1"/>
        <v>4.1627544310868529</v>
      </c>
      <c r="P23" s="9"/>
    </row>
    <row r="24" spans="1:16">
      <c r="A24" s="12"/>
      <c r="B24" s="25">
        <v>324.51</v>
      </c>
      <c r="C24" s="20" t="s">
        <v>28</v>
      </c>
      <c r="D24" s="47">
        <v>0</v>
      </c>
      <c r="E24" s="47">
        <v>39339911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39339911</v>
      </c>
      <c r="O24" s="48">
        <f t="shared" si="1"/>
        <v>32.702103446613322</v>
      </c>
      <c r="P24" s="9"/>
    </row>
    <row r="25" spans="1:16">
      <c r="A25" s="12"/>
      <c r="B25" s="25">
        <v>324.61</v>
      </c>
      <c r="C25" s="20" t="s">
        <v>29</v>
      </c>
      <c r="D25" s="47">
        <v>0</v>
      </c>
      <c r="E25" s="47">
        <v>0</v>
      </c>
      <c r="F25" s="47">
        <v>0</v>
      </c>
      <c r="G25" s="47">
        <v>3934572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3934572</v>
      </c>
      <c r="O25" s="48">
        <f t="shared" si="1"/>
        <v>3.2706932296351221</v>
      </c>
      <c r="P25" s="9"/>
    </row>
    <row r="26" spans="1:16">
      <c r="A26" s="12"/>
      <c r="B26" s="25">
        <v>325.10000000000002</v>
      </c>
      <c r="C26" s="20" t="s">
        <v>30</v>
      </c>
      <c r="D26" s="47">
        <v>0</v>
      </c>
      <c r="E26" s="47">
        <v>182888</v>
      </c>
      <c r="F26" s="47">
        <v>0</v>
      </c>
      <c r="G26" s="47">
        <v>0</v>
      </c>
      <c r="H26" s="47">
        <v>0</v>
      </c>
      <c r="I26" s="47">
        <v>124563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307451</v>
      </c>
      <c r="O26" s="48">
        <f t="shared" si="1"/>
        <v>0.25557491491947482</v>
      </c>
      <c r="P26" s="9"/>
    </row>
    <row r="27" spans="1:16">
      <c r="A27" s="12"/>
      <c r="B27" s="25">
        <v>325.2</v>
      </c>
      <c r="C27" s="20" t="s">
        <v>31</v>
      </c>
      <c r="D27" s="47">
        <v>0</v>
      </c>
      <c r="E27" s="47">
        <v>16782887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16782887</v>
      </c>
      <c r="O27" s="48">
        <f t="shared" si="1"/>
        <v>13.951117144286927</v>
      </c>
      <c r="P27" s="9"/>
    </row>
    <row r="28" spans="1:16">
      <c r="A28" s="12"/>
      <c r="B28" s="25">
        <v>329</v>
      </c>
      <c r="C28" s="20" t="s">
        <v>32</v>
      </c>
      <c r="D28" s="47">
        <v>26839</v>
      </c>
      <c r="E28" s="47">
        <v>1629960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1656799</v>
      </c>
      <c r="O28" s="48">
        <f t="shared" si="1"/>
        <v>1.3772479629718914</v>
      </c>
      <c r="P28" s="9"/>
    </row>
    <row r="29" spans="1:16" ht="15.75">
      <c r="A29" s="29" t="s">
        <v>34</v>
      </c>
      <c r="B29" s="30"/>
      <c r="C29" s="31"/>
      <c r="D29" s="32">
        <f t="shared" ref="D29:M29" si="5">SUM(D30:D60)</f>
        <v>24813868</v>
      </c>
      <c r="E29" s="32">
        <f t="shared" si="5"/>
        <v>104900481</v>
      </c>
      <c r="F29" s="32">
        <f t="shared" si="5"/>
        <v>172696343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932879</v>
      </c>
      <c r="N29" s="45">
        <f>SUM(D29:M29)</f>
        <v>303343571</v>
      </c>
      <c r="O29" s="46">
        <f t="shared" si="1"/>
        <v>252.16053078277409</v>
      </c>
      <c r="P29" s="10"/>
    </row>
    <row r="30" spans="1:16">
      <c r="A30" s="12"/>
      <c r="B30" s="25">
        <v>331.2</v>
      </c>
      <c r="C30" s="20" t="s">
        <v>33</v>
      </c>
      <c r="D30" s="47">
        <v>245868</v>
      </c>
      <c r="E30" s="47">
        <v>6793432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7039300</v>
      </c>
      <c r="O30" s="48">
        <f t="shared" si="1"/>
        <v>5.851561707695403</v>
      </c>
      <c r="P30" s="9"/>
    </row>
    <row r="31" spans="1:16">
      <c r="A31" s="12"/>
      <c r="B31" s="25">
        <v>331.39</v>
      </c>
      <c r="C31" s="20" t="s">
        <v>40</v>
      </c>
      <c r="D31" s="47">
        <v>0</v>
      </c>
      <c r="E31" s="47">
        <v>375177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0" si="6">SUM(D31:M31)</f>
        <v>375177</v>
      </c>
      <c r="O31" s="48">
        <f t="shared" si="1"/>
        <v>0.31187353384683675</v>
      </c>
      <c r="P31" s="9"/>
    </row>
    <row r="32" spans="1:16">
      <c r="A32" s="12"/>
      <c r="B32" s="25">
        <v>331.49</v>
      </c>
      <c r="C32" s="20" t="s">
        <v>41</v>
      </c>
      <c r="D32" s="47">
        <v>0</v>
      </c>
      <c r="E32" s="47">
        <v>4744349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4744349</v>
      </c>
      <c r="O32" s="48">
        <f t="shared" si="1"/>
        <v>3.9438368781473976</v>
      </c>
      <c r="P32" s="9"/>
    </row>
    <row r="33" spans="1:16">
      <c r="A33" s="12"/>
      <c r="B33" s="25">
        <v>331.5</v>
      </c>
      <c r="C33" s="20" t="s">
        <v>35</v>
      </c>
      <c r="D33" s="47">
        <v>0</v>
      </c>
      <c r="E33" s="47">
        <v>26112236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26112236</v>
      </c>
      <c r="O33" s="48">
        <f t="shared" si="1"/>
        <v>21.706328794042783</v>
      </c>
      <c r="P33" s="9"/>
    </row>
    <row r="34" spans="1:16">
      <c r="A34" s="12"/>
      <c r="B34" s="25">
        <v>331.62</v>
      </c>
      <c r="C34" s="20" t="s">
        <v>42</v>
      </c>
      <c r="D34" s="47">
        <v>0</v>
      </c>
      <c r="E34" s="47">
        <v>1364378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1364378</v>
      </c>
      <c r="O34" s="48">
        <f t="shared" si="1"/>
        <v>1.1341670421237962</v>
      </c>
      <c r="P34" s="9"/>
    </row>
    <row r="35" spans="1:16">
      <c r="A35" s="12"/>
      <c r="B35" s="25">
        <v>331.65</v>
      </c>
      <c r="C35" s="20" t="s">
        <v>43</v>
      </c>
      <c r="D35" s="47">
        <v>1233892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1233892</v>
      </c>
      <c r="O35" s="48">
        <f t="shared" si="1"/>
        <v>1.0256978930620511</v>
      </c>
      <c r="P35" s="9"/>
    </row>
    <row r="36" spans="1:16">
      <c r="A36" s="12"/>
      <c r="B36" s="25">
        <v>331.69</v>
      </c>
      <c r="C36" s="20" t="s">
        <v>44</v>
      </c>
      <c r="D36" s="47">
        <v>0</v>
      </c>
      <c r="E36" s="47">
        <v>30345297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30345297</v>
      </c>
      <c r="O36" s="48">
        <f t="shared" si="1"/>
        <v>25.225147093296801</v>
      </c>
      <c r="P36" s="9"/>
    </row>
    <row r="37" spans="1:16">
      <c r="A37" s="12"/>
      <c r="B37" s="25">
        <v>331.7</v>
      </c>
      <c r="C37" s="20" t="s">
        <v>36</v>
      </c>
      <c r="D37" s="47">
        <v>0</v>
      </c>
      <c r="E37" s="47">
        <v>156899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156899</v>
      </c>
      <c r="O37" s="48">
        <f t="shared" ref="O37:O68" si="7">(N37/O$141)</f>
        <v>0.13042549406556064</v>
      </c>
      <c r="P37" s="9"/>
    </row>
    <row r="38" spans="1:16">
      <c r="A38" s="12"/>
      <c r="B38" s="25">
        <v>333</v>
      </c>
      <c r="C38" s="20" t="s">
        <v>4</v>
      </c>
      <c r="D38" s="47">
        <v>45633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45633</v>
      </c>
      <c r="O38" s="48">
        <f t="shared" si="7"/>
        <v>3.7933362039871056E-2</v>
      </c>
      <c r="P38" s="9"/>
    </row>
    <row r="39" spans="1:16">
      <c r="A39" s="12"/>
      <c r="B39" s="25">
        <v>334.1</v>
      </c>
      <c r="C39" s="20" t="s">
        <v>37</v>
      </c>
      <c r="D39" s="47">
        <v>0</v>
      </c>
      <c r="E39" s="47">
        <v>7447876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7447876</v>
      </c>
      <c r="O39" s="48">
        <f t="shared" si="7"/>
        <v>6.1911988415415742</v>
      </c>
      <c r="P39" s="9"/>
    </row>
    <row r="40" spans="1:16">
      <c r="A40" s="12"/>
      <c r="B40" s="25">
        <v>334.2</v>
      </c>
      <c r="C40" s="20" t="s">
        <v>38</v>
      </c>
      <c r="D40" s="47">
        <v>101659</v>
      </c>
      <c r="E40" s="47">
        <v>417563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519222</v>
      </c>
      <c r="O40" s="48">
        <f t="shared" si="7"/>
        <v>0.43161387822553698</v>
      </c>
      <c r="P40" s="9"/>
    </row>
    <row r="41" spans="1:16">
      <c r="A41" s="12"/>
      <c r="B41" s="25">
        <v>334.39</v>
      </c>
      <c r="C41" s="20" t="s">
        <v>45</v>
      </c>
      <c r="D41" s="47">
        <v>0</v>
      </c>
      <c r="E41" s="47">
        <v>1778140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9" si="8">SUM(D41:M41)</f>
        <v>1778140</v>
      </c>
      <c r="O41" s="48">
        <f t="shared" si="7"/>
        <v>1.478115144250352</v>
      </c>
      <c r="P41" s="9"/>
    </row>
    <row r="42" spans="1:16">
      <c r="A42" s="12"/>
      <c r="B42" s="25">
        <v>334.5</v>
      </c>
      <c r="C42" s="20" t="s">
        <v>47</v>
      </c>
      <c r="D42" s="47">
        <v>0</v>
      </c>
      <c r="E42" s="47">
        <v>71003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71003</v>
      </c>
      <c r="O42" s="48">
        <f t="shared" si="7"/>
        <v>5.9022692019305427E-2</v>
      </c>
      <c r="P42" s="9"/>
    </row>
    <row r="43" spans="1:16">
      <c r="A43" s="12"/>
      <c r="B43" s="25">
        <v>334.61</v>
      </c>
      <c r="C43" s="20" t="s">
        <v>48</v>
      </c>
      <c r="D43" s="47">
        <v>0</v>
      </c>
      <c r="E43" s="47">
        <v>182878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182878</v>
      </c>
      <c r="O43" s="48">
        <f t="shared" si="7"/>
        <v>0.15202106771694909</v>
      </c>
      <c r="P43" s="9"/>
    </row>
    <row r="44" spans="1:16">
      <c r="A44" s="12"/>
      <c r="B44" s="25">
        <v>334.62</v>
      </c>
      <c r="C44" s="20" t="s">
        <v>49</v>
      </c>
      <c r="D44" s="47">
        <v>127622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127622</v>
      </c>
      <c r="O44" s="48">
        <f t="shared" si="7"/>
        <v>0.10608839064388542</v>
      </c>
      <c r="P44" s="9"/>
    </row>
    <row r="45" spans="1:16">
      <c r="A45" s="12"/>
      <c r="B45" s="25">
        <v>334.69</v>
      </c>
      <c r="C45" s="20" t="s">
        <v>50</v>
      </c>
      <c r="D45" s="47">
        <v>0</v>
      </c>
      <c r="E45" s="47">
        <v>3105254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3105254</v>
      </c>
      <c r="O45" s="48">
        <f t="shared" si="7"/>
        <v>2.5813057262892589</v>
      </c>
      <c r="P45" s="9"/>
    </row>
    <row r="46" spans="1:16">
      <c r="A46" s="12"/>
      <c r="B46" s="25">
        <v>334.7</v>
      </c>
      <c r="C46" s="20" t="s">
        <v>51</v>
      </c>
      <c r="D46" s="47">
        <v>0</v>
      </c>
      <c r="E46" s="47">
        <v>362775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362775</v>
      </c>
      <c r="O46" s="48">
        <f t="shared" si="7"/>
        <v>0.30156411837955471</v>
      </c>
      <c r="P46" s="9"/>
    </row>
    <row r="47" spans="1:16">
      <c r="A47" s="12"/>
      <c r="B47" s="25">
        <v>335.12</v>
      </c>
      <c r="C47" s="20" t="s">
        <v>185</v>
      </c>
      <c r="D47" s="47">
        <v>0</v>
      </c>
      <c r="E47" s="47">
        <v>0</v>
      </c>
      <c r="F47" s="47">
        <v>32046096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32046096</v>
      </c>
      <c r="O47" s="48">
        <f t="shared" si="7"/>
        <v>26.638970953749777</v>
      </c>
      <c r="P47" s="9"/>
    </row>
    <row r="48" spans="1:16">
      <c r="A48" s="12"/>
      <c r="B48" s="25">
        <v>335.13</v>
      </c>
      <c r="C48" s="20" t="s">
        <v>186</v>
      </c>
      <c r="D48" s="47">
        <v>230554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230554</v>
      </c>
      <c r="O48" s="48">
        <f t="shared" si="7"/>
        <v>0.19165271517849869</v>
      </c>
      <c r="P48" s="9"/>
    </row>
    <row r="49" spans="1:16">
      <c r="A49" s="12"/>
      <c r="B49" s="25">
        <v>335.14</v>
      </c>
      <c r="C49" s="20" t="s">
        <v>187</v>
      </c>
      <c r="D49" s="47">
        <v>102882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102882</v>
      </c>
      <c r="O49" s="48">
        <f t="shared" si="7"/>
        <v>8.55227610147484E-2</v>
      </c>
      <c r="P49" s="9"/>
    </row>
    <row r="50" spans="1:16">
      <c r="A50" s="12"/>
      <c r="B50" s="25">
        <v>335.15</v>
      </c>
      <c r="C50" s="20" t="s">
        <v>188</v>
      </c>
      <c r="D50" s="47">
        <v>79230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79230</v>
      </c>
      <c r="O50" s="48">
        <f t="shared" si="7"/>
        <v>6.5861553577870921E-2</v>
      </c>
      <c r="P50" s="9"/>
    </row>
    <row r="51" spans="1:16">
      <c r="A51" s="12"/>
      <c r="B51" s="25">
        <v>335.16</v>
      </c>
      <c r="C51" s="20" t="s">
        <v>189</v>
      </c>
      <c r="D51" s="47">
        <v>446500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446500</v>
      </c>
      <c r="O51" s="48">
        <f t="shared" si="7"/>
        <v>0.37116223239327734</v>
      </c>
      <c r="P51" s="9"/>
    </row>
    <row r="52" spans="1:16">
      <c r="A52" s="12"/>
      <c r="B52" s="25">
        <v>335.18</v>
      </c>
      <c r="C52" s="20" t="s">
        <v>190</v>
      </c>
      <c r="D52" s="47">
        <v>0</v>
      </c>
      <c r="E52" s="47">
        <v>0</v>
      </c>
      <c r="F52" s="47">
        <v>140650247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140650247</v>
      </c>
      <c r="O52" s="48">
        <f t="shared" si="7"/>
        <v>116.91838670366374</v>
      </c>
      <c r="P52" s="9"/>
    </row>
    <row r="53" spans="1:16">
      <c r="A53" s="12"/>
      <c r="B53" s="25">
        <v>335.21</v>
      </c>
      <c r="C53" s="20" t="s">
        <v>58</v>
      </c>
      <c r="D53" s="47">
        <v>0</v>
      </c>
      <c r="E53" s="47">
        <v>270747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270747</v>
      </c>
      <c r="O53" s="48">
        <f t="shared" si="7"/>
        <v>0.22506396625707203</v>
      </c>
      <c r="P53" s="9"/>
    </row>
    <row r="54" spans="1:16">
      <c r="A54" s="12"/>
      <c r="B54" s="25">
        <v>335.22</v>
      </c>
      <c r="C54" s="20" t="s">
        <v>59</v>
      </c>
      <c r="D54" s="47">
        <v>0</v>
      </c>
      <c r="E54" s="47">
        <v>3640894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3640894</v>
      </c>
      <c r="O54" s="48">
        <f t="shared" si="7"/>
        <v>3.0265674018976241</v>
      </c>
      <c r="P54" s="9"/>
    </row>
    <row r="55" spans="1:16">
      <c r="A55" s="12"/>
      <c r="B55" s="25">
        <v>335.39</v>
      </c>
      <c r="C55" s="20" t="s">
        <v>60</v>
      </c>
      <c r="D55" s="47">
        <v>0</v>
      </c>
      <c r="E55" s="47">
        <v>19804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19804</v>
      </c>
      <c r="O55" s="48">
        <f t="shared" si="7"/>
        <v>1.6462478948077189E-2</v>
      </c>
      <c r="P55" s="9"/>
    </row>
    <row r="56" spans="1:16">
      <c r="A56" s="12"/>
      <c r="B56" s="25">
        <v>335.49</v>
      </c>
      <c r="C56" s="20" t="s">
        <v>61</v>
      </c>
      <c r="D56" s="47">
        <v>0</v>
      </c>
      <c r="E56" s="47">
        <v>16012978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16012978</v>
      </c>
      <c r="O56" s="48">
        <f t="shared" si="7"/>
        <v>13.311114583974105</v>
      </c>
      <c r="P56" s="9"/>
    </row>
    <row r="57" spans="1:16">
      <c r="A57" s="12"/>
      <c r="B57" s="25">
        <v>335.5</v>
      </c>
      <c r="C57" s="20" t="s">
        <v>62</v>
      </c>
      <c r="D57" s="47">
        <v>0</v>
      </c>
      <c r="E57" s="47">
        <v>1698801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1698801</v>
      </c>
      <c r="O57" s="48">
        <f t="shared" si="7"/>
        <v>1.4121629821991757</v>
      </c>
      <c r="P57" s="9"/>
    </row>
    <row r="58" spans="1:16">
      <c r="A58" s="12"/>
      <c r="B58" s="25">
        <v>335.61</v>
      </c>
      <c r="C58" s="20" t="s">
        <v>63</v>
      </c>
      <c r="D58" s="47">
        <v>33844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33844</v>
      </c>
      <c r="O58" s="48">
        <f t="shared" si="7"/>
        <v>2.8133515326132313E-2</v>
      </c>
      <c r="P58" s="9"/>
    </row>
    <row r="59" spans="1:16">
      <c r="A59" s="12"/>
      <c r="B59" s="25">
        <v>335.8</v>
      </c>
      <c r="C59" s="20" t="s">
        <v>65</v>
      </c>
      <c r="D59" s="47">
        <v>22166184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22166184</v>
      </c>
      <c r="O59" s="48">
        <f t="shared" si="7"/>
        <v>18.426092580246689</v>
      </c>
      <c r="P59" s="9"/>
    </row>
    <row r="60" spans="1:16">
      <c r="A60" s="12"/>
      <c r="B60" s="25">
        <v>337.5</v>
      </c>
      <c r="C60" s="20" t="s">
        <v>67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932879</v>
      </c>
      <c r="N60" s="47">
        <f>SUM(D60:M60)</f>
        <v>932879</v>
      </c>
      <c r="O60" s="48">
        <f t="shared" si="7"/>
        <v>0.77547469696037663</v>
      </c>
      <c r="P60" s="9"/>
    </row>
    <row r="61" spans="1:16" ht="15.75">
      <c r="A61" s="29" t="s">
        <v>73</v>
      </c>
      <c r="B61" s="30"/>
      <c r="C61" s="31"/>
      <c r="D61" s="32">
        <f t="shared" ref="D61:M61" si="9">SUM(D62:D114)</f>
        <v>88803425</v>
      </c>
      <c r="E61" s="32">
        <f t="shared" si="9"/>
        <v>87850757</v>
      </c>
      <c r="F61" s="32">
        <f t="shared" si="9"/>
        <v>0</v>
      </c>
      <c r="G61" s="32">
        <f t="shared" si="9"/>
        <v>11990</v>
      </c>
      <c r="H61" s="32">
        <f t="shared" si="9"/>
        <v>0</v>
      </c>
      <c r="I61" s="32">
        <f t="shared" si="9"/>
        <v>237345405</v>
      </c>
      <c r="J61" s="32">
        <f t="shared" si="9"/>
        <v>141534512</v>
      </c>
      <c r="K61" s="32">
        <f t="shared" si="9"/>
        <v>0</v>
      </c>
      <c r="L61" s="32">
        <f t="shared" si="9"/>
        <v>0</v>
      </c>
      <c r="M61" s="32">
        <f t="shared" si="9"/>
        <v>7422757</v>
      </c>
      <c r="N61" s="32">
        <f>SUM(D61:M61)</f>
        <v>562968846</v>
      </c>
      <c r="O61" s="46">
        <f t="shared" si="7"/>
        <v>467.979336280464</v>
      </c>
      <c r="P61" s="10"/>
    </row>
    <row r="62" spans="1:16">
      <c r="A62" s="12"/>
      <c r="B62" s="25">
        <v>341.1</v>
      </c>
      <c r="C62" s="20" t="s">
        <v>191</v>
      </c>
      <c r="D62" s="47">
        <v>6495599</v>
      </c>
      <c r="E62" s="47">
        <v>948949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7444548</v>
      </c>
      <c r="O62" s="48">
        <f t="shared" si="7"/>
        <v>6.1884323736593689</v>
      </c>
      <c r="P62" s="9"/>
    </row>
    <row r="63" spans="1:16">
      <c r="A63" s="12"/>
      <c r="B63" s="25">
        <v>341.15</v>
      </c>
      <c r="C63" s="20" t="s">
        <v>192</v>
      </c>
      <c r="D63" s="47">
        <v>0</v>
      </c>
      <c r="E63" s="47">
        <v>2694506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114" si="10">SUM(D63:M63)</f>
        <v>2694506</v>
      </c>
      <c r="O63" s="48">
        <f t="shared" si="7"/>
        <v>2.2398630731401572</v>
      </c>
      <c r="P63" s="9"/>
    </row>
    <row r="64" spans="1:16">
      <c r="A64" s="12"/>
      <c r="B64" s="25">
        <v>341.16</v>
      </c>
      <c r="C64" s="20" t="s">
        <v>193</v>
      </c>
      <c r="D64" s="47">
        <v>0</v>
      </c>
      <c r="E64" s="47">
        <v>2836322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2836322</v>
      </c>
      <c r="O64" s="48">
        <f t="shared" si="7"/>
        <v>2.3577505158032817</v>
      </c>
      <c r="P64" s="9"/>
    </row>
    <row r="65" spans="1:16">
      <c r="A65" s="12"/>
      <c r="B65" s="25">
        <v>341.2</v>
      </c>
      <c r="C65" s="20" t="s">
        <v>194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141534512</v>
      </c>
      <c r="K65" s="47">
        <v>0</v>
      </c>
      <c r="L65" s="47">
        <v>0</v>
      </c>
      <c r="M65" s="47">
        <v>0</v>
      </c>
      <c r="N65" s="47">
        <f t="shared" si="10"/>
        <v>141534512</v>
      </c>
      <c r="O65" s="48">
        <f t="shared" si="7"/>
        <v>117.65345002152991</v>
      </c>
      <c r="P65" s="9"/>
    </row>
    <row r="66" spans="1:16">
      <c r="A66" s="12"/>
      <c r="B66" s="25">
        <v>341.8</v>
      </c>
      <c r="C66" s="20" t="s">
        <v>195</v>
      </c>
      <c r="D66" s="47">
        <v>13610681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13610681</v>
      </c>
      <c r="O66" s="48">
        <f t="shared" si="7"/>
        <v>11.314156202357815</v>
      </c>
      <c r="P66" s="9"/>
    </row>
    <row r="67" spans="1:16">
      <c r="A67" s="12"/>
      <c r="B67" s="25">
        <v>341.9</v>
      </c>
      <c r="C67" s="20" t="s">
        <v>196</v>
      </c>
      <c r="D67" s="47">
        <v>34922478</v>
      </c>
      <c r="E67" s="47">
        <v>393757</v>
      </c>
      <c r="F67" s="47">
        <v>0</v>
      </c>
      <c r="G67" s="47">
        <v>0</v>
      </c>
      <c r="H67" s="47">
        <v>0</v>
      </c>
      <c r="I67" s="47">
        <v>3889630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39205865</v>
      </c>
      <c r="O67" s="48">
        <f t="shared" si="7"/>
        <v>32.590674974937194</v>
      </c>
      <c r="P67" s="9"/>
    </row>
    <row r="68" spans="1:16">
      <c r="A68" s="12"/>
      <c r="B68" s="25">
        <v>342.1</v>
      </c>
      <c r="C68" s="20" t="s">
        <v>82</v>
      </c>
      <c r="D68" s="47">
        <v>6665022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6665022</v>
      </c>
      <c r="O68" s="48">
        <f t="shared" si="7"/>
        <v>5.5404354859357365</v>
      </c>
      <c r="P68" s="9"/>
    </row>
    <row r="69" spans="1:16">
      <c r="A69" s="12"/>
      <c r="B69" s="25">
        <v>342.2</v>
      </c>
      <c r="C69" s="20" t="s">
        <v>83</v>
      </c>
      <c r="D69" s="47">
        <v>0</v>
      </c>
      <c r="E69" s="47">
        <v>2774902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2774902</v>
      </c>
      <c r="O69" s="48">
        <f t="shared" ref="O69:O100" si="11">(N69/O$141)</f>
        <v>2.3066938880012766</v>
      </c>
      <c r="P69" s="9"/>
    </row>
    <row r="70" spans="1:16">
      <c r="A70" s="12"/>
      <c r="B70" s="25">
        <v>342.3</v>
      </c>
      <c r="C70" s="20" t="s">
        <v>84</v>
      </c>
      <c r="D70" s="47">
        <v>2201356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2201356</v>
      </c>
      <c r="O70" s="48">
        <f t="shared" si="11"/>
        <v>1.8299220767129574</v>
      </c>
      <c r="P70" s="9"/>
    </row>
    <row r="71" spans="1:16">
      <c r="A71" s="12"/>
      <c r="B71" s="25">
        <v>342.5</v>
      </c>
      <c r="C71" s="20" t="s">
        <v>85</v>
      </c>
      <c r="D71" s="47">
        <v>4251</v>
      </c>
      <c r="E71" s="47">
        <v>516464</v>
      </c>
      <c r="F71" s="47">
        <v>0</v>
      </c>
      <c r="G71" s="47">
        <v>11990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532705</v>
      </c>
      <c r="O71" s="48">
        <f t="shared" si="11"/>
        <v>0.44282189699229746</v>
      </c>
      <c r="P71" s="9"/>
    </row>
    <row r="72" spans="1:16">
      <c r="A72" s="12"/>
      <c r="B72" s="25">
        <v>342.6</v>
      </c>
      <c r="C72" s="20" t="s">
        <v>86</v>
      </c>
      <c r="D72" s="47">
        <v>0</v>
      </c>
      <c r="E72" s="47">
        <v>14972164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14972164</v>
      </c>
      <c r="O72" s="48">
        <f t="shared" si="11"/>
        <v>12.445916716681436</v>
      </c>
      <c r="P72" s="9"/>
    </row>
    <row r="73" spans="1:16">
      <c r="A73" s="12"/>
      <c r="B73" s="25">
        <v>342.9</v>
      </c>
      <c r="C73" s="20" t="s">
        <v>87</v>
      </c>
      <c r="D73" s="47">
        <v>954054</v>
      </c>
      <c r="E73" s="47">
        <v>2821839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3775893</v>
      </c>
      <c r="O73" s="48">
        <f t="shared" si="11"/>
        <v>3.1387880742623722</v>
      </c>
      <c r="P73" s="9"/>
    </row>
    <row r="74" spans="1:16">
      <c r="A74" s="12"/>
      <c r="B74" s="25">
        <v>343.4</v>
      </c>
      <c r="C74" s="20" t="s">
        <v>88</v>
      </c>
      <c r="D74" s="47">
        <v>176967</v>
      </c>
      <c r="E74" s="47">
        <v>45627852</v>
      </c>
      <c r="F74" s="47">
        <v>0</v>
      </c>
      <c r="G74" s="47">
        <v>0</v>
      </c>
      <c r="H74" s="47">
        <v>0</v>
      </c>
      <c r="I74" s="47">
        <v>28108691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73913510</v>
      </c>
      <c r="O74" s="48">
        <f t="shared" si="11"/>
        <v>61.4421128233434</v>
      </c>
      <c r="P74" s="9"/>
    </row>
    <row r="75" spans="1:16">
      <c r="A75" s="12"/>
      <c r="B75" s="25">
        <v>343.6</v>
      </c>
      <c r="C75" s="20" t="s">
        <v>89</v>
      </c>
      <c r="D75" s="47">
        <v>0</v>
      </c>
      <c r="E75" s="47">
        <v>160</v>
      </c>
      <c r="F75" s="47">
        <v>0</v>
      </c>
      <c r="G75" s="47">
        <v>0</v>
      </c>
      <c r="H75" s="47">
        <v>0</v>
      </c>
      <c r="I75" s="47">
        <v>155158907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155159067</v>
      </c>
      <c r="O75" s="48">
        <f t="shared" si="11"/>
        <v>128.97913926937983</v>
      </c>
      <c r="P75" s="9"/>
    </row>
    <row r="76" spans="1:16">
      <c r="A76" s="12"/>
      <c r="B76" s="25">
        <v>343.7</v>
      </c>
      <c r="C76" s="20" t="s">
        <v>90</v>
      </c>
      <c r="D76" s="47">
        <v>119220</v>
      </c>
      <c r="E76" s="47">
        <v>479783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599003</v>
      </c>
      <c r="O76" s="48">
        <f t="shared" si="11"/>
        <v>0.49793346179231873</v>
      </c>
      <c r="P76" s="9"/>
    </row>
    <row r="77" spans="1:16">
      <c r="A77" s="12"/>
      <c r="B77" s="25">
        <v>343.9</v>
      </c>
      <c r="C77" s="20" t="s">
        <v>91</v>
      </c>
      <c r="D77" s="47">
        <v>396173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396173</v>
      </c>
      <c r="O77" s="48">
        <f t="shared" si="11"/>
        <v>0.32932688710849245</v>
      </c>
      <c r="P77" s="9"/>
    </row>
    <row r="78" spans="1:16">
      <c r="A78" s="12"/>
      <c r="B78" s="25">
        <v>344.3</v>
      </c>
      <c r="C78" s="20" t="s">
        <v>197</v>
      </c>
      <c r="D78" s="47">
        <v>0</v>
      </c>
      <c r="E78" s="47">
        <v>659749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659749</v>
      </c>
      <c r="O78" s="48">
        <f t="shared" si="11"/>
        <v>0.54842981334654495</v>
      </c>
      <c r="P78" s="9"/>
    </row>
    <row r="79" spans="1:16">
      <c r="A79" s="12"/>
      <c r="B79" s="25">
        <v>344.9</v>
      </c>
      <c r="C79" s="20" t="s">
        <v>198</v>
      </c>
      <c r="D79" s="47">
        <v>12980</v>
      </c>
      <c r="E79" s="47">
        <v>826332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839312</v>
      </c>
      <c r="O79" s="48">
        <f t="shared" si="11"/>
        <v>0.69769521969645332</v>
      </c>
      <c r="P79" s="9"/>
    </row>
    <row r="80" spans="1:16">
      <c r="A80" s="12"/>
      <c r="B80" s="25">
        <v>345.1</v>
      </c>
      <c r="C80" s="20" t="s">
        <v>94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4598918</v>
      </c>
      <c r="N80" s="47">
        <f t="shared" si="10"/>
        <v>4598918</v>
      </c>
      <c r="O80" s="48">
        <f t="shared" si="11"/>
        <v>3.8229443929980431</v>
      </c>
      <c r="P80" s="9"/>
    </row>
    <row r="81" spans="1:16">
      <c r="A81" s="12"/>
      <c r="B81" s="25">
        <v>345.9</v>
      </c>
      <c r="C81" s="20" t="s">
        <v>95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2823839</v>
      </c>
      <c r="N81" s="47">
        <f t="shared" si="10"/>
        <v>2823839</v>
      </c>
      <c r="O81" s="48">
        <f t="shared" si="11"/>
        <v>2.3473737674338184</v>
      </c>
      <c r="P81" s="9"/>
    </row>
    <row r="82" spans="1:16">
      <c r="A82" s="12"/>
      <c r="B82" s="25">
        <v>346.3</v>
      </c>
      <c r="C82" s="20" t="s">
        <v>96</v>
      </c>
      <c r="D82" s="47">
        <v>556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556</v>
      </c>
      <c r="O82" s="48">
        <f t="shared" si="11"/>
        <v>4.6218634089733977E-4</v>
      </c>
      <c r="P82" s="9"/>
    </row>
    <row r="83" spans="1:16">
      <c r="A83" s="12"/>
      <c r="B83" s="25">
        <v>346.4</v>
      </c>
      <c r="C83" s="20" t="s">
        <v>97</v>
      </c>
      <c r="D83" s="47">
        <v>307058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307058</v>
      </c>
      <c r="O83" s="48">
        <f t="shared" si="11"/>
        <v>0.25524822565333699</v>
      </c>
      <c r="P83" s="9"/>
    </row>
    <row r="84" spans="1:16">
      <c r="A84" s="12"/>
      <c r="B84" s="25">
        <v>347.2</v>
      </c>
      <c r="C84" s="20" t="s">
        <v>98</v>
      </c>
      <c r="D84" s="47">
        <v>0</v>
      </c>
      <c r="E84" s="47">
        <v>3002555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3002555</v>
      </c>
      <c r="O84" s="48">
        <f t="shared" si="11"/>
        <v>2.495935087757216</v>
      </c>
      <c r="P84" s="9"/>
    </row>
    <row r="85" spans="1:16">
      <c r="A85" s="12"/>
      <c r="B85" s="25">
        <v>347.5</v>
      </c>
      <c r="C85" s="20" t="s">
        <v>99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50188177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50188177</v>
      </c>
      <c r="O85" s="48">
        <f t="shared" si="11"/>
        <v>41.719945834420912</v>
      </c>
      <c r="P85" s="9"/>
    </row>
    <row r="86" spans="1:16">
      <c r="A86" s="12"/>
      <c r="B86" s="25">
        <v>347.9</v>
      </c>
      <c r="C86" s="20" t="s">
        <v>100</v>
      </c>
      <c r="D86" s="47">
        <v>0</v>
      </c>
      <c r="E86" s="47">
        <v>139994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139994</v>
      </c>
      <c r="O86" s="48">
        <f t="shared" si="11"/>
        <v>0.11637286799924854</v>
      </c>
      <c r="P86" s="9"/>
    </row>
    <row r="87" spans="1:16">
      <c r="A87" s="12"/>
      <c r="B87" s="25">
        <v>348.11</v>
      </c>
      <c r="C87" s="20" t="s">
        <v>199</v>
      </c>
      <c r="D87" s="47">
        <v>17133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17133</v>
      </c>
      <c r="O87" s="48">
        <f t="shared" si="11"/>
        <v>1.4242155716895903E-2</v>
      </c>
      <c r="P87" s="9"/>
    </row>
    <row r="88" spans="1:16">
      <c r="A88" s="12"/>
      <c r="B88" s="25">
        <v>348.12</v>
      </c>
      <c r="C88" s="20" t="s">
        <v>200</v>
      </c>
      <c r="D88" s="47">
        <v>23653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104" si="12">SUM(D88:M88)</f>
        <v>23653</v>
      </c>
      <c r="O88" s="48">
        <f t="shared" si="11"/>
        <v>1.966203870727478E-2</v>
      </c>
      <c r="P88" s="9"/>
    </row>
    <row r="89" spans="1:16">
      <c r="A89" s="12"/>
      <c r="B89" s="25">
        <v>348.13</v>
      </c>
      <c r="C89" s="20" t="s">
        <v>201</v>
      </c>
      <c r="D89" s="47">
        <v>97308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97308</v>
      </c>
      <c r="O89" s="48">
        <f t="shared" si="11"/>
        <v>8.0889259820212833E-2</v>
      </c>
      <c r="P89" s="9"/>
    </row>
    <row r="90" spans="1:16">
      <c r="A90" s="12"/>
      <c r="B90" s="25">
        <v>348.22</v>
      </c>
      <c r="C90" s="20" t="s">
        <v>202</v>
      </c>
      <c r="D90" s="47">
        <v>256529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256529</v>
      </c>
      <c r="O90" s="48">
        <f t="shared" si="11"/>
        <v>0.21324496374829796</v>
      </c>
      <c r="P90" s="9"/>
    </row>
    <row r="91" spans="1:16">
      <c r="A91" s="12"/>
      <c r="B91" s="25">
        <v>348.23</v>
      </c>
      <c r="C91" s="20" t="s">
        <v>203</v>
      </c>
      <c r="D91" s="47">
        <v>217264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217264</v>
      </c>
      <c r="O91" s="48">
        <f t="shared" si="11"/>
        <v>0.1806051315984166</v>
      </c>
      <c r="P91" s="9"/>
    </row>
    <row r="92" spans="1:16">
      <c r="A92" s="12"/>
      <c r="B92" s="25">
        <v>348.31</v>
      </c>
      <c r="C92" s="20" t="s">
        <v>204</v>
      </c>
      <c r="D92" s="47">
        <v>1861795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1861795</v>
      </c>
      <c r="O92" s="48">
        <f t="shared" si="11"/>
        <v>1.5476550693362638</v>
      </c>
      <c r="P92" s="9"/>
    </row>
    <row r="93" spans="1:16">
      <c r="A93" s="12"/>
      <c r="B93" s="25">
        <v>348.32</v>
      </c>
      <c r="C93" s="20" t="s">
        <v>205</v>
      </c>
      <c r="D93" s="47">
        <v>26813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26813</v>
      </c>
      <c r="O93" s="48">
        <f t="shared" si="11"/>
        <v>2.228885316273448E-2</v>
      </c>
      <c r="P93" s="9"/>
    </row>
    <row r="94" spans="1:16">
      <c r="A94" s="12"/>
      <c r="B94" s="25">
        <v>348.41</v>
      </c>
      <c r="C94" s="20" t="s">
        <v>206</v>
      </c>
      <c r="D94" s="47">
        <v>1267489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1267489</v>
      </c>
      <c r="O94" s="48">
        <f t="shared" si="11"/>
        <v>1.0536260846000509</v>
      </c>
      <c r="P94" s="9"/>
    </row>
    <row r="95" spans="1:16">
      <c r="A95" s="12"/>
      <c r="B95" s="25">
        <v>348.42</v>
      </c>
      <c r="C95" s="20" t="s">
        <v>207</v>
      </c>
      <c r="D95" s="47">
        <v>1485681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1485681</v>
      </c>
      <c r="O95" s="48">
        <f t="shared" si="11"/>
        <v>1.2350026351271595</v>
      </c>
      <c r="P95" s="9"/>
    </row>
    <row r="96" spans="1:16">
      <c r="A96" s="12"/>
      <c r="B96" s="25">
        <v>348.48</v>
      </c>
      <c r="C96" s="20" t="s">
        <v>208</v>
      </c>
      <c r="D96" s="47">
        <v>149925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149925</v>
      </c>
      <c r="O96" s="48">
        <f t="shared" si="11"/>
        <v>0.12462821431480875</v>
      </c>
      <c r="P96" s="9"/>
    </row>
    <row r="97" spans="1:16">
      <c r="A97" s="12"/>
      <c r="B97" s="25">
        <v>348.51</v>
      </c>
      <c r="C97" s="20" t="s">
        <v>209</v>
      </c>
      <c r="D97" s="47">
        <v>8997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8997</v>
      </c>
      <c r="O97" s="48">
        <f t="shared" si="11"/>
        <v>7.4789397644844709E-3</v>
      </c>
      <c r="P97" s="9"/>
    </row>
    <row r="98" spans="1:16">
      <c r="A98" s="12"/>
      <c r="B98" s="25">
        <v>348.52</v>
      </c>
      <c r="C98" s="20" t="s">
        <v>210</v>
      </c>
      <c r="D98" s="47">
        <v>1037503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1037503</v>
      </c>
      <c r="O98" s="48">
        <f t="shared" si="11"/>
        <v>0.8624455310072171</v>
      </c>
      <c r="P98" s="9"/>
    </row>
    <row r="99" spans="1:16">
      <c r="A99" s="12"/>
      <c r="B99" s="25">
        <v>348.53</v>
      </c>
      <c r="C99" s="20" t="s">
        <v>211</v>
      </c>
      <c r="D99" s="47">
        <v>1752719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1752719</v>
      </c>
      <c r="O99" s="48">
        <f t="shared" si="11"/>
        <v>1.4569834194806555</v>
      </c>
      <c r="P99" s="9"/>
    </row>
    <row r="100" spans="1:16">
      <c r="A100" s="12"/>
      <c r="B100" s="25">
        <v>348.61</v>
      </c>
      <c r="C100" s="20" t="s">
        <v>212</v>
      </c>
      <c r="D100" s="47">
        <v>115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115</v>
      </c>
      <c r="O100" s="48">
        <f t="shared" si="11"/>
        <v>9.5596095689197977E-5</v>
      </c>
      <c r="P100" s="9"/>
    </row>
    <row r="101" spans="1:16">
      <c r="A101" s="12"/>
      <c r="B101" s="25">
        <v>348.62</v>
      </c>
      <c r="C101" s="20" t="s">
        <v>213</v>
      </c>
      <c r="D101" s="47">
        <v>3682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3682</v>
      </c>
      <c r="O101" s="48">
        <f t="shared" ref="O101:O132" si="13">(N101/O$141)</f>
        <v>3.0607376028489301E-3</v>
      </c>
      <c r="P101" s="9"/>
    </row>
    <row r="102" spans="1:16">
      <c r="A102" s="12"/>
      <c r="B102" s="25">
        <v>348.63</v>
      </c>
      <c r="C102" s="20" t="s">
        <v>214</v>
      </c>
      <c r="D102" s="47">
        <v>209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209</v>
      </c>
      <c r="O102" s="48">
        <f t="shared" si="13"/>
        <v>1.7373551303515109E-4</v>
      </c>
      <c r="P102" s="9"/>
    </row>
    <row r="103" spans="1:16">
      <c r="A103" s="12"/>
      <c r="B103" s="25">
        <v>348.71</v>
      </c>
      <c r="C103" s="20" t="s">
        <v>215</v>
      </c>
      <c r="D103" s="47">
        <v>147866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147866</v>
      </c>
      <c r="O103" s="48">
        <f t="shared" si="13"/>
        <v>0.12291662856677346</v>
      </c>
      <c r="P103" s="9"/>
    </row>
    <row r="104" spans="1:16">
      <c r="A104" s="12"/>
      <c r="B104" s="25">
        <v>348.72</v>
      </c>
      <c r="C104" s="20" t="s">
        <v>216</v>
      </c>
      <c r="D104" s="47">
        <v>29333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29333</v>
      </c>
      <c r="O104" s="48">
        <f t="shared" si="13"/>
        <v>2.4383654563923864E-2</v>
      </c>
      <c r="P104" s="9"/>
    </row>
    <row r="105" spans="1:16">
      <c r="A105" s="12"/>
      <c r="B105" s="25">
        <v>348.88</v>
      </c>
      <c r="C105" s="20" t="s">
        <v>217</v>
      </c>
      <c r="D105" s="47">
        <v>0</v>
      </c>
      <c r="E105" s="47">
        <v>52989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52989</v>
      </c>
      <c r="O105" s="48">
        <f t="shared" si="13"/>
        <v>4.4048187082390534E-2</v>
      </c>
      <c r="P105" s="9"/>
    </row>
    <row r="106" spans="1:16">
      <c r="A106" s="12"/>
      <c r="B106" s="25">
        <v>348.92099999999999</v>
      </c>
      <c r="C106" s="20" t="s">
        <v>218</v>
      </c>
      <c r="D106" s="47">
        <v>0</v>
      </c>
      <c r="E106" s="47">
        <v>249681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0"/>
        <v>249681</v>
      </c>
      <c r="O106" s="48">
        <f t="shared" si="13"/>
        <v>0.20755242406760555</v>
      </c>
      <c r="P106" s="9"/>
    </row>
    <row r="107" spans="1:16">
      <c r="A107" s="12"/>
      <c r="B107" s="25">
        <v>348.92200000000003</v>
      </c>
      <c r="C107" s="20" t="s">
        <v>219</v>
      </c>
      <c r="D107" s="47">
        <v>0</v>
      </c>
      <c r="E107" s="47">
        <v>249681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0"/>
        <v>249681</v>
      </c>
      <c r="O107" s="48">
        <f t="shared" si="13"/>
        <v>0.20755242406760555</v>
      </c>
      <c r="P107" s="9"/>
    </row>
    <row r="108" spans="1:16">
      <c r="A108" s="12"/>
      <c r="B108" s="25">
        <v>348.923</v>
      </c>
      <c r="C108" s="20" t="s">
        <v>220</v>
      </c>
      <c r="D108" s="47">
        <v>0</v>
      </c>
      <c r="E108" s="47">
        <v>249681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0"/>
        <v>249681</v>
      </c>
      <c r="O108" s="48">
        <f t="shared" si="13"/>
        <v>0.20755242406760555</v>
      </c>
      <c r="P108" s="9"/>
    </row>
    <row r="109" spans="1:16">
      <c r="A109" s="12"/>
      <c r="B109" s="25">
        <v>348.92399999999998</v>
      </c>
      <c r="C109" s="20" t="s">
        <v>221</v>
      </c>
      <c r="D109" s="47">
        <v>0</v>
      </c>
      <c r="E109" s="47">
        <v>249681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0"/>
        <v>249681</v>
      </c>
      <c r="O109" s="48">
        <f t="shared" si="13"/>
        <v>0.20755242406760555</v>
      </c>
      <c r="P109" s="9"/>
    </row>
    <row r="110" spans="1:16">
      <c r="A110" s="12"/>
      <c r="B110" s="25">
        <v>348.93099999999998</v>
      </c>
      <c r="C110" s="20" t="s">
        <v>222</v>
      </c>
      <c r="D110" s="47">
        <v>0</v>
      </c>
      <c r="E110" s="47">
        <v>5370985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0"/>
        <v>5370985</v>
      </c>
      <c r="O110" s="48">
        <f t="shared" si="13"/>
        <v>4.4647408348282349</v>
      </c>
      <c r="P110" s="9"/>
    </row>
    <row r="111" spans="1:16">
      <c r="A111" s="12"/>
      <c r="B111" s="25">
        <v>348.93200000000002</v>
      </c>
      <c r="C111" s="20" t="s">
        <v>223</v>
      </c>
      <c r="D111" s="47">
        <v>12818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0"/>
        <v>12818</v>
      </c>
      <c r="O111" s="48">
        <f t="shared" si="13"/>
        <v>1.0655223952557736E-2</v>
      </c>
      <c r="P111" s="9"/>
    </row>
    <row r="112" spans="1:16">
      <c r="A112" s="12"/>
      <c r="B112" s="25">
        <v>348.93299999999999</v>
      </c>
      <c r="C112" s="20" t="s">
        <v>224</v>
      </c>
      <c r="D112" s="47">
        <v>0</v>
      </c>
      <c r="E112" s="47">
        <v>2233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0"/>
        <v>2233</v>
      </c>
      <c r="O112" s="48">
        <f t="shared" si="13"/>
        <v>1.8562267971650355E-3</v>
      </c>
      <c r="P112" s="9"/>
    </row>
    <row r="113" spans="1:16">
      <c r="A113" s="12"/>
      <c r="B113" s="25">
        <v>348.99</v>
      </c>
      <c r="C113" s="20" t="s">
        <v>225</v>
      </c>
      <c r="D113" s="47">
        <v>15231</v>
      </c>
      <c r="E113" s="47">
        <v>1765789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0"/>
        <v>1781020</v>
      </c>
      <c r="O113" s="48">
        <f t="shared" si="13"/>
        <v>1.4805092029945686</v>
      </c>
      <c r="P113" s="9"/>
    </row>
    <row r="114" spans="1:16">
      <c r="A114" s="12"/>
      <c r="B114" s="25">
        <v>349</v>
      </c>
      <c r="C114" s="20" t="s">
        <v>1</v>
      </c>
      <c r="D114" s="47">
        <v>14524967</v>
      </c>
      <c r="E114" s="47">
        <v>964709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0"/>
        <v>15489676</v>
      </c>
      <c r="O114" s="48">
        <f t="shared" si="13"/>
        <v>12.876109122527595</v>
      </c>
      <c r="P114" s="9"/>
    </row>
    <row r="115" spans="1:16" ht="15.75">
      <c r="A115" s="29" t="s">
        <v>74</v>
      </c>
      <c r="B115" s="30"/>
      <c r="C115" s="31"/>
      <c r="D115" s="32">
        <f t="shared" ref="D115:M115" si="14">SUM(D116:D122)</f>
        <v>2914927</v>
      </c>
      <c r="E115" s="32">
        <f t="shared" si="14"/>
        <v>5211067</v>
      </c>
      <c r="F115" s="32">
        <f t="shared" si="14"/>
        <v>1297184</v>
      </c>
      <c r="G115" s="32">
        <f t="shared" si="14"/>
        <v>0</v>
      </c>
      <c r="H115" s="32">
        <f t="shared" si="14"/>
        <v>0</v>
      </c>
      <c r="I115" s="32">
        <f t="shared" si="14"/>
        <v>32400</v>
      </c>
      <c r="J115" s="32">
        <f t="shared" si="14"/>
        <v>0</v>
      </c>
      <c r="K115" s="32">
        <f t="shared" si="14"/>
        <v>0</v>
      </c>
      <c r="L115" s="32">
        <f t="shared" si="14"/>
        <v>0</v>
      </c>
      <c r="M115" s="32">
        <f t="shared" si="14"/>
        <v>0</v>
      </c>
      <c r="N115" s="32">
        <f>SUM(D115:M115)</f>
        <v>9455578</v>
      </c>
      <c r="O115" s="46">
        <f t="shared" si="13"/>
        <v>7.8601420807363063</v>
      </c>
      <c r="P115" s="10"/>
    </row>
    <row r="116" spans="1:16">
      <c r="A116" s="13"/>
      <c r="B116" s="40">
        <v>351.1</v>
      </c>
      <c r="C116" s="21" t="s">
        <v>130</v>
      </c>
      <c r="D116" s="47">
        <v>78894</v>
      </c>
      <c r="E116" s="47">
        <v>78618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>SUM(D116:M116)</f>
        <v>157512</v>
      </c>
      <c r="O116" s="48">
        <f t="shared" si="13"/>
        <v>0.13093506281910391</v>
      </c>
      <c r="P116" s="9"/>
    </row>
    <row r="117" spans="1:16">
      <c r="A117" s="13"/>
      <c r="B117" s="40">
        <v>351.2</v>
      </c>
      <c r="C117" s="21" t="s">
        <v>132</v>
      </c>
      <c r="D117" s="47">
        <v>58732</v>
      </c>
      <c r="E117" s="47">
        <v>88363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ref="N117:N122" si="15">SUM(D117:M117)</f>
        <v>147095</v>
      </c>
      <c r="O117" s="48">
        <f t="shared" si="13"/>
        <v>0.12227571909045719</v>
      </c>
      <c r="P117" s="9"/>
    </row>
    <row r="118" spans="1:16">
      <c r="A118" s="13"/>
      <c r="B118" s="40">
        <v>351.5</v>
      </c>
      <c r="C118" s="21" t="s">
        <v>133</v>
      </c>
      <c r="D118" s="47">
        <v>1903709</v>
      </c>
      <c r="E118" s="47">
        <v>172573</v>
      </c>
      <c r="F118" s="47">
        <v>1297184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3373466</v>
      </c>
      <c r="O118" s="48">
        <f t="shared" si="13"/>
        <v>2.8042624220891819</v>
      </c>
      <c r="P118" s="9"/>
    </row>
    <row r="119" spans="1:16">
      <c r="A119" s="13"/>
      <c r="B119" s="40">
        <v>351.8</v>
      </c>
      <c r="C119" s="21" t="s">
        <v>226</v>
      </c>
      <c r="D119" s="47">
        <v>0</v>
      </c>
      <c r="E119" s="47">
        <v>1781177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1781177</v>
      </c>
      <c r="O119" s="48">
        <f t="shared" si="13"/>
        <v>1.4806397124469441</v>
      </c>
      <c r="P119" s="9"/>
    </row>
    <row r="120" spans="1:16">
      <c r="A120" s="13"/>
      <c r="B120" s="40">
        <v>354</v>
      </c>
      <c r="C120" s="21" t="s">
        <v>134</v>
      </c>
      <c r="D120" s="47">
        <v>689524</v>
      </c>
      <c r="E120" s="47">
        <v>836957</v>
      </c>
      <c r="F120" s="47">
        <v>0</v>
      </c>
      <c r="G120" s="47">
        <v>0</v>
      </c>
      <c r="H120" s="47">
        <v>0</v>
      </c>
      <c r="I120" s="47">
        <v>32400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1558881</v>
      </c>
      <c r="O120" s="48">
        <f t="shared" si="13"/>
        <v>1.2958516282093271</v>
      </c>
      <c r="P120" s="9"/>
    </row>
    <row r="121" spans="1:16">
      <c r="A121" s="13"/>
      <c r="B121" s="40">
        <v>358.2</v>
      </c>
      <c r="C121" s="21" t="s">
        <v>227</v>
      </c>
      <c r="D121" s="47">
        <v>0</v>
      </c>
      <c r="E121" s="47">
        <v>1961064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5"/>
        <v>1961064</v>
      </c>
      <c r="O121" s="48">
        <f t="shared" si="13"/>
        <v>1.6301744504055768</v>
      </c>
      <c r="P121" s="9"/>
    </row>
    <row r="122" spans="1:16">
      <c r="A122" s="13"/>
      <c r="B122" s="40">
        <v>359</v>
      </c>
      <c r="C122" s="21" t="s">
        <v>136</v>
      </c>
      <c r="D122" s="47">
        <v>184068</v>
      </c>
      <c r="E122" s="47">
        <v>292315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5"/>
        <v>476383</v>
      </c>
      <c r="O122" s="48">
        <f t="shared" si="13"/>
        <v>0.39600308567571479</v>
      </c>
      <c r="P122" s="9"/>
    </row>
    <row r="123" spans="1:16" ht="15.75">
      <c r="A123" s="29" t="s">
        <v>5</v>
      </c>
      <c r="B123" s="30"/>
      <c r="C123" s="31"/>
      <c r="D123" s="32">
        <f t="shared" ref="D123:M123" si="16">SUM(D124:D131)</f>
        <v>9301871</v>
      </c>
      <c r="E123" s="32">
        <f t="shared" si="16"/>
        <v>8200368</v>
      </c>
      <c r="F123" s="32">
        <f t="shared" si="16"/>
        <v>-60464</v>
      </c>
      <c r="G123" s="32">
        <f t="shared" si="16"/>
        <v>1280073</v>
      </c>
      <c r="H123" s="32">
        <f t="shared" si="16"/>
        <v>0</v>
      </c>
      <c r="I123" s="32">
        <f t="shared" si="16"/>
        <v>53163959</v>
      </c>
      <c r="J123" s="32">
        <f t="shared" si="16"/>
        <v>1282652</v>
      </c>
      <c r="K123" s="32">
        <f t="shared" si="16"/>
        <v>0</v>
      </c>
      <c r="L123" s="32">
        <f t="shared" si="16"/>
        <v>0</v>
      </c>
      <c r="M123" s="32">
        <f t="shared" si="16"/>
        <v>15226999</v>
      </c>
      <c r="N123" s="32">
        <f>SUM(D123:M123)</f>
        <v>88395458</v>
      </c>
      <c r="O123" s="46">
        <f t="shared" si="13"/>
        <v>73.480527490943302</v>
      </c>
      <c r="P123" s="10"/>
    </row>
    <row r="124" spans="1:16">
      <c r="A124" s="12"/>
      <c r="B124" s="25">
        <v>361.1</v>
      </c>
      <c r="C124" s="20" t="s">
        <v>137</v>
      </c>
      <c r="D124" s="47">
        <v>1743966</v>
      </c>
      <c r="E124" s="47">
        <v>2367760</v>
      </c>
      <c r="F124" s="47">
        <v>857193</v>
      </c>
      <c r="G124" s="47">
        <v>1329846</v>
      </c>
      <c r="H124" s="47">
        <v>0</v>
      </c>
      <c r="I124" s="47">
        <v>2304356</v>
      </c>
      <c r="J124" s="47">
        <v>141919</v>
      </c>
      <c r="K124" s="47">
        <v>0</v>
      </c>
      <c r="L124" s="47">
        <v>0</v>
      </c>
      <c r="M124" s="47">
        <v>15226999</v>
      </c>
      <c r="N124" s="47">
        <f>SUM(D124:M124)</f>
        <v>23972039</v>
      </c>
      <c r="O124" s="48">
        <f t="shared" si="13"/>
        <v>19.927246383558135</v>
      </c>
      <c r="P124" s="9"/>
    </row>
    <row r="125" spans="1:16">
      <c r="A125" s="12"/>
      <c r="B125" s="25">
        <v>361.3</v>
      </c>
      <c r="C125" s="20" t="s">
        <v>228</v>
      </c>
      <c r="D125" s="47">
        <v>-1256949</v>
      </c>
      <c r="E125" s="47">
        <v>-1730901</v>
      </c>
      <c r="F125" s="47">
        <v>-917657</v>
      </c>
      <c r="G125" s="47">
        <v>-1354557</v>
      </c>
      <c r="H125" s="47">
        <v>0</v>
      </c>
      <c r="I125" s="47">
        <v>-1596749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ref="N125:N131" si="17">SUM(D125:M125)</f>
        <v>-6856813</v>
      </c>
      <c r="O125" s="48">
        <f t="shared" si="13"/>
        <v>-5.699865666703797</v>
      </c>
      <c r="P125" s="9"/>
    </row>
    <row r="126" spans="1:16">
      <c r="A126" s="12"/>
      <c r="B126" s="25">
        <v>362</v>
      </c>
      <c r="C126" s="20" t="s">
        <v>138</v>
      </c>
      <c r="D126" s="47">
        <v>505381</v>
      </c>
      <c r="E126" s="47">
        <v>55647</v>
      </c>
      <c r="F126" s="47">
        <v>0</v>
      </c>
      <c r="G126" s="47">
        <v>0</v>
      </c>
      <c r="H126" s="47">
        <v>0</v>
      </c>
      <c r="I126" s="47">
        <v>1169576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7"/>
        <v>1730604</v>
      </c>
      <c r="O126" s="48">
        <f t="shared" si="13"/>
        <v>1.4385998746444242</v>
      </c>
      <c r="P126" s="9"/>
    </row>
    <row r="127" spans="1:16">
      <c r="A127" s="12"/>
      <c r="B127" s="25">
        <v>364</v>
      </c>
      <c r="C127" s="20" t="s">
        <v>229</v>
      </c>
      <c r="D127" s="47">
        <v>166182</v>
      </c>
      <c r="E127" s="47">
        <v>781679</v>
      </c>
      <c r="F127" s="47">
        <v>0</v>
      </c>
      <c r="G127" s="47">
        <v>1190</v>
      </c>
      <c r="H127" s="47">
        <v>0</v>
      </c>
      <c r="I127" s="47">
        <v>759215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1708266</v>
      </c>
      <c r="O127" s="48">
        <f t="shared" si="13"/>
        <v>1.4200309565095954</v>
      </c>
      <c r="P127" s="9"/>
    </row>
    <row r="128" spans="1:16">
      <c r="A128" s="12"/>
      <c r="B128" s="25">
        <v>365</v>
      </c>
      <c r="C128" s="20" t="s">
        <v>230</v>
      </c>
      <c r="D128" s="47">
        <v>11533</v>
      </c>
      <c r="E128" s="47">
        <v>10657</v>
      </c>
      <c r="F128" s="47">
        <v>0</v>
      </c>
      <c r="G128" s="47">
        <v>0</v>
      </c>
      <c r="H128" s="47">
        <v>0</v>
      </c>
      <c r="I128" s="47">
        <v>1590953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1613143</v>
      </c>
      <c r="O128" s="48">
        <f t="shared" si="13"/>
        <v>1.3409580225074773</v>
      </c>
      <c r="P128" s="9"/>
    </row>
    <row r="129" spans="1:119">
      <c r="A129" s="12"/>
      <c r="B129" s="25">
        <v>366</v>
      </c>
      <c r="C129" s="20" t="s">
        <v>141</v>
      </c>
      <c r="D129" s="47">
        <v>331629</v>
      </c>
      <c r="E129" s="47">
        <v>179223</v>
      </c>
      <c r="F129" s="47">
        <v>0</v>
      </c>
      <c r="G129" s="47">
        <v>201000</v>
      </c>
      <c r="H129" s="47">
        <v>0</v>
      </c>
      <c r="I129" s="47">
        <v>47300963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48012815</v>
      </c>
      <c r="O129" s="48">
        <f t="shared" si="13"/>
        <v>39.9116318004153</v>
      </c>
      <c r="P129" s="9"/>
    </row>
    <row r="130" spans="1:119">
      <c r="A130" s="12"/>
      <c r="B130" s="25">
        <v>369.3</v>
      </c>
      <c r="C130" s="20" t="s">
        <v>142</v>
      </c>
      <c r="D130" s="47">
        <v>10905</v>
      </c>
      <c r="E130" s="47">
        <v>77043</v>
      </c>
      <c r="F130" s="47">
        <v>0</v>
      </c>
      <c r="G130" s="47">
        <v>0</v>
      </c>
      <c r="H130" s="47">
        <v>0</v>
      </c>
      <c r="I130" s="47">
        <v>700200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7"/>
        <v>788148</v>
      </c>
      <c r="O130" s="48">
        <f t="shared" si="13"/>
        <v>0.65516410108913048</v>
      </c>
      <c r="P130" s="9"/>
    </row>
    <row r="131" spans="1:119">
      <c r="A131" s="12"/>
      <c r="B131" s="25">
        <v>369.9</v>
      </c>
      <c r="C131" s="20" t="s">
        <v>143</v>
      </c>
      <c r="D131" s="47">
        <v>7789224</v>
      </c>
      <c r="E131" s="47">
        <v>6459260</v>
      </c>
      <c r="F131" s="47">
        <v>0</v>
      </c>
      <c r="G131" s="47">
        <v>1102594</v>
      </c>
      <c r="H131" s="47">
        <v>0</v>
      </c>
      <c r="I131" s="47">
        <v>935445</v>
      </c>
      <c r="J131" s="47">
        <v>1140733</v>
      </c>
      <c r="K131" s="47">
        <v>0</v>
      </c>
      <c r="L131" s="47">
        <v>0</v>
      </c>
      <c r="M131" s="47">
        <v>0</v>
      </c>
      <c r="N131" s="47">
        <f t="shared" si="17"/>
        <v>17427256</v>
      </c>
      <c r="O131" s="48">
        <f t="shared" si="13"/>
        <v>14.48676201892304</v>
      </c>
      <c r="P131" s="9"/>
    </row>
    <row r="132" spans="1:119" ht="15.75">
      <c r="A132" s="29" t="s">
        <v>75</v>
      </c>
      <c r="B132" s="30"/>
      <c r="C132" s="31"/>
      <c r="D132" s="32">
        <f t="shared" ref="D132:M132" si="18">SUM(D133:D138)</f>
        <v>237872511</v>
      </c>
      <c r="E132" s="32">
        <f t="shared" si="18"/>
        <v>115494971</v>
      </c>
      <c r="F132" s="32">
        <f t="shared" si="18"/>
        <v>164495005</v>
      </c>
      <c r="G132" s="32">
        <f t="shared" si="18"/>
        <v>0</v>
      </c>
      <c r="H132" s="32">
        <f t="shared" si="18"/>
        <v>0</v>
      </c>
      <c r="I132" s="32">
        <f t="shared" si="18"/>
        <v>0</v>
      </c>
      <c r="J132" s="32">
        <f t="shared" si="18"/>
        <v>0</v>
      </c>
      <c r="K132" s="32">
        <f t="shared" si="18"/>
        <v>0</v>
      </c>
      <c r="L132" s="32">
        <f t="shared" si="18"/>
        <v>0</v>
      </c>
      <c r="M132" s="32">
        <f t="shared" si="18"/>
        <v>0</v>
      </c>
      <c r="N132" s="32">
        <f t="shared" ref="N132:N139" si="19">SUM(D132:M132)</f>
        <v>517862487</v>
      </c>
      <c r="O132" s="46">
        <f t="shared" si="13"/>
        <v>430.48375531389604</v>
      </c>
      <c r="P132" s="9"/>
    </row>
    <row r="133" spans="1:119">
      <c r="A133" s="12"/>
      <c r="B133" s="25">
        <v>381</v>
      </c>
      <c r="C133" s="20" t="s">
        <v>144</v>
      </c>
      <c r="D133" s="47">
        <v>223848459</v>
      </c>
      <c r="E133" s="47">
        <v>115494971</v>
      </c>
      <c r="F133" s="47">
        <v>4627041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9"/>
        <v>343970471</v>
      </c>
      <c r="O133" s="48">
        <f t="shared" ref="O133:O139" si="20">(N133/O$141)</f>
        <v>285.93247008673478</v>
      </c>
      <c r="P133" s="9"/>
    </row>
    <row r="134" spans="1:119">
      <c r="A134" s="12"/>
      <c r="B134" s="25">
        <v>382</v>
      </c>
      <c r="C134" s="20" t="s">
        <v>161</v>
      </c>
      <c r="D134" s="47">
        <v>7500000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9"/>
        <v>7500000</v>
      </c>
      <c r="O134" s="48">
        <f t="shared" si="20"/>
        <v>6.234527979730303</v>
      </c>
      <c r="P134" s="9"/>
    </row>
    <row r="135" spans="1:119">
      <c r="A135" s="12"/>
      <c r="B135" s="25">
        <v>383</v>
      </c>
      <c r="C135" s="20" t="s">
        <v>145</v>
      </c>
      <c r="D135" s="47">
        <v>6197926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9"/>
        <v>6197926</v>
      </c>
      <c r="O135" s="48">
        <f t="shared" si="20"/>
        <v>5.1521524084397221</v>
      </c>
      <c r="P135" s="9"/>
    </row>
    <row r="136" spans="1:119">
      <c r="A136" s="12"/>
      <c r="B136" s="25">
        <v>384</v>
      </c>
      <c r="C136" s="20" t="s">
        <v>146</v>
      </c>
      <c r="D136" s="47">
        <v>0</v>
      </c>
      <c r="E136" s="47">
        <v>0</v>
      </c>
      <c r="F136" s="47">
        <v>25777964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19"/>
        <v>25777964</v>
      </c>
      <c r="O136" s="48">
        <f t="shared" si="20"/>
        <v>21.428458375797398</v>
      </c>
      <c r="P136" s="9"/>
    </row>
    <row r="137" spans="1:119">
      <c r="A137" s="12"/>
      <c r="B137" s="25">
        <v>385</v>
      </c>
      <c r="C137" s="20" t="s">
        <v>147</v>
      </c>
      <c r="D137" s="47">
        <v>0</v>
      </c>
      <c r="E137" s="47">
        <v>0</v>
      </c>
      <c r="F137" s="47">
        <v>134090000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f t="shared" si="19"/>
        <v>134090000</v>
      </c>
      <c r="O137" s="48">
        <f t="shared" si="20"/>
        <v>111.46504757360483</v>
      </c>
      <c r="P137" s="9"/>
    </row>
    <row r="138" spans="1:119" ht="15.75" thickBot="1">
      <c r="A138" s="12"/>
      <c r="B138" s="25">
        <v>389.9</v>
      </c>
      <c r="C138" s="20" t="s">
        <v>231</v>
      </c>
      <c r="D138" s="47">
        <v>326126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f t="shared" si="19"/>
        <v>326126</v>
      </c>
      <c r="O138" s="48">
        <f t="shared" si="20"/>
        <v>0.2710988895890033</v>
      </c>
      <c r="P138" s="9"/>
    </row>
    <row r="139" spans="1:119" ht="16.5" thickBot="1">
      <c r="A139" s="14" t="s">
        <v>109</v>
      </c>
      <c r="B139" s="23"/>
      <c r="C139" s="22"/>
      <c r="D139" s="15">
        <f t="shared" ref="D139:M139" si="21">SUM(D5,D17,D29,D61,D115,D123,D132)</f>
        <v>684162060</v>
      </c>
      <c r="E139" s="15">
        <f t="shared" si="21"/>
        <v>635856477</v>
      </c>
      <c r="F139" s="15">
        <f t="shared" si="21"/>
        <v>404117705</v>
      </c>
      <c r="G139" s="15">
        <f t="shared" si="21"/>
        <v>34213882</v>
      </c>
      <c r="H139" s="15">
        <f t="shared" si="21"/>
        <v>0</v>
      </c>
      <c r="I139" s="15">
        <f t="shared" si="21"/>
        <v>477809090</v>
      </c>
      <c r="J139" s="15">
        <f t="shared" si="21"/>
        <v>142817164</v>
      </c>
      <c r="K139" s="15">
        <f t="shared" si="21"/>
        <v>0</v>
      </c>
      <c r="L139" s="15">
        <f t="shared" si="21"/>
        <v>0</v>
      </c>
      <c r="M139" s="15">
        <f t="shared" si="21"/>
        <v>23582635</v>
      </c>
      <c r="N139" s="15">
        <f t="shared" si="19"/>
        <v>2402559013</v>
      </c>
      <c r="O139" s="38">
        <f t="shared" si="20"/>
        <v>1997.176185266896</v>
      </c>
      <c r="P139" s="6"/>
      <c r="Q139" s="2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</row>
    <row r="140" spans="1:119">
      <c r="A140" s="16"/>
      <c r="B140" s="18"/>
      <c r="C140" s="18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9"/>
    </row>
    <row r="141" spans="1:119">
      <c r="A141" s="41"/>
      <c r="B141" s="42"/>
      <c r="C141" s="42"/>
      <c r="D141" s="43"/>
      <c r="E141" s="43"/>
      <c r="F141" s="43"/>
      <c r="G141" s="43"/>
      <c r="H141" s="43"/>
      <c r="I141" s="43"/>
      <c r="J141" s="43"/>
      <c r="K141" s="43"/>
      <c r="L141" s="49" t="s">
        <v>232</v>
      </c>
      <c r="M141" s="49"/>
      <c r="N141" s="49"/>
      <c r="O141" s="44">
        <v>1202978</v>
      </c>
    </row>
    <row r="142" spans="1:119">
      <c r="A142" s="50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2"/>
    </row>
    <row r="143" spans="1:119" ht="15.75" customHeight="1" thickBot="1">
      <c r="A143" s="53" t="s">
        <v>163</v>
      </c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5"/>
    </row>
  </sheetData>
  <mergeCells count="10">
    <mergeCell ref="L141:N141"/>
    <mergeCell ref="A142:O142"/>
    <mergeCell ref="A143:O1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70"/>
      <c r="M3" s="36"/>
      <c r="N3" s="37"/>
      <c r="O3" s="71" t="s">
        <v>155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11</v>
      </c>
      <c r="N4" s="35" t="s">
        <v>71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320948933</v>
      </c>
      <c r="E5" s="27">
        <f t="shared" si="0"/>
        <v>241610227</v>
      </c>
      <c r="F5" s="27">
        <f t="shared" si="0"/>
        <v>62847510</v>
      </c>
      <c r="G5" s="27">
        <f t="shared" si="0"/>
        <v>17736992</v>
      </c>
      <c r="H5" s="27">
        <f t="shared" si="0"/>
        <v>0</v>
      </c>
      <c r="I5" s="27">
        <f t="shared" si="0"/>
        <v>175302639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818446301</v>
      </c>
      <c r="O5" s="33">
        <f t="shared" ref="O5:O36" si="1">(N5/O$121)</f>
        <v>695.99265694452356</v>
      </c>
      <c r="P5" s="6"/>
    </row>
    <row r="6" spans="1:133">
      <c r="A6" s="12"/>
      <c r="B6" s="25">
        <v>311</v>
      </c>
      <c r="C6" s="20" t="s">
        <v>3</v>
      </c>
      <c r="D6" s="47">
        <v>318903047</v>
      </c>
      <c r="E6" s="47">
        <v>191849905</v>
      </c>
      <c r="F6" s="47">
        <v>0</v>
      </c>
      <c r="G6" s="47">
        <v>17736992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528489944</v>
      </c>
      <c r="O6" s="48">
        <f t="shared" si="1"/>
        <v>449.41875825402803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175302639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175302639</v>
      </c>
      <c r="O7" s="48">
        <f t="shared" si="1"/>
        <v>149.07434896818802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1001121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1001121</v>
      </c>
      <c r="O8" s="48">
        <f t="shared" si="1"/>
        <v>0.85133607893593299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23610010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23610010</v>
      </c>
      <c r="O9" s="48">
        <f t="shared" si="1"/>
        <v>20.077546407515342</v>
      </c>
      <c r="P9" s="9"/>
    </row>
    <row r="10" spans="1:133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52525005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52525005</v>
      </c>
      <c r="O10" s="48">
        <f t="shared" si="1"/>
        <v>44.666360812319667</v>
      </c>
      <c r="P10" s="9"/>
    </row>
    <row r="11" spans="1:133">
      <c r="A11" s="12"/>
      <c r="B11" s="25">
        <v>314.3</v>
      </c>
      <c r="C11" s="20" t="s">
        <v>16</v>
      </c>
      <c r="D11" s="47">
        <v>0</v>
      </c>
      <c r="E11" s="47">
        <v>0</v>
      </c>
      <c r="F11" s="47">
        <v>8084259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8084259</v>
      </c>
      <c r="O11" s="48">
        <f t="shared" si="1"/>
        <v>6.8747148028685112</v>
      </c>
      <c r="P11" s="9"/>
    </row>
    <row r="12" spans="1:133">
      <c r="A12" s="12"/>
      <c r="B12" s="25">
        <v>314.39999999999998</v>
      </c>
      <c r="C12" s="20" t="s">
        <v>17</v>
      </c>
      <c r="D12" s="47">
        <v>0</v>
      </c>
      <c r="E12" s="47">
        <v>0</v>
      </c>
      <c r="F12" s="47">
        <v>817696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817696</v>
      </c>
      <c r="O12" s="48">
        <f t="shared" si="1"/>
        <v>0.69535461387943787</v>
      </c>
      <c r="P12" s="9"/>
    </row>
    <row r="13" spans="1:133">
      <c r="A13" s="12"/>
      <c r="B13" s="25">
        <v>314.7</v>
      </c>
      <c r="C13" s="20" t="s">
        <v>18</v>
      </c>
      <c r="D13" s="47">
        <v>0</v>
      </c>
      <c r="E13" s="47">
        <v>0</v>
      </c>
      <c r="F13" s="47">
        <v>1497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1497</v>
      </c>
      <c r="O13" s="48">
        <f t="shared" si="1"/>
        <v>1.2730230513265546E-3</v>
      </c>
      <c r="P13" s="9"/>
    </row>
    <row r="14" spans="1:133">
      <c r="A14" s="12"/>
      <c r="B14" s="25">
        <v>314.8</v>
      </c>
      <c r="C14" s="20" t="s">
        <v>19</v>
      </c>
      <c r="D14" s="47">
        <v>0</v>
      </c>
      <c r="E14" s="47">
        <v>0</v>
      </c>
      <c r="F14" s="47">
        <v>1419053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1419053</v>
      </c>
      <c r="O14" s="48">
        <f t="shared" si="1"/>
        <v>1.2067382632291925</v>
      </c>
      <c r="P14" s="9"/>
    </row>
    <row r="15" spans="1:133">
      <c r="A15" s="12"/>
      <c r="B15" s="25">
        <v>315</v>
      </c>
      <c r="C15" s="20" t="s">
        <v>20</v>
      </c>
      <c r="D15" s="47">
        <v>0</v>
      </c>
      <c r="E15" s="47">
        <v>24959148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24959148</v>
      </c>
      <c r="O15" s="48">
        <f t="shared" si="1"/>
        <v>21.224830157295308</v>
      </c>
      <c r="P15" s="9"/>
    </row>
    <row r="16" spans="1:133">
      <c r="A16" s="12"/>
      <c r="B16" s="25">
        <v>316</v>
      </c>
      <c r="C16" s="20" t="s">
        <v>21</v>
      </c>
      <c r="D16" s="47">
        <v>2045886</v>
      </c>
      <c r="E16" s="47">
        <v>190043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2235929</v>
      </c>
      <c r="O16" s="48">
        <f t="shared" si="1"/>
        <v>1.9013955632127801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SUM(D18:D28)</f>
        <v>729752</v>
      </c>
      <c r="E17" s="32">
        <f t="shared" si="3"/>
        <v>56713027</v>
      </c>
      <c r="F17" s="32">
        <f t="shared" si="3"/>
        <v>0</v>
      </c>
      <c r="G17" s="32">
        <f t="shared" si="3"/>
        <v>13248860</v>
      </c>
      <c r="H17" s="32">
        <f t="shared" si="3"/>
        <v>0</v>
      </c>
      <c r="I17" s="32">
        <f t="shared" si="3"/>
        <v>25711174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96402813</v>
      </c>
      <c r="O17" s="46">
        <f t="shared" si="1"/>
        <v>81.979294029207253</v>
      </c>
      <c r="P17" s="10"/>
    </row>
    <row r="18" spans="1:16">
      <c r="A18" s="12"/>
      <c r="B18" s="25">
        <v>322</v>
      </c>
      <c r="C18" s="20" t="s">
        <v>0</v>
      </c>
      <c r="D18" s="47">
        <v>684799</v>
      </c>
      <c r="E18" s="47">
        <v>11599177</v>
      </c>
      <c r="F18" s="47">
        <v>0</v>
      </c>
      <c r="G18" s="47">
        <v>0</v>
      </c>
      <c r="H18" s="47">
        <v>0</v>
      </c>
      <c r="I18" s="47">
        <v>134485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12418461</v>
      </c>
      <c r="O18" s="48">
        <f t="shared" si="1"/>
        <v>10.560445634602416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8200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7" si="4">SUM(D19:M19)</f>
        <v>8200</v>
      </c>
      <c r="O19" s="48">
        <f t="shared" si="1"/>
        <v>6.9731389585021694E-3</v>
      </c>
      <c r="P19" s="9"/>
    </row>
    <row r="20" spans="1:16">
      <c r="A20" s="12"/>
      <c r="B20" s="25">
        <v>324.12</v>
      </c>
      <c r="C20" s="20" t="s">
        <v>24</v>
      </c>
      <c r="D20" s="47">
        <v>0</v>
      </c>
      <c r="E20" s="47">
        <v>0</v>
      </c>
      <c r="F20" s="47">
        <v>0</v>
      </c>
      <c r="G20" s="47">
        <v>222931</v>
      </c>
      <c r="H20" s="47">
        <v>0</v>
      </c>
      <c r="I20" s="47">
        <v>9725205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9948136</v>
      </c>
      <c r="O20" s="48">
        <f t="shared" si="1"/>
        <v>8.459723744643652</v>
      </c>
      <c r="P20" s="9"/>
    </row>
    <row r="21" spans="1:16">
      <c r="A21" s="12"/>
      <c r="B21" s="25">
        <v>324.20999999999998</v>
      </c>
      <c r="C21" s="20" t="s">
        <v>25</v>
      </c>
      <c r="D21" s="47">
        <v>0</v>
      </c>
      <c r="E21" s="47">
        <v>0</v>
      </c>
      <c r="F21" s="47">
        <v>0</v>
      </c>
      <c r="G21" s="47">
        <v>1124439</v>
      </c>
      <c r="H21" s="47">
        <v>0</v>
      </c>
      <c r="I21" s="47">
        <v>15180443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16304882</v>
      </c>
      <c r="O21" s="48">
        <f t="shared" si="1"/>
        <v>13.865391205851314</v>
      </c>
      <c r="P21" s="9"/>
    </row>
    <row r="22" spans="1:16">
      <c r="A22" s="12"/>
      <c r="B22" s="25">
        <v>324.31</v>
      </c>
      <c r="C22" s="20" t="s">
        <v>26</v>
      </c>
      <c r="D22" s="47">
        <v>0</v>
      </c>
      <c r="E22" s="47">
        <v>0</v>
      </c>
      <c r="F22" s="47">
        <v>0</v>
      </c>
      <c r="G22" s="47">
        <v>5036324</v>
      </c>
      <c r="H22" s="47">
        <v>0</v>
      </c>
      <c r="I22" s="47">
        <v>662841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5699165</v>
      </c>
      <c r="O22" s="48">
        <f t="shared" si="1"/>
        <v>4.8464718893209779</v>
      </c>
      <c r="P22" s="9"/>
    </row>
    <row r="23" spans="1:16">
      <c r="A23" s="12"/>
      <c r="B23" s="25">
        <v>324.32</v>
      </c>
      <c r="C23" s="20" t="s">
        <v>27</v>
      </c>
      <c r="D23" s="47">
        <v>0</v>
      </c>
      <c r="E23" s="47">
        <v>0</v>
      </c>
      <c r="F23" s="47">
        <v>0</v>
      </c>
      <c r="G23" s="47">
        <v>3775675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3775675</v>
      </c>
      <c r="O23" s="48">
        <f t="shared" si="1"/>
        <v>3.2107690777003266</v>
      </c>
      <c r="P23" s="9"/>
    </row>
    <row r="24" spans="1:16">
      <c r="A24" s="12"/>
      <c r="B24" s="25">
        <v>324.51</v>
      </c>
      <c r="C24" s="20" t="s">
        <v>28</v>
      </c>
      <c r="D24" s="47">
        <v>0</v>
      </c>
      <c r="E24" s="47">
        <v>28031061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28031061</v>
      </c>
      <c r="O24" s="48">
        <f t="shared" si="1"/>
        <v>23.837132135030583</v>
      </c>
      <c r="P24" s="9"/>
    </row>
    <row r="25" spans="1:16">
      <c r="A25" s="12"/>
      <c r="B25" s="25">
        <v>324.61</v>
      </c>
      <c r="C25" s="20" t="s">
        <v>29</v>
      </c>
      <c r="D25" s="47">
        <v>0</v>
      </c>
      <c r="E25" s="47">
        <v>0</v>
      </c>
      <c r="F25" s="47">
        <v>0</v>
      </c>
      <c r="G25" s="47">
        <v>3089491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3089491</v>
      </c>
      <c r="O25" s="48">
        <f t="shared" si="1"/>
        <v>2.6272500065904665</v>
      </c>
      <c r="P25" s="9"/>
    </row>
    <row r="26" spans="1:16">
      <c r="A26" s="12"/>
      <c r="B26" s="25">
        <v>325.10000000000002</v>
      </c>
      <c r="C26" s="20" t="s">
        <v>30</v>
      </c>
      <c r="D26" s="47">
        <v>0</v>
      </c>
      <c r="E26" s="47">
        <v>111907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111907</v>
      </c>
      <c r="O26" s="48">
        <f t="shared" si="1"/>
        <v>9.5163787979158823E-2</v>
      </c>
      <c r="P26" s="9"/>
    </row>
    <row r="27" spans="1:16">
      <c r="A27" s="12"/>
      <c r="B27" s="25">
        <v>325.2</v>
      </c>
      <c r="C27" s="20" t="s">
        <v>31</v>
      </c>
      <c r="D27" s="47">
        <v>0</v>
      </c>
      <c r="E27" s="47">
        <v>15926446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15926446</v>
      </c>
      <c r="O27" s="48">
        <f t="shared" si="1"/>
        <v>13.543575740619639</v>
      </c>
      <c r="P27" s="9"/>
    </row>
    <row r="28" spans="1:16">
      <c r="A28" s="12"/>
      <c r="B28" s="25">
        <v>329</v>
      </c>
      <c r="C28" s="20" t="s">
        <v>32</v>
      </c>
      <c r="D28" s="47">
        <v>44953</v>
      </c>
      <c r="E28" s="47">
        <v>1044436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1089389</v>
      </c>
      <c r="O28" s="48">
        <f t="shared" si="1"/>
        <v>0.92639766791020983</v>
      </c>
      <c r="P28" s="9"/>
    </row>
    <row r="29" spans="1:16" ht="15.75">
      <c r="A29" s="29" t="s">
        <v>34</v>
      </c>
      <c r="B29" s="30"/>
      <c r="C29" s="31"/>
      <c r="D29" s="32">
        <f t="shared" ref="D29:M29" si="5">SUM(D30:D60)</f>
        <v>31762760</v>
      </c>
      <c r="E29" s="32">
        <f t="shared" si="5"/>
        <v>99696560</v>
      </c>
      <c r="F29" s="32">
        <f t="shared" si="5"/>
        <v>160959951</v>
      </c>
      <c r="G29" s="32">
        <f t="shared" si="5"/>
        <v>759303</v>
      </c>
      <c r="H29" s="32">
        <f t="shared" si="5"/>
        <v>0</v>
      </c>
      <c r="I29" s="32">
        <f t="shared" si="5"/>
        <v>1440886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1155341</v>
      </c>
      <c r="N29" s="45">
        <f>SUM(D29:M29)</f>
        <v>295774801</v>
      </c>
      <c r="O29" s="46">
        <f t="shared" si="1"/>
        <v>251.52180338979591</v>
      </c>
      <c r="P29" s="10"/>
    </row>
    <row r="30" spans="1:16">
      <c r="A30" s="12"/>
      <c r="B30" s="25">
        <v>331.2</v>
      </c>
      <c r="C30" s="20" t="s">
        <v>33</v>
      </c>
      <c r="D30" s="47">
        <v>-347906</v>
      </c>
      <c r="E30" s="47">
        <v>5789905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5441999</v>
      </c>
      <c r="O30" s="48">
        <f t="shared" si="1"/>
        <v>4.6277823462231522</v>
      </c>
      <c r="P30" s="9"/>
    </row>
    <row r="31" spans="1:16">
      <c r="A31" s="12"/>
      <c r="B31" s="25">
        <v>331.35</v>
      </c>
      <c r="C31" s="20" t="s">
        <v>39</v>
      </c>
      <c r="D31" s="47">
        <v>0</v>
      </c>
      <c r="E31" s="47">
        <v>58890</v>
      </c>
      <c r="F31" s="47">
        <v>0</v>
      </c>
      <c r="G31" s="47">
        <v>0</v>
      </c>
      <c r="H31" s="47">
        <v>0</v>
      </c>
      <c r="I31" s="47">
        <v>1440886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1" si="6">SUM(D31:M31)</f>
        <v>1499776</v>
      </c>
      <c r="O31" s="48">
        <f t="shared" si="1"/>
        <v>1.2753837139788475</v>
      </c>
      <c r="P31" s="9"/>
    </row>
    <row r="32" spans="1:16">
      <c r="A32" s="12"/>
      <c r="B32" s="25">
        <v>331.39</v>
      </c>
      <c r="C32" s="20" t="s">
        <v>40</v>
      </c>
      <c r="D32" s="47">
        <v>0</v>
      </c>
      <c r="E32" s="47">
        <v>351699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351699</v>
      </c>
      <c r="O32" s="48">
        <f t="shared" si="1"/>
        <v>0.29907878031295787</v>
      </c>
      <c r="P32" s="9"/>
    </row>
    <row r="33" spans="1:16">
      <c r="A33" s="12"/>
      <c r="B33" s="25">
        <v>331.49</v>
      </c>
      <c r="C33" s="20" t="s">
        <v>41</v>
      </c>
      <c r="D33" s="47">
        <v>0</v>
      </c>
      <c r="E33" s="47">
        <v>1324995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1324995</v>
      </c>
      <c r="O33" s="48">
        <f t="shared" si="1"/>
        <v>1.1267529578439734</v>
      </c>
      <c r="P33" s="9"/>
    </row>
    <row r="34" spans="1:16">
      <c r="A34" s="12"/>
      <c r="B34" s="25">
        <v>331.5</v>
      </c>
      <c r="C34" s="20" t="s">
        <v>35</v>
      </c>
      <c r="D34" s="47">
        <v>0</v>
      </c>
      <c r="E34" s="47">
        <v>22663952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22663952</v>
      </c>
      <c r="O34" s="48">
        <f t="shared" si="1"/>
        <v>19.273034956685752</v>
      </c>
      <c r="P34" s="9"/>
    </row>
    <row r="35" spans="1:16">
      <c r="A35" s="12"/>
      <c r="B35" s="25">
        <v>331.62</v>
      </c>
      <c r="C35" s="20" t="s">
        <v>42</v>
      </c>
      <c r="D35" s="47">
        <v>0</v>
      </c>
      <c r="E35" s="47">
        <v>1292860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1292860</v>
      </c>
      <c r="O35" s="48">
        <f t="shared" si="1"/>
        <v>1.0994259065718432</v>
      </c>
      <c r="P35" s="9"/>
    </row>
    <row r="36" spans="1:16">
      <c r="A36" s="12"/>
      <c r="B36" s="25">
        <v>331.65</v>
      </c>
      <c r="C36" s="20" t="s">
        <v>43</v>
      </c>
      <c r="D36" s="47">
        <v>1196170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1196170</v>
      </c>
      <c r="O36" s="48">
        <f t="shared" si="1"/>
        <v>1.017202393657505</v>
      </c>
      <c r="P36" s="9"/>
    </row>
    <row r="37" spans="1:16">
      <c r="A37" s="12"/>
      <c r="B37" s="25">
        <v>331.69</v>
      </c>
      <c r="C37" s="20" t="s">
        <v>44</v>
      </c>
      <c r="D37" s="47">
        <v>0</v>
      </c>
      <c r="E37" s="47">
        <v>35667361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35667361</v>
      </c>
      <c r="O37" s="48">
        <f t="shared" ref="O37:O68" si="7">(N37/O$121)</f>
        <v>30.330910309275719</v>
      </c>
      <c r="P37" s="9"/>
    </row>
    <row r="38" spans="1:16">
      <c r="A38" s="12"/>
      <c r="B38" s="25">
        <v>331.7</v>
      </c>
      <c r="C38" s="20" t="s">
        <v>36</v>
      </c>
      <c r="D38" s="47">
        <v>0</v>
      </c>
      <c r="E38" s="47">
        <v>219644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219644</v>
      </c>
      <c r="O38" s="48">
        <f t="shared" si="7"/>
        <v>0.18678147968307934</v>
      </c>
      <c r="P38" s="9"/>
    </row>
    <row r="39" spans="1:16">
      <c r="A39" s="12"/>
      <c r="B39" s="25">
        <v>333</v>
      </c>
      <c r="C39" s="20" t="s">
        <v>4</v>
      </c>
      <c r="D39" s="47">
        <v>44962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44962</v>
      </c>
      <c r="O39" s="48">
        <f t="shared" si="7"/>
        <v>3.823491144538714E-2</v>
      </c>
      <c r="P39" s="9"/>
    </row>
    <row r="40" spans="1:16">
      <c r="A40" s="12"/>
      <c r="B40" s="25">
        <v>334.1</v>
      </c>
      <c r="C40" s="20" t="s">
        <v>37</v>
      </c>
      <c r="D40" s="47">
        <v>0</v>
      </c>
      <c r="E40" s="47">
        <v>6235363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6235363</v>
      </c>
      <c r="O40" s="48">
        <f t="shared" si="7"/>
        <v>5.302445445817435</v>
      </c>
      <c r="P40" s="9"/>
    </row>
    <row r="41" spans="1:16">
      <c r="A41" s="12"/>
      <c r="B41" s="25">
        <v>334.2</v>
      </c>
      <c r="C41" s="20" t="s">
        <v>38</v>
      </c>
      <c r="D41" s="47">
        <v>29992</v>
      </c>
      <c r="E41" s="47">
        <v>-5153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24839</v>
      </c>
      <c r="O41" s="48">
        <f t="shared" si="7"/>
        <v>2.1122658364662854E-2</v>
      </c>
      <c r="P41" s="9"/>
    </row>
    <row r="42" spans="1:16">
      <c r="A42" s="12"/>
      <c r="B42" s="25">
        <v>334.39</v>
      </c>
      <c r="C42" s="20" t="s">
        <v>45</v>
      </c>
      <c r="D42" s="47">
        <v>0</v>
      </c>
      <c r="E42" s="47">
        <v>1292188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9" si="8">SUM(D42:M42)</f>
        <v>1292188</v>
      </c>
      <c r="O42" s="48">
        <f t="shared" si="7"/>
        <v>1.098854449330366</v>
      </c>
      <c r="P42" s="9"/>
    </row>
    <row r="43" spans="1:16">
      <c r="A43" s="12"/>
      <c r="B43" s="25">
        <v>334.49</v>
      </c>
      <c r="C43" s="20" t="s">
        <v>46</v>
      </c>
      <c r="D43" s="47">
        <v>0</v>
      </c>
      <c r="E43" s="47">
        <v>158206</v>
      </c>
      <c r="F43" s="47">
        <v>0</v>
      </c>
      <c r="G43" s="47">
        <v>759303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917509</v>
      </c>
      <c r="O43" s="48">
        <f t="shared" si="7"/>
        <v>0.78023387227760577</v>
      </c>
      <c r="P43" s="9"/>
    </row>
    <row r="44" spans="1:16">
      <c r="A44" s="12"/>
      <c r="B44" s="25">
        <v>334.5</v>
      </c>
      <c r="C44" s="20" t="s">
        <v>47</v>
      </c>
      <c r="D44" s="47">
        <v>0</v>
      </c>
      <c r="E44" s="47">
        <v>1259903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1259903</v>
      </c>
      <c r="O44" s="48">
        <f t="shared" si="7"/>
        <v>1.0713998406382632</v>
      </c>
      <c r="P44" s="9"/>
    </row>
    <row r="45" spans="1:16">
      <c r="A45" s="12"/>
      <c r="B45" s="25">
        <v>334.61</v>
      </c>
      <c r="C45" s="20" t="s">
        <v>48</v>
      </c>
      <c r="D45" s="47">
        <v>0</v>
      </c>
      <c r="E45" s="47">
        <v>123768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123768</v>
      </c>
      <c r="O45" s="48">
        <f t="shared" si="7"/>
        <v>0.10525017836779225</v>
      </c>
      <c r="P45" s="9"/>
    </row>
    <row r="46" spans="1:16">
      <c r="A46" s="12"/>
      <c r="B46" s="25">
        <v>334.62</v>
      </c>
      <c r="C46" s="20" t="s">
        <v>49</v>
      </c>
      <c r="D46" s="47">
        <v>132137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132137</v>
      </c>
      <c r="O46" s="48">
        <f t="shared" si="7"/>
        <v>0.11236703201946356</v>
      </c>
      <c r="P46" s="9"/>
    </row>
    <row r="47" spans="1:16">
      <c r="A47" s="12"/>
      <c r="B47" s="25">
        <v>334.69</v>
      </c>
      <c r="C47" s="20" t="s">
        <v>50</v>
      </c>
      <c r="D47" s="47">
        <v>0</v>
      </c>
      <c r="E47" s="47">
        <v>3622668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3622668</v>
      </c>
      <c r="O47" s="48">
        <f t="shared" si="7"/>
        <v>3.0806545566486756</v>
      </c>
      <c r="P47" s="9"/>
    </row>
    <row r="48" spans="1:16">
      <c r="A48" s="12"/>
      <c r="B48" s="25">
        <v>335.12</v>
      </c>
      <c r="C48" s="20" t="s">
        <v>52</v>
      </c>
      <c r="D48" s="47">
        <v>0</v>
      </c>
      <c r="E48" s="47">
        <v>0</v>
      </c>
      <c r="F48" s="47">
        <v>29907252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29907252</v>
      </c>
      <c r="O48" s="48">
        <f t="shared" si="7"/>
        <v>25.432612690602674</v>
      </c>
      <c r="P48" s="9"/>
    </row>
    <row r="49" spans="1:16">
      <c r="A49" s="12"/>
      <c r="B49" s="25">
        <v>335.13</v>
      </c>
      <c r="C49" s="20" t="s">
        <v>53</v>
      </c>
      <c r="D49" s="47">
        <v>219404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219404</v>
      </c>
      <c r="O49" s="48">
        <f t="shared" si="7"/>
        <v>0.18657738781112318</v>
      </c>
      <c r="P49" s="9"/>
    </row>
    <row r="50" spans="1:16">
      <c r="A50" s="12"/>
      <c r="B50" s="25">
        <v>335.14</v>
      </c>
      <c r="C50" s="20" t="s">
        <v>54</v>
      </c>
      <c r="D50" s="47">
        <v>102939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102939</v>
      </c>
      <c r="O50" s="48">
        <f t="shared" si="7"/>
        <v>8.7537555030396938E-2</v>
      </c>
      <c r="P50" s="9"/>
    </row>
    <row r="51" spans="1:16">
      <c r="A51" s="12"/>
      <c r="B51" s="25">
        <v>335.15</v>
      </c>
      <c r="C51" s="20" t="s">
        <v>55</v>
      </c>
      <c r="D51" s="47">
        <v>493129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493129</v>
      </c>
      <c r="O51" s="48">
        <f t="shared" si="7"/>
        <v>0.41934841969112396</v>
      </c>
      <c r="P51" s="9"/>
    </row>
    <row r="52" spans="1:16">
      <c r="A52" s="12"/>
      <c r="B52" s="25">
        <v>335.16</v>
      </c>
      <c r="C52" s="20" t="s">
        <v>56</v>
      </c>
      <c r="D52" s="47">
        <v>446500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446500</v>
      </c>
      <c r="O52" s="48">
        <f t="shared" si="7"/>
        <v>0.37969592011844133</v>
      </c>
      <c r="P52" s="9"/>
    </row>
    <row r="53" spans="1:16">
      <c r="A53" s="12"/>
      <c r="B53" s="25">
        <v>335.18</v>
      </c>
      <c r="C53" s="20" t="s">
        <v>57</v>
      </c>
      <c r="D53" s="47">
        <v>0</v>
      </c>
      <c r="E53" s="47">
        <v>0</v>
      </c>
      <c r="F53" s="47">
        <v>131052699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131052699</v>
      </c>
      <c r="O53" s="48">
        <f t="shared" si="7"/>
        <v>111.44496109923882</v>
      </c>
      <c r="P53" s="9"/>
    </row>
    <row r="54" spans="1:16">
      <c r="A54" s="12"/>
      <c r="B54" s="25">
        <v>335.21</v>
      </c>
      <c r="C54" s="20" t="s">
        <v>58</v>
      </c>
      <c r="D54" s="47">
        <v>0</v>
      </c>
      <c r="E54" s="47">
        <v>227318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227318</v>
      </c>
      <c r="O54" s="48">
        <f t="shared" si="7"/>
        <v>0.19330731728887759</v>
      </c>
      <c r="P54" s="9"/>
    </row>
    <row r="55" spans="1:16">
      <c r="A55" s="12"/>
      <c r="B55" s="25">
        <v>335.22</v>
      </c>
      <c r="C55" s="20" t="s">
        <v>59</v>
      </c>
      <c r="D55" s="47">
        <v>0</v>
      </c>
      <c r="E55" s="47">
        <v>3705414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3705414</v>
      </c>
      <c r="O55" s="48">
        <f t="shared" si="7"/>
        <v>3.1510203318023606</v>
      </c>
      <c r="P55" s="9"/>
    </row>
    <row r="56" spans="1:16">
      <c r="A56" s="12"/>
      <c r="B56" s="25">
        <v>335.39</v>
      </c>
      <c r="C56" s="20" t="s">
        <v>60</v>
      </c>
      <c r="D56" s="47">
        <v>0</v>
      </c>
      <c r="E56" s="47">
        <v>19152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19152</v>
      </c>
      <c r="O56" s="48">
        <f t="shared" si="7"/>
        <v>1.6286531382101652E-2</v>
      </c>
      <c r="P56" s="9"/>
    </row>
    <row r="57" spans="1:16">
      <c r="A57" s="12"/>
      <c r="B57" s="25">
        <v>335.49</v>
      </c>
      <c r="C57" s="20" t="s">
        <v>61</v>
      </c>
      <c r="D57" s="47">
        <v>0</v>
      </c>
      <c r="E57" s="47">
        <v>15688427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15688427</v>
      </c>
      <c r="O57" s="48">
        <f t="shared" si="7"/>
        <v>13.341168476989917</v>
      </c>
      <c r="P57" s="9"/>
    </row>
    <row r="58" spans="1:16">
      <c r="A58" s="12"/>
      <c r="B58" s="25">
        <v>335.61</v>
      </c>
      <c r="C58" s="20" t="s">
        <v>63</v>
      </c>
      <c r="D58" s="47">
        <v>32039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32039</v>
      </c>
      <c r="O58" s="48">
        <f t="shared" si="7"/>
        <v>2.7245414523347684E-2</v>
      </c>
      <c r="P58" s="9"/>
    </row>
    <row r="59" spans="1:16">
      <c r="A59" s="12"/>
      <c r="B59" s="25">
        <v>335.8</v>
      </c>
      <c r="C59" s="20" t="s">
        <v>65</v>
      </c>
      <c r="D59" s="47">
        <v>29413394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29413394</v>
      </c>
      <c r="O59" s="48">
        <f t="shared" si="7"/>
        <v>25.012644341850486</v>
      </c>
      <c r="P59" s="9"/>
    </row>
    <row r="60" spans="1:16">
      <c r="A60" s="12"/>
      <c r="B60" s="25">
        <v>337.5</v>
      </c>
      <c r="C60" s="20" t="s">
        <v>67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1155341</v>
      </c>
      <c r="N60" s="47">
        <f>SUM(D60:M60)</f>
        <v>1155341</v>
      </c>
      <c r="O60" s="48">
        <f t="shared" si="7"/>
        <v>0.98248211432376287</v>
      </c>
      <c r="P60" s="9"/>
    </row>
    <row r="61" spans="1:16" ht="15.75">
      <c r="A61" s="29" t="s">
        <v>73</v>
      </c>
      <c r="B61" s="30"/>
      <c r="C61" s="31"/>
      <c r="D61" s="32">
        <f t="shared" ref="D61:M61" si="9">SUM(D62:D96)</f>
        <v>74660283</v>
      </c>
      <c r="E61" s="32">
        <f t="shared" si="9"/>
        <v>83710192</v>
      </c>
      <c r="F61" s="32">
        <f t="shared" si="9"/>
        <v>0</v>
      </c>
      <c r="G61" s="32">
        <f t="shared" si="9"/>
        <v>0</v>
      </c>
      <c r="H61" s="32">
        <f t="shared" si="9"/>
        <v>0</v>
      </c>
      <c r="I61" s="32">
        <f t="shared" si="9"/>
        <v>229798931</v>
      </c>
      <c r="J61" s="32">
        <f t="shared" si="9"/>
        <v>133510153</v>
      </c>
      <c r="K61" s="32">
        <f t="shared" si="9"/>
        <v>0</v>
      </c>
      <c r="L61" s="32">
        <f t="shared" si="9"/>
        <v>0</v>
      </c>
      <c r="M61" s="32">
        <f t="shared" si="9"/>
        <v>7436384</v>
      </c>
      <c r="N61" s="32">
        <f>SUM(D61:M61)</f>
        <v>529115943</v>
      </c>
      <c r="O61" s="46">
        <f t="shared" si="7"/>
        <v>449.95109703633091</v>
      </c>
      <c r="P61" s="10"/>
    </row>
    <row r="62" spans="1:16">
      <c r="A62" s="12"/>
      <c r="B62" s="25">
        <v>341.1</v>
      </c>
      <c r="C62" s="20" t="s">
        <v>76</v>
      </c>
      <c r="D62" s="47">
        <v>5676899</v>
      </c>
      <c r="E62" s="47">
        <v>839736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6516635</v>
      </c>
      <c r="O62" s="48">
        <f t="shared" si="7"/>
        <v>5.5416343166876567</v>
      </c>
      <c r="P62" s="9"/>
    </row>
    <row r="63" spans="1:16">
      <c r="A63" s="12"/>
      <c r="B63" s="25">
        <v>341.15</v>
      </c>
      <c r="C63" s="20" t="s">
        <v>77</v>
      </c>
      <c r="D63" s="47">
        <v>0</v>
      </c>
      <c r="E63" s="47">
        <v>2325209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96" si="10">SUM(D63:M63)</f>
        <v>2325209</v>
      </c>
      <c r="O63" s="48">
        <f t="shared" si="7"/>
        <v>1.9773177395804722</v>
      </c>
      <c r="P63" s="9"/>
    </row>
    <row r="64" spans="1:16">
      <c r="A64" s="12"/>
      <c r="B64" s="25">
        <v>341.16</v>
      </c>
      <c r="C64" s="20" t="s">
        <v>78</v>
      </c>
      <c r="D64" s="47">
        <v>0</v>
      </c>
      <c r="E64" s="47">
        <v>2447588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2447588</v>
      </c>
      <c r="O64" s="48">
        <f t="shared" si="7"/>
        <v>2.0813867362393181</v>
      </c>
      <c r="P64" s="9"/>
    </row>
    <row r="65" spans="1:16">
      <c r="A65" s="12"/>
      <c r="B65" s="25">
        <v>341.2</v>
      </c>
      <c r="C65" s="20" t="s">
        <v>79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133510153</v>
      </c>
      <c r="K65" s="47">
        <v>0</v>
      </c>
      <c r="L65" s="47">
        <v>0</v>
      </c>
      <c r="M65" s="47">
        <v>0</v>
      </c>
      <c r="N65" s="47">
        <f t="shared" si="10"/>
        <v>133510153</v>
      </c>
      <c r="O65" s="48">
        <f t="shared" si="7"/>
        <v>113.53473771218114</v>
      </c>
      <c r="P65" s="9"/>
    </row>
    <row r="66" spans="1:16">
      <c r="A66" s="12"/>
      <c r="B66" s="25">
        <v>341.8</v>
      </c>
      <c r="C66" s="20" t="s">
        <v>80</v>
      </c>
      <c r="D66" s="47">
        <v>11631697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11631697</v>
      </c>
      <c r="O66" s="48">
        <f t="shared" si="7"/>
        <v>9.8913950614869286</v>
      </c>
      <c r="P66" s="9"/>
    </row>
    <row r="67" spans="1:16">
      <c r="A67" s="12"/>
      <c r="B67" s="25">
        <v>341.9</v>
      </c>
      <c r="C67" s="20" t="s">
        <v>81</v>
      </c>
      <c r="D67" s="47">
        <v>31425270</v>
      </c>
      <c r="E67" s="47">
        <v>304037</v>
      </c>
      <c r="F67" s="47">
        <v>0</v>
      </c>
      <c r="G67" s="47">
        <v>0</v>
      </c>
      <c r="H67" s="47">
        <v>0</v>
      </c>
      <c r="I67" s="47">
        <v>3435865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35165172</v>
      </c>
      <c r="O67" s="48">
        <f t="shared" si="7"/>
        <v>29.903857421418252</v>
      </c>
      <c r="P67" s="9"/>
    </row>
    <row r="68" spans="1:16">
      <c r="A68" s="12"/>
      <c r="B68" s="25">
        <v>342.1</v>
      </c>
      <c r="C68" s="20" t="s">
        <v>82</v>
      </c>
      <c r="D68" s="47">
        <v>6811677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6811677</v>
      </c>
      <c r="O68" s="48">
        <f t="shared" si="7"/>
        <v>5.7925329587113641</v>
      </c>
      <c r="P68" s="9"/>
    </row>
    <row r="69" spans="1:16">
      <c r="A69" s="12"/>
      <c r="B69" s="25">
        <v>342.2</v>
      </c>
      <c r="C69" s="20" t="s">
        <v>83</v>
      </c>
      <c r="D69" s="47">
        <v>0</v>
      </c>
      <c r="E69" s="47">
        <v>2528370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2528370</v>
      </c>
      <c r="O69" s="48">
        <f t="shared" ref="O69:O100" si="11">(N69/O$121)</f>
        <v>2.1500823595741623</v>
      </c>
      <c r="P69" s="9"/>
    </row>
    <row r="70" spans="1:16">
      <c r="A70" s="12"/>
      <c r="B70" s="25">
        <v>342.3</v>
      </c>
      <c r="C70" s="20" t="s">
        <v>84</v>
      </c>
      <c r="D70" s="47">
        <v>1882325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1882325</v>
      </c>
      <c r="O70" s="48">
        <f t="shared" si="11"/>
        <v>1.6006968036661704</v>
      </c>
      <c r="P70" s="9"/>
    </row>
    <row r="71" spans="1:16">
      <c r="A71" s="12"/>
      <c r="B71" s="25">
        <v>342.5</v>
      </c>
      <c r="C71" s="20" t="s">
        <v>85</v>
      </c>
      <c r="D71" s="47">
        <v>8531</v>
      </c>
      <c r="E71" s="47">
        <v>527706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536237</v>
      </c>
      <c r="O71" s="48">
        <f t="shared" si="11"/>
        <v>0.45600672142564974</v>
      </c>
      <c r="P71" s="9"/>
    </row>
    <row r="72" spans="1:16">
      <c r="A72" s="12"/>
      <c r="B72" s="25">
        <v>342.6</v>
      </c>
      <c r="C72" s="20" t="s">
        <v>86</v>
      </c>
      <c r="D72" s="47">
        <v>0</v>
      </c>
      <c r="E72" s="47">
        <v>12382381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12382381</v>
      </c>
      <c r="O72" s="48">
        <f t="shared" si="11"/>
        <v>10.529763823185007</v>
      </c>
      <c r="P72" s="9"/>
    </row>
    <row r="73" spans="1:16">
      <c r="A73" s="12"/>
      <c r="B73" s="25">
        <v>342.9</v>
      </c>
      <c r="C73" s="20" t="s">
        <v>87</v>
      </c>
      <c r="D73" s="47">
        <v>898152</v>
      </c>
      <c r="E73" s="47">
        <v>2977110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3875262</v>
      </c>
      <c r="O73" s="48">
        <f t="shared" si="11"/>
        <v>3.295456149585736</v>
      </c>
      <c r="P73" s="9"/>
    </row>
    <row r="74" spans="1:16">
      <c r="A74" s="12"/>
      <c r="B74" s="25">
        <v>343.4</v>
      </c>
      <c r="C74" s="20" t="s">
        <v>88</v>
      </c>
      <c r="D74" s="47">
        <v>192885</v>
      </c>
      <c r="E74" s="47">
        <v>45379308</v>
      </c>
      <c r="F74" s="47">
        <v>0</v>
      </c>
      <c r="G74" s="47">
        <v>0</v>
      </c>
      <c r="H74" s="47">
        <v>0</v>
      </c>
      <c r="I74" s="47">
        <v>28184356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73756549</v>
      </c>
      <c r="O74" s="48">
        <f t="shared" si="11"/>
        <v>62.721300643484668</v>
      </c>
      <c r="P74" s="9"/>
    </row>
    <row r="75" spans="1:16">
      <c r="A75" s="12"/>
      <c r="B75" s="25">
        <v>343.6</v>
      </c>
      <c r="C75" s="20" t="s">
        <v>89</v>
      </c>
      <c r="D75" s="47">
        <v>0</v>
      </c>
      <c r="E75" s="47">
        <v>180</v>
      </c>
      <c r="F75" s="47">
        <v>0</v>
      </c>
      <c r="G75" s="47">
        <v>0</v>
      </c>
      <c r="H75" s="47">
        <v>0</v>
      </c>
      <c r="I75" s="47">
        <v>152585962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152586142</v>
      </c>
      <c r="O75" s="48">
        <f t="shared" si="11"/>
        <v>129.75663064728587</v>
      </c>
      <c r="P75" s="9"/>
    </row>
    <row r="76" spans="1:16">
      <c r="A76" s="12"/>
      <c r="B76" s="25">
        <v>343.7</v>
      </c>
      <c r="C76" s="20" t="s">
        <v>90</v>
      </c>
      <c r="D76" s="47">
        <v>92591</v>
      </c>
      <c r="E76" s="47">
        <v>421495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514086</v>
      </c>
      <c r="O76" s="48">
        <f t="shared" si="11"/>
        <v>0.43716989202689593</v>
      </c>
      <c r="P76" s="9"/>
    </row>
    <row r="77" spans="1:16">
      <c r="A77" s="12"/>
      <c r="B77" s="25">
        <v>343.9</v>
      </c>
      <c r="C77" s="20" t="s">
        <v>91</v>
      </c>
      <c r="D77" s="47">
        <v>447352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447352</v>
      </c>
      <c r="O77" s="48">
        <f t="shared" si="11"/>
        <v>0.38042044626388571</v>
      </c>
      <c r="P77" s="9"/>
    </row>
    <row r="78" spans="1:16">
      <c r="A78" s="12"/>
      <c r="B78" s="25">
        <v>344.3</v>
      </c>
      <c r="C78" s="20" t="s">
        <v>92</v>
      </c>
      <c r="D78" s="47">
        <v>0</v>
      </c>
      <c r="E78" s="47">
        <v>669594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669594</v>
      </c>
      <c r="O78" s="48">
        <f t="shared" si="11"/>
        <v>0.56941122046089043</v>
      </c>
      <c r="P78" s="9"/>
    </row>
    <row r="79" spans="1:16">
      <c r="A79" s="12"/>
      <c r="B79" s="25">
        <v>344.9</v>
      </c>
      <c r="C79" s="20" t="s">
        <v>93</v>
      </c>
      <c r="D79" s="47">
        <v>12148</v>
      </c>
      <c r="E79" s="47">
        <v>800141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812289</v>
      </c>
      <c r="O79" s="48">
        <f t="shared" si="11"/>
        <v>0.69075659408082546</v>
      </c>
      <c r="P79" s="9"/>
    </row>
    <row r="80" spans="1:16">
      <c r="A80" s="12"/>
      <c r="B80" s="25">
        <v>345.1</v>
      </c>
      <c r="C80" s="20" t="s">
        <v>94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4804193</v>
      </c>
      <c r="N80" s="47">
        <f t="shared" si="10"/>
        <v>4804193</v>
      </c>
      <c r="O80" s="48">
        <f t="shared" si="11"/>
        <v>4.0854030942028556</v>
      </c>
      <c r="P80" s="9"/>
    </row>
    <row r="81" spans="1:16">
      <c r="A81" s="12"/>
      <c r="B81" s="25">
        <v>345.9</v>
      </c>
      <c r="C81" s="20" t="s">
        <v>95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2632191</v>
      </c>
      <c r="N81" s="47">
        <f t="shared" si="10"/>
        <v>2632191</v>
      </c>
      <c r="O81" s="48">
        <f t="shared" si="11"/>
        <v>2.2383699522339979</v>
      </c>
      <c r="P81" s="9"/>
    </row>
    <row r="82" spans="1:16">
      <c r="A82" s="12"/>
      <c r="B82" s="25">
        <v>346.3</v>
      </c>
      <c r="C82" s="20" t="s">
        <v>96</v>
      </c>
      <c r="D82" s="47">
        <v>1448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1448</v>
      </c>
      <c r="O82" s="48">
        <f t="shared" si="11"/>
        <v>1.2313542941355051E-3</v>
      </c>
      <c r="P82" s="9"/>
    </row>
    <row r="83" spans="1:16">
      <c r="A83" s="12"/>
      <c r="B83" s="25">
        <v>346.4</v>
      </c>
      <c r="C83" s="20" t="s">
        <v>97</v>
      </c>
      <c r="D83" s="47">
        <v>244076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244076</v>
      </c>
      <c r="O83" s="48">
        <f t="shared" si="11"/>
        <v>0.20755803224821653</v>
      </c>
      <c r="P83" s="9"/>
    </row>
    <row r="84" spans="1:16">
      <c r="A84" s="12"/>
      <c r="B84" s="25">
        <v>347.2</v>
      </c>
      <c r="C84" s="20" t="s">
        <v>98</v>
      </c>
      <c r="D84" s="47">
        <v>0</v>
      </c>
      <c r="E84" s="47">
        <v>2904379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2904379</v>
      </c>
      <c r="O84" s="48">
        <f t="shared" si="11"/>
        <v>2.4698339457506795</v>
      </c>
      <c r="P84" s="9"/>
    </row>
    <row r="85" spans="1:16">
      <c r="A85" s="12"/>
      <c r="B85" s="25">
        <v>347.5</v>
      </c>
      <c r="C85" s="20" t="s">
        <v>99</v>
      </c>
      <c r="D85" s="47">
        <v>0</v>
      </c>
      <c r="E85" s="47">
        <v>75</v>
      </c>
      <c r="F85" s="47">
        <v>0</v>
      </c>
      <c r="G85" s="47">
        <v>0</v>
      </c>
      <c r="H85" s="47">
        <v>0</v>
      </c>
      <c r="I85" s="47">
        <v>45592748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45592823</v>
      </c>
      <c r="O85" s="48">
        <f t="shared" si="11"/>
        <v>38.771352474316316</v>
      </c>
      <c r="P85" s="9"/>
    </row>
    <row r="86" spans="1:16">
      <c r="A86" s="12"/>
      <c r="B86" s="25">
        <v>347.9</v>
      </c>
      <c r="C86" s="20" t="s">
        <v>100</v>
      </c>
      <c r="D86" s="47">
        <v>0</v>
      </c>
      <c r="E86" s="47">
        <v>146628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146628</v>
      </c>
      <c r="O86" s="48">
        <f t="shared" si="11"/>
        <v>0.1246899291716166</v>
      </c>
      <c r="P86" s="9"/>
    </row>
    <row r="87" spans="1:16">
      <c r="A87" s="12"/>
      <c r="B87" s="25">
        <v>348.88</v>
      </c>
      <c r="C87" s="20" t="s">
        <v>101</v>
      </c>
      <c r="D87" s="47">
        <v>0</v>
      </c>
      <c r="E87" s="47">
        <v>89612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89612</v>
      </c>
      <c r="O87" s="48">
        <f t="shared" si="11"/>
        <v>7.6204503457231273E-2</v>
      </c>
      <c r="P87" s="9"/>
    </row>
    <row r="88" spans="1:16">
      <c r="A88" s="12"/>
      <c r="B88" s="25">
        <v>348.92099999999999</v>
      </c>
      <c r="C88" s="20" t="s">
        <v>102</v>
      </c>
      <c r="D88" s="47">
        <v>0</v>
      </c>
      <c r="E88" s="47">
        <v>272097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272097</v>
      </c>
      <c r="O88" s="48">
        <f t="shared" si="11"/>
        <v>0.23138660868189814</v>
      </c>
      <c r="P88" s="9"/>
    </row>
    <row r="89" spans="1:16">
      <c r="A89" s="12"/>
      <c r="B89" s="25">
        <v>348.92200000000003</v>
      </c>
      <c r="C89" s="20" t="s">
        <v>103</v>
      </c>
      <c r="D89" s="47">
        <v>0</v>
      </c>
      <c r="E89" s="47">
        <v>272097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272097</v>
      </c>
      <c r="O89" s="48">
        <f t="shared" si="11"/>
        <v>0.23138660868189814</v>
      </c>
      <c r="P89" s="9"/>
    </row>
    <row r="90" spans="1:16">
      <c r="A90" s="12"/>
      <c r="B90" s="25">
        <v>348.923</v>
      </c>
      <c r="C90" s="20" t="s">
        <v>104</v>
      </c>
      <c r="D90" s="47">
        <v>0</v>
      </c>
      <c r="E90" s="47">
        <v>272097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272097</v>
      </c>
      <c r="O90" s="48">
        <f t="shared" si="11"/>
        <v>0.23138660868189814</v>
      </c>
      <c r="P90" s="9"/>
    </row>
    <row r="91" spans="1:16">
      <c r="A91" s="12"/>
      <c r="B91" s="25">
        <v>348.92399999999998</v>
      </c>
      <c r="C91" s="20" t="s">
        <v>105</v>
      </c>
      <c r="D91" s="47">
        <v>0</v>
      </c>
      <c r="E91" s="47">
        <v>272097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272097</v>
      </c>
      <c r="O91" s="48">
        <f t="shared" si="11"/>
        <v>0.23138660868189814</v>
      </c>
      <c r="P91" s="9"/>
    </row>
    <row r="92" spans="1:16">
      <c r="A92" s="12"/>
      <c r="B92" s="25">
        <v>348.93099999999998</v>
      </c>
      <c r="C92" s="20" t="s">
        <v>106</v>
      </c>
      <c r="D92" s="47">
        <v>0</v>
      </c>
      <c r="E92" s="47">
        <v>5225598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5225598</v>
      </c>
      <c r="O92" s="48">
        <f t="shared" si="11"/>
        <v>4.4437586579598802</v>
      </c>
      <c r="P92" s="9"/>
    </row>
    <row r="93" spans="1:16">
      <c r="A93" s="12"/>
      <c r="B93" s="25">
        <v>348.93200000000002</v>
      </c>
      <c r="C93" s="20" t="s">
        <v>107</v>
      </c>
      <c r="D93" s="47">
        <v>14071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14071</v>
      </c>
      <c r="O93" s="48">
        <f t="shared" si="11"/>
        <v>1.196573637622976E-2</v>
      </c>
      <c r="P93" s="9"/>
    </row>
    <row r="94" spans="1:16">
      <c r="A94" s="12"/>
      <c r="B94" s="25">
        <v>348.93299999999999</v>
      </c>
      <c r="C94" s="20" t="s">
        <v>108</v>
      </c>
      <c r="D94" s="47">
        <v>0</v>
      </c>
      <c r="E94" s="47">
        <v>1311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1311</v>
      </c>
      <c r="O94" s="48">
        <f t="shared" si="11"/>
        <v>1.1148518505605298E-3</v>
      </c>
      <c r="P94" s="9"/>
    </row>
    <row r="95" spans="1:16">
      <c r="A95" s="12"/>
      <c r="B95" s="25">
        <v>348.99</v>
      </c>
      <c r="C95" s="20" t="s">
        <v>160</v>
      </c>
      <c r="D95" s="47">
        <v>10880</v>
      </c>
      <c r="E95" s="47">
        <v>1739911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1750791</v>
      </c>
      <c r="O95" s="48">
        <f t="shared" si="11"/>
        <v>1.4888425524749966</v>
      </c>
      <c r="P95" s="9"/>
    </row>
    <row r="96" spans="1:16">
      <c r="A96" s="12"/>
      <c r="B96" s="25">
        <v>349</v>
      </c>
      <c r="C96" s="20" t="s">
        <v>1</v>
      </c>
      <c r="D96" s="47">
        <v>15310281</v>
      </c>
      <c r="E96" s="47">
        <v>911435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16221716</v>
      </c>
      <c r="O96" s="48">
        <f t="shared" si="11"/>
        <v>13.794668269921706</v>
      </c>
      <c r="P96" s="9"/>
    </row>
    <row r="97" spans="1:16" ht="15.75">
      <c r="A97" s="29" t="s">
        <v>74</v>
      </c>
      <c r="B97" s="30"/>
      <c r="C97" s="31"/>
      <c r="D97" s="32">
        <f t="shared" ref="D97:M97" si="12">SUM(D98:D104)</f>
        <v>654353</v>
      </c>
      <c r="E97" s="32">
        <f t="shared" si="12"/>
        <v>4157386</v>
      </c>
      <c r="F97" s="32">
        <f t="shared" si="12"/>
        <v>1245766</v>
      </c>
      <c r="G97" s="32">
        <f t="shared" si="12"/>
        <v>0</v>
      </c>
      <c r="H97" s="32">
        <f t="shared" si="12"/>
        <v>0</v>
      </c>
      <c r="I97" s="32">
        <f t="shared" si="12"/>
        <v>27775</v>
      </c>
      <c r="J97" s="32">
        <f t="shared" si="12"/>
        <v>0</v>
      </c>
      <c r="K97" s="32">
        <f t="shared" si="12"/>
        <v>0</v>
      </c>
      <c r="L97" s="32">
        <f t="shared" si="12"/>
        <v>0</v>
      </c>
      <c r="M97" s="32">
        <f t="shared" si="12"/>
        <v>0</v>
      </c>
      <c r="N97" s="32">
        <f>SUM(D97:M97)</f>
        <v>6085280</v>
      </c>
      <c r="O97" s="46">
        <f t="shared" si="11"/>
        <v>5.174817444072449</v>
      </c>
      <c r="P97" s="10"/>
    </row>
    <row r="98" spans="1:16">
      <c r="A98" s="13"/>
      <c r="B98" s="40">
        <v>351.1</v>
      </c>
      <c r="C98" s="21" t="s">
        <v>130</v>
      </c>
      <c r="D98" s="47">
        <v>15630</v>
      </c>
      <c r="E98" s="47">
        <v>83079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98709</v>
      </c>
      <c r="O98" s="48">
        <f t="shared" si="11"/>
        <v>8.3940435787169601E-2</v>
      </c>
      <c r="P98" s="9"/>
    </row>
    <row r="99" spans="1:16">
      <c r="A99" s="13"/>
      <c r="B99" s="40">
        <v>351.2</v>
      </c>
      <c r="C99" s="21" t="s">
        <v>132</v>
      </c>
      <c r="D99" s="47">
        <v>0</v>
      </c>
      <c r="E99" s="47">
        <v>75481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4" si="13">SUM(D99:M99)</f>
        <v>75481</v>
      </c>
      <c r="O99" s="48">
        <f t="shared" si="11"/>
        <v>6.4187744113012479E-2</v>
      </c>
      <c r="P99" s="9"/>
    </row>
    <row r="100" spans="1:16">
      <c r="A100" s="13"/>
      <c r="B100" s="40">
        <v>351.5</v>
      </c>
      <c r="C100" s="21" t="s">
        <v>133</v>
      </c>
      <c r="D100" s="47">
        <v>0</v>
      </c>
      <c r="E100" s="47">
        <v>190742</v>
      </c>
      <c r="F100" s="47">
        <v>1245766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1436508</v>
      </c>
      <c r="O100" s="48">
        <f t="shared" si="11"/>
        <v>1.2215816950000042</v>
      </c>
      <c r="P100" s="9"/>
    </row>
    <row r="101" spans="1:16">
      <c r="A101" s="13"/>
      <c r="B101" s="40">
        <v>351.8</v>
      </c>
      <c r="C101" s="21" t="s">
        <v>131</v>
      </c>
      <c r="D101" s="47">
        <v>0</v>
      </c>
      <c r="E101" s="47">
        <v>1890015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1890015</v>
      </c>
      <c r="O101" s="48">
        <f t="shared" ref="O101:O119" si="14">(N101/O$121)</f>
        <v>1.6072362473967656</v>
      </c>
      <c r="P101" s="9"/>
    </row>
    <row r="102" spans="1:16">
      <c r="A102" s="13"/>
      <c r="B102" s="40">
        <v>354</v>
      </c>
      <c r="C102" s="21" t="s">
        <v>134</v>
      </c>
      <c r="D102" s="47">
        <v>637802</v>
      </c>
      <c r="E102" s="47">
        <v>1020507</v>
      </c>
      <c r="F102" s="47">
        <v>0</v>
      </c>
      <c r="G102" s="47">
        <v>0</v>
      </c>
      <c r="H102" s="47">
        <v>0</v>
      </c>
      <c r="I102" s="47">
        <v>27775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1686084</v>
      </c>
      <c r="O102" s="48">
        <f t="shared" si="14"/>
        <v>1.433816832647216</v>
      </c>
      <c r="P102" s="9"/>
    </row>
    <row r="103" spans="1:16">
      <c r="A103" s="13"/>
      <c r="B103" s="40">
        <v>358.2</v>
      </c>
      <c r="C103" s="21" t="s">
        <v>135</v>
      </c>
      <c r="D103" s="47">
        <v>0</v>
      </c>
      <c r="E103" s="47">
        <v>530198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530198</v>
      </c>
      <c r="O103" s="48">
        <f t="shared" si="14"/>
        <v>0.45087125969755287</v>
      </c>
      <c r="P103" s="9"/>
    </row>
    <row r="104" spans="1:16">
      <c r="A104" s="13"/>
      <c r="B104" s="40">
        <v>359</v>
      </c>
      <c r="C104" s="21" t="s">
        <v>136</v>
      </c>
      <c r="D104" s="47">
        <v>921</v>
      </c>
      <c r="E104" s="47">
        <v>367364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368285</v>
      </c>
      <c r="O104" s="48">
        <f t="shared" si="14"/>
        <v>0.31318322943072824</v>
      </c>
      <c r="P104" s="9"/>
    </row>
    <row r="105" spans="1:16" ht="15.75">
      <c r="A105" s="29" t="s">
        <v>5</v>
      </c>
      <c r="B105" s="30"/>
      <c r="C105" s="31"/>
      <c r="D105" s="32">
        <f t="shared" ref="D105:M105" si="15">SUM(D106:D112)</f>
        <v>9698543</v>
      </c>
      <c r="E105" s="32">
        <f t="shared" si="15"/>
        <v>7550752</v>
      </c>
      <c r="F105" s="32">
        <f t="shared" si="15"/>
        <v>1474928</v>
      </c>
      <c r="G105" s="32">
        <f t="shared" si="15"/>
        <v>2134035</v>
      </c>
      <c r="H105" s="32">
        <f t="shared" si="15"/>
        <v>0</v>
      </c>
      <c r="I105" s="32">
        <f t="shared" si="15"/>
        <v>6163488</v>
      </c>
      <c r="J105" s="32">
        <f t="shared" si="15"/>
        <v>2049223</v>
      </c>
      <c r="K105" s="32">
        <f t="shared" si="15"/>
        <v>0</v>
      </c>
      <c r="L105" s="32">
        <f t="shared" si="15"/>
        <v>0</v>
      </c>
      <c r="M105" s="32">
        <f t="shared" si="15"/>
        <v>23781349</v>
      </c>
      <c r="N105" s="32">
        <f>SUM(D105:M105)</f>
        <v>52852318</v>
      </c>
      <c r="O105" s="46">
        <f t="shared" si="14"/>
        <v>44.944702157676275</v>
      </c>
      <c r="P105" s="10"/>
    </row>
    <row r="106" spans="1:16">
      <c r="A106" s="12"/>
      <c r="B106" s="25">
        <v>361.1</v>
      </c>
      <c r="C106" s="20" t="s">
        <v>137</v>
      </c>
      <c r="D106" s="47">
        <v>1138910</v>
      </c>
      <c r="E106" s="47">
        <v>1616306</v>
      </c>
      <c r="F106" s="47">
        <v>1474930</v>
      </c>
      <c r="G106" s="47">
        <v>926017</v>
      </c>
      <c r="H106" s="47">
        <v>0</v>
      </c>
      <c r="I106" s="47">
        <v>2020803</v>
      </c>
      <c r="J106" s="47">
        <v>818724</v>
      </c>
      <c r="K106" s="47">
        <v>0</v>
      </c>
      <c r="L106" s="47">
        <v>0</v>
      </c>
      <c r="M106" s="47">
        <v>23781349</v>
      </c>
      <c r="N106" s="47">
        <f>SUM(D106:M106)</f>
        <v>31777039</v>
      </c>
      <c r="O106" s="48">
        <f t="shared" si="14"/>
        <v>27.022647394724736</v>
      </c>
      <c r="P106" s="9"/>
    </row>
    <row r="107" spans="1:16">
      <c r="A107" s="12"/>
      <c r="B107" s="25">
        <v>362</v>
      </c>
      <c r="C107" s="20" t="s">
        <v>138</v>
      </c>
      <c r="D107" s="47">
        <v>484070</v>
      </c>
      <c r="E107" s="47">
        <v>70845</v>
      </c>
      <c r="F107" s="47">
        <v>0</v>
      </c>
      <c r="G107" s="47">
        <v>0</v>
      </c>
      <c r="H107" s="47">
        <v>0</v>
      </c>
      <c r="I107" s="47">
        <v>822559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ref="N107:N112" si="16">SUM(D107:M107)</f>
        <v>1377474</v>
      </c>
      <c r="O107" s="48">
        <f t="shared" si="14"/>
        <v>1.1713801967955875</v>
      </c>
      <c r="P107" s="9"/>
    </row>
    <row r="108" spans="1:16">
      <c r="A108" s="12"/>
      <c r="B108" s="25">
        <v>364</v>
      </c>
      <c r="C108" s="20" t="s">
        <v>139</v>
      </c>
      <c r="D108" s="47">
        <v>168432</v>
      </c>
      <c r="E108" s="47">
        <v>1472964</v>
      </c>
      <c r="F108" s="47">
        <v>0</v>
      </c>
      <c r="G108" s="47">
        <v>1207</v>
      </c>
      <c r="H108" s="47">
        <v>0</v>
      </c>
      <c r="I108" s="47">
        <v>-1862292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-219689</v>
      </c>
      <c r="O108" s="48">
        <f t="shared" si="14"/>
        <v>-0.1868197469090711</v>
      </c>
      <c r="P108" s="9"/>
    </row>
    <row r="109" spans="1:16">
      <c r="A109" s="12"/>
      <c r="B109" s="25">
        <v>365</v>
      </c>
      <c r="C109" s="20" t="s">
        <v>140</v>
      </c>
      <c r="D109" s="47">
        <v>5223</v>
      </c>
      <c r="E109" s="47">
        <v>10734</v>
      </c>
      <c r="F109" s="47">
        <v>0</v>
      </c>
      <c r="G109" s="47">
        <v>0</v>
      </c>
      <c r="H109" s="47">
        <v>0</v>
      </c>
      <c r="I109" s="47">
        <v>1504731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1520688</v>
      </c>
      <c r="O109" s="48">
        <f t="shared" si="14"/>
        <v>1.2931669190886277</v>
      </c>
      <c r="P109" s="9"/>
    </row>
    <row r="110" spans="1:16">
      <c r="A110" s="12"/>
      <c r="B110" s="25">
        <v>366</v>
      </c>
      <c r="C110" s="20" t="s">
        <v>141</v>
      </c>
      <c r="D110" s="47">
        <v>979104</v>
      </c>
      <c r="E110" s="47">
        <v>201681</v>
      </c>
      <c r="F110" s="47">
        <v>0</v>
      </c>
      <c r="G110" s="47">
        <v>0</v>
      </c>
      <c r="H110" s="47">
        <v>0</v>
      </c>
      <c r="I110" s="47">
        <v>42767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1223552</v>
      </c>
      <c r="O110" s="48">
        <f t="shared" si="14"/>
        <v>1.0404875754821032</v>
      </c>
      <c r="P110" s="9"/>
    </row>
    <row r="111" spans="1:16">
      <c r="A111" s="12"/>
      <c r="B111" s="25">
        <v>369.3</v>
      </c>
      <c r="C111" s="20" t="s">
        <v>142</v>
      </c>
      <c r="D111" s="47">
        <v>5174</v>
      </c>
      <c r="E111" s="47">
        <v>71089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76263</v>
      </c>
      <c r="O111" s="48">
        <f t="shared" si="14"/>
        <v>6.4852743462469636E-2</v>
      </c>
      <c r="P111" s="9"/>
    </row>
    <row r="112" spans="1:16">
      <c r="A112" s="12"/>
      <c r="B112" s="25">
        <v>369.9</v>
      </c>
      <c r="C112" s="20" t="s">
        <v>143</v>
      </c>
      <c r="D112" s="47">
        <v>6917630</v>
      </c>
      <c r="E112" s="47">
        <v>4107133</v>
      </c>
      <c r="F112" s="47">
        <v>-2</v>
      </c>
      <c r="G112" s="47">
        <v>1206811</v>
      </c>
      <c r="H112" s="47">
        <v>0</v>
      </c>
      <c r="I112" s="47">
        <v>3634920</v>
      </c>
      <c r="J112" s="47">
        <v>1230499</v>
      </c>
      <c r="K112" s="47">
        <v>0</v>
      </c>
      <c r="L112" s="47">
        <v>0</v>
      </c>
      <c r="M112" s="47">
        <v>0</v>
      </c>
      <c r="N112" s="47">
        <f t="shared" si="16"/>
        <v>17096991</v>
      </c>
      <c r="O112" s="48">
        <f t="shared" si="14"/>
        <v>14.538987075031825</v>
      </c>
      <c r="P112" s="9"/>
    </row>
    <row r="113" spans="1:119" ht="15.75">
      <c r="A113" s="29" t="s">
        <v>75</v>
      </c>
      <c r="B113" s="30"/>
      <c r="C113" s="31"/>
      <c r="D113" s="32">
        <f t="shared" ref="D113:M113" si="17">SUM(D114:D118)</f>
        <v>243189082</v>
      </c>
      <c r="E113" s="32">
        <f t="shared" si="17"/>
        <v>112275049</v>
      </c>
      <c r="F113" s="32">
        <f t="shared" si="17"/>
        <v>131060709</v>
      </c>
      <c r="G113" s="32">
        <f t="shared" si="17"/>
        <v>8652</v>
      </c>
      <c r="H113" s="32">
        <f t="shared" si="17"/>
        <v>0</v>
      </c>
      <c r="I113" s="32">
        <f t="shared" si="17"/>
        <v>1109</v>
      </c>
      <c r="J113" s="32">
        <f t="shared" si="17"/>
        <v>0</v>
      </c>
      <c r="K113" s="32">
        <f t="shared" si="17"/>
        <v>0</v>
      </c>
      <c r="L113" s="32">
        <f t="shared" si="17"/>
        <v>0</v>
      </c>
      <c r="M113" s="32">
        <f t="shared" si="17"/>
        <v>0</v>
      </c>
      <c r="N113" s="32">
        <f t="shared" ref="N113:N119" si="18">SUM(D113:M113)</f>
        <v>486534601</v>
      </c>
      <c r="O113" s="46">
        <f t="shared" si="14"/>
        <v>413.74065620639129</v>
      </c>
      <c r="P113" s="9"/>
    </row>
    <row r="114" spans="1:119">
      <c r="A114" s="12"/>
      <c r="B114" s="25">
        <v>381</v>
      </c>
      <c r="C114" s="20" t="s">
        <v>144</v>
      </c>
      <c r="D114" s="47">
        <v>232172111</v>
      </c>
      <c r="E114" s="47">
        <v>112275049</v>
      </c>
      <c r="F114" s="47">
        <v>4633622</v>
      </c>
      <c r="G114" s="47">
        <v>8652</v>
      </c>
      <c r="H114" s="47">
        <v>0</v>
      </c>
      <c r="I114" s="47">
        <v>1109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349090543</v>
      </c>
      <c r="O114" s="48">
        <f t="shared" si="14"/>
        <v>296.86059334609473</v>
      </c>
      <c r="P114" s="9"/>
    </row>
    <row r="115" spans="1:119">
      <c r="A115" s="12"/>
      <c r="B115" s="25">
        <v>382</v>
      </c>
      <c r="C115" s="20" t="s">
        <v>161</v>
      </c>
      <c r="D115" s="47">
        <v>6500000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8"/>
        <v>6500000</v>
      </c>
      <c r="O115" s="48">
        <f t="shared" si="14"/>
        <v>5.5274881988126952</v>
      </c>
      <c r="P115" s="9"/>
    </row>
    <row r="116" spans="1:119">
      <c r="A116" s="12"/>
      <c r="B116" s="25">
        <v>383</v>
      </c>
      <c r="C116" s="20" t="s">
        <v>145</v>
      </c>
      <c r="D116" s="47">
        <v>4516971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4516971</v>
      </c>
      <c r="O116" s="48">
        <f t="shared" si="14"/>
        <v>3.8411544456737201</v>
      </c>
      <c r="P116" s="9"/>
    </row>
    <row r="117" spans="1:119">
      <c r="A117" s="12"/>
      <c r="B117" s="25">
        <v>384</v>
      </c>
      <c r="C117" s="20" t="s">
        <v>146</v>
      </c>
      <c r="D117" s="47">
        <v>0</v>
      </c>
      <c r="E117" s="47">
        <v>0</v>
      </c>
      <c r="F117" s="47">
        <v>12327087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12327087</v>
      </c>
      <c r="O117" s="48">
        <f t="shared" si="14"/>
        <v>10.482742756651907</v>
      </c>
      <c r="P117" s="9"/>
    </row>
    <row r="118" spans="1:119" ht="15.75" thickBot="1">
      <c r="A118" s="12"/>
      <c r="B118" s="25">
        <v>385</v>
      </c>
      <c r="C118" s="20" t="s">
        <v>147</v>
      </c>
      <c r="D118" s="47">
        <v>0</v>
      </c>
      <c r="E118" s="47">
        <v>0</v>
      </c>
      <c r="F118" s="47">
        <v>114100000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8"/>
        <v>114100000</v>
      </c>
      <c r="O118" s="48">
        <f t="shared" si="14"/>
        <v>97.028677459158246</v>
      </c>
      <c r="P118" s="9"/>
    </row>
    <row r="119" spans="1:119" ht="16.5" thickBot="1">
      <c r="A119" s="14" t="s">
        <v>109</v>
      </c>
      <c r="B119" s="23"/>
      <c r="C119" s="22"/>
      <c r="D119" s="15">
        <f t="shared" ref="D119:M119" si="19">SUM(D5,D17,D29,D61,D97,D105,D113)</f>
        <v>681643706</v>
      </c>
      <c r="E119" s="15">
        <f t="shared" si="19"/>
        <v>605713193</v>
      </c>
      <c r="F119" s="15">
        <f t="shared" si="19"/>
        <v>357588864</v>
      </c>
      <c r="G119" s="15">
        <f t="shared" si="19"/>
        <v>33887842</v>
      </c>
      <c r="H119" s="15">
        <f t="shared" si="19"/>
        <v>0</v>
      </c>
      <c r="I119" s="15">
        <f t="shared" si="19"/>
        <v>438446002</v>
      </c>
      <c r="J119" s="15">
        <f t="shared" si="19"/>
        <v>135559376</v>
      </c>
      <c r="K119" s="15">
        <f t="shared" si="19"/>
        <v>0</v>
      </c>
      <c r="L119" s="15">
        <f t="shared" si="19"/>
        <v>0</v>
      </c>
      <c r="M119" s="15">
        <f t="shared" si="19"/>
        <v>32373074</v>
      </c>
      <c r="N119" s="15">
        <f t="shared" si="18"/>
        <v>2285212057</v>
      </c>
      <c r="O119" s="38">
        <f t="shared" si="14"/>
        <v>1943.3050272079977</v>
      </c>
      <c r="P119" s="6"/>
      <c r="Q119" s="2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</row>
    <row r="120" spans="1:119">
      <c r="A120" s="16"/>
      <c r="B120" s="18"/>
      <c r="C120" s="1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9"/>
    </row>
    <row r="121" spans="1:119">
      <c r="A121" s="41"/>
      <c r="B121" s="42"/>
      <c r="C121" s="42"/>
      <c r="D121" s="43"/>
      <c r="E121" s="43"/>
      <c r="F121" s="43"/>
      <c r="G121" s="43"/>
      <c r="H121" s="43"/>
      <c r="I121" s="43"/>
      <c r="J121" s="43"/>
      <c r="K121" s="43"/>
      <c r="L121" s="49" t="s">
        <v>181</v>
      </c>
      <c r="M121" s="49"/>
      <c r="N121" s="49"/>
      <c r="O121" s="44">
        <v>1175941</v>
      </c>
    </row>
    <row r="122" spans="1:119">
      <c r="A122" s="50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2"/>
    </row>
    <row r="123" spans="1:119" ht="15.75" customHeight="1" thickBot="1">
      <c r="A123" s="53" t="s">
        <v>163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5"/>
    </row>
  </sheetData>
  <mergeCells count="10">
    <mergeCell ref="L121:N121"/>
    <mergeCell ref="A122:O122"/>
    <mergeCell ref="A123:O1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70"/>
      <c r="M3" s="36"/>
      <c r="N3" s="37"/>
      <c r="O3" s="71" t="s">
        <v>155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11</v>
      </c>
      <c r="N4" s="35" t="s">
        <v>71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329193050</v>
      </c>
      <c r="E5" s="27">
        <f t="shared" si="0"/>
        <v>245739054</v>
      </c>
      <c r="F5" s="27">
        <f t="shared" si="0"/>
        <v>67046930</v>
      </c>
      <c r="G5" s="27">
        <f t="shared" si="0"/>
        <v>18191422</v>
      </c>
      <c r="H5" s="27">
        <f t="shared" si="0"/>
        <v>0</v>
      </c>
      <c r="I5" s="27">
        <f t="shared" si="0"/>
        <v>175854576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836025032</v>
      </c>
      <c r="O5" s="33">
        <f t="shared" ref="O5:O36" si="1">(N5/O$123)</f>
        <v>722.36645002082355</v>
      </c>
      <c r="P5" s="6"/>
    </row>
    <row r="6" spans="1:133">
      <c r="A6" s="12"/>
      <c r="B6" s="25">
        <v>311</v>
      </c>
      <c r="C6" s="20" t="s">
        <v>3</v>
      </c>
      <c r="D6" s="47">
        <v>327127911</v>
      </c>
      <c r="E6" s="47">
        <v>196762435</v>
      </c>
      <c r="F6" s="47">
        <v>0</v>
      </c>
      <c r="G6" s="47">
        <v>18191422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542081768</v>
      </c>
      <c r="O6" s="48">
        <f t="shared" si="1"/>
        <v>468.38511693172802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175854576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175854576</v>
      </c>
      <c r="O7" s="48">
        <f t="shared" si="1"/>
        <v>151.94694048950095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1050030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1050030</v>
      </c>
      <c r="O8" s="48">
        <f t="shared" si="1"/>
        <v>0.90727719204867707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22732982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22732982</v>
      </c>
      <c r="O9" s="48">
        <f t="shared" si="1"/>
        <v>19.642406479674978</v>
      </c>
      <c r="P9" s="9"/>
    </row>
    <row r="10" spans="1:133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56510197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56510197</v>
      </c>
      <c r="O10" s="48">
        <f t="shared" si="1"/>
        <v>48.827569551610502</v>
      </c>
      <c r="P10" s="9"/>
    </row>
    <row r="11" spans="1:133">
      <c r="A11" s="12"/>
      <c r="B11" s="25">
        <v>314.3</v>
      </c>
      <c r="C11" s="20" t="s">
        <v>16</v>
      </c>
      <c r="D11" s="47">
        <v>0</v>
      </c>
      <c r="E11" s="47">
        <v>0</v>
      </c>
      <c r="F11" s="47">
        <v>8591377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8591377</v>
      </c>
      <c r="O11" s="48">
        <f t="shared" si="1"/>
        <v>7.4233692374423468</v>
      </c>
      <c r="P11" s="9"/>
    </row>
    <row r="12" spans="1:133">
      <c r="A12" s="12"/>
      <c r="B12" s="25">
        <v>314.39999999999998</v>
      </c>
      <c r="C12" s="20" t="s">
        <v>17</v>
      </c>
      <c r="D12" s="47">
        <v>0</v>
      </c>
      <c r="E12" s="47">
        <v>0</v>
      </c>
      <c r="F12" s="47">
        <v>890547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890547</v>
      </c>
      <c r="O12" s="48">
        <f t="shared" si="1"/>
        <v>0.76947609263294692</v>
      </c>
      <c r="P12" s="9"/>
    </row>
    <row r="13" spans="1:133">
      <c r="A13" s="12"/>
      <c r="B13" s="25">
        <v>314.7</v>
      </c>
      <c r="C13" s="20" t="s">
        <v>18</v>
      </c>
      <c r="D13" s="47">
        <v>0</v>
      </c>
      <c r="E13" s="47">
        <v>0</v>
      </c>
      <c r="F13" s="47">
        <v>3762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3762</v>
      </c>
      <c r="O13" s="48">
        <f t="shared" si="1"/>
        <v>3.2505516951773978E-3</v>
      </c>
      <c r="P13" s="9"/>
    </row>
    <row r="14" spans="1:133">
      <c r="A14" s="12"/>
      <c r="B14" s="25">
        <v>314.8</v>
      </c>
      <c r="C14" s="20" t="s">
        <v>19</v>
      </c>
      <c r="D14" s="47">
        <v>0</v>
      </c>
      <c r="E14" s="47">
        <v>0</v>
      </c>
      <c r="F14" s="47">
        <v>1051047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1051047</v>
      </c>
      <c r="O14" s="48">
        <f t="shared" si="1"/>
        <v>0.9081559297078996</v>
      </c>
      <c r="P14" s="9"/>
    </row>
    <row r="15" spans="1:133">
      <c r="A15" s="12"/>
      <c r="B15" s="25">
        <v>315</v>
      </c>
      <c r="C15" s="20" t="s">
        <v>20</v>
      </c>
      <c r="D15" s="47">
        <v>0</v>
      </c>
      <c r="E15" s="47">
        <v>25044439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25044439</v>
      </c>
      <c r="O15" s="48">
        <f t="shared" si="1"/>
        <v>21.639618194103384</v>
      </c>
      <c r="P15" s="9"/>
    </row>
    <row r="16" spans="1:133">
      <c r="A16" s="12"/>
      <c r="B16" s="25">
        <v>316</v>
      </c>
      <c r="C16" s="20" t="s">
        <v>21</v>
      </c>
      <c r="D16" s="47">
        <v>2065139</v>
      </c>
      <c r="E16" s="47">
        <v>149168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2214307</v>
      </c>
      <c r="O16" s="48">
        <f t="shared" si="1"/>
        <v>1.9132693706786759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SUM(D18:D28)</f>
        <v>606506</v>
      </c>
      <c r="E17" s="32">
        <f t="shared" si="3"/>
        <v>43319773</v>
      </c>
      <c r="F17" s="32">
        <f t="shared" si="3"/>
        <v>0</v>
      </c>
      <c r="G17" s="32">
        <f t="shared" si="3"/>
        <v>11312874</v>
      </c>
      <c r="H17" s="32">
        <f t="shared" si="3"/>
        <v>0</v>
      </c>
      <c r="I17" s="32">
        <f t="shared" si="3"/>
        <v>17719867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72959020</v>
      </c>
      <c r="O17" s="46">
        <f t="shared" si="1"/>
        <v>63.040155805284869</v>
      </c>
      <c r="P17" s="10"/>
    </row>
    <row r="18" spans="1:16">
      <c r="A18" s="12"/>
      <c r="B18" s="25">
        <v>322</v>
      </c>
      <c r="C18" s="20" t="s">
        <v>0</v>
      </c>
      <c r="D18" s="47">
        <v>577704</v>
      </c>
      <c r="E18" s="47">
        <v>8884698</v>
      </c>
      <c r="F18" s="47">
        <v>0</v>
      </c>
      <c r="G18" s="47">
        <v>0</v>
      </c>
      <c r="H18" s="47">
        <v>0</v>
      </c>
      <c r="I18" s="47">
        <v>32262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9494664</v>
      </c>
      <c r="O18" s="48">
        <f t="shared" si="1"/>
        <v>8.2038533121583761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7405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7" si="4">SUM(D19:M19)</f>
        <v>7405</v>
      </c>
      <c r="O19" s="48">
        <f t="shared" si="1"/>
        <v>6.3982815796886318E-3</v>
      </c>
      <c r="P19" s="9"/>
    </row>
    <row r="20" spans="1:16">
      <c r="A20" s="12"/>
      <c r="B20" s="25">
        <v>324.12</v>
      </c>
      <c r="C20" s="20" t="s">
        <v>24</v>
      </c>
      <c r="D20" s="47">
        <v>0</v>
      </c>
      <c r="E20" s="47">
        <v>0</v>
      </c>
      <c r="F20" s="47">
        <v>0</v>
      </c>
      <c r="G20" s="47">
        <v>365559</v>
      </c>
      <c r="H20" s="47">
        <v>0</v>
      </c>
      <c r="I20" s="47">
        <v>5386412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5751971</v>
      </c>
      <c r="O20" s="48">
        <f t="shared" si="1"/>
        <v>4.9699838077249421</v>
      </c>
      <c r="P20" s="9"/>
    </row>
    <row r="21" spans="1:16">
      <c r="A21" s="12"/>
      <c r="B21" s="25">
        <v>324.20999999999998</v>
      </c>
      <c r="C21" s="20" t="s">
        <v>25</v>
      </c>
      <c r="D21" s="47">
        <v>0</v>
      </c>
      <c r="E21" s="47">
        <v>0</v>
      </c>
      <c r="F21" s="47">
        <v>0</v>
      </c>
      <c r="G21" s="47">
        <v>531309</v>
      </c>
      <c r="H21" s="47">
        <v>0</v>
      </c>
      <c r="I21" s="47">
        <v>11639151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12170460</v>
      </c>
      <c r="O21" s="48">
        <f t="shared" si="1"/>
        <v>10.515871712942241</v>
      </c>
      <c r="P21" s="9"/>
    </row>
    <row r="22" spans="1:16">
      <c r="A22" s="12"/>
      <c r="B22" s="25">
        <v>324.31</v>
      </c>
      <c r="C22" s="20" t="s">
        <v>26</v>
      </c>
      <c r="D22" s="47">
        <v>0</v>
      </c>
      <c r="E22" s="47">
        <v>0</v>
      </c>
      <c r="F22" s="47">
        <v>0</v>
      </c>
      <c r="G22" s="47">
        <v>3188156</v>
      </c>
      <c r="H22" s="47">
        <v>0</v>
      </c>
      <c r="I22" s="47">
        <v>654637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3842793</v>
      </c>
      <c r="O22" s="48">
        <f t="shared" si="1"/>
        <v>3.3203607922290903</v>
      </c>
      <c r="P22" s="9"/>
    </row>
    <row r="23" spans="1:16">
      <c r="A23" s="12"/>
      <c r="B23" s="25">
        <v>324.32</v>
      </c>
      <c r="C23" s="20" t="s">
        <v>27</v>
      </c>
      <c r="D23" s="47">
        <v>0</v>
      </c>
      <c r="E23" s="47">
        <v>0</v>
      </c>
      <c r="F23" s="47">
        <v>0</v>
      </c>
      <c r="G23" s="47">
        <v>5516723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5516723</v>
      </c>
      <c r="O23" s="48">
        <f t="shared" si="1"/>
        <v>4.7667180487703718</v>
      </c>
      <c r="P23" s="9"/>
    </row>
    <row r="24" spans="1:16">
      <c r="A24" s="12"/>
      <c r="B24" s="25">
        <v>324.51</v>
      </c>
      <c r="C24" s="20" t="s">
        <v>28</v>
      </c>
      <c r="D24" s="47">
        <v>0</v>
      </c>
      <c r="E24" s="47">
        <v>17643949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17643949</v>
      </c>
      <c r="O24" s="48">
        <f t="shared" si="1"/>
        <v>15.245233474634119</v>
      </c>
      <c r="P24" s="9"/>
    </row>
    <row r="25" spans="1:16">
      <c r="A25" s="12"/>
      <c r="B25" s="25">
        <v>324.61</v>
      </c>
      <c r="C25" s="20" t="s">
        <v>29</v>
      </c>
      <c r="D25" s="47">
        <v>0</v>
      </c>
      <c r="E25" s="47">
        <v>0</v>
      </c>
      <c r="F25" s="47">
        <v>0</v>
      </c>
      <c r="G25" s="47">
        <v>1711127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1711127</v>
      </c>
      <c r="O25" s="48">
        <f t="shared" si="1"/>
        <v>1.4784972808383348</v>
      </c>
      <c r="P25" s="9"/>
    </row>
    <row r="26" spans="1:16">
      <c r="A26" s="12"/>
      <c r="B26" s="25">
        <v>325.10000000000002</v>
      </c>
      <c r="C26" s="20" t="s">
        <v>30</v>
      </c>
      <c r="D26" s="47">
        <v>0</v>
      </c>
      <c r="E26" s="47">
        <v>93289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93289</v>
      </c>
      <c r="O26" s="48">
        <f t="shared" si="1"/>
        <v>8.0606251220468966E-2</v>
      </c>
      <c r="P26" s="9"/>
    </row>
    <row r="27" spans="1:16">
      <c r="A27" s="12"/>
      <c r="B27" s="25">
        <v>325.2</v>
      </c>
      <c r="C27" s="20" t="s">
        <v>31</v>
      </c>
      <c r="D27" s="47">
        <v>0</v>
      </c>
      <c r="E27" s="47">
        <v>15686901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15686901</v>
      </c>
      <c r="O27" s="48">
        <f t="shared" si="1"/>
        <v>13.554248441687937</v>
      </c>
      <c r="P27" s="9"/>
    </row>
    <row r="28" spans="1:16">
      <c r="A28" s="12"/>
      <c r="B28" s="25">
        <v>329</v>
      </c>
      <c r="C28" s="20" t="s">
        <v>32</v>
      </c>
      <c r="D28" s="47">
        <v>28802</v>
      </c>
      <c r="E28" s="47">
        <v>1010936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1039738</v>
      </c>
      <c r="O28" s="48">
        <f t="shared" si="1"/>
        <v>0.89838440149929755</v>
      </c>
      <c r="P28" s="9"/>
    </row>
    <row r="29" spans="1:16" ht="15.75">
      <c r="A29" s="29" t="s">
        <v>34</v>
      </c>
      <c r="B29" s="30"/>
      <c r="C29" s="31"/>
      <c r="D29" s="32">
        <f t="shared" ref="D29:M29" si="5">SUM(D30:D61)</f>
        <v>32241725</v>
      </c>
      <c r="E29" s="32">
        <f t="shared" si="5"/>
        <v>113319920</v>
      </c>
      <c r="F29" s="32">
        <f t="shared" si="5"/>
        <v>152643568</v>
      </c>
      <c r="G29" s="32">
        <f t="shared" si="5"/>
        <v>3469348</v>
      </c>
      <c r="H29" s="32">
        <f t="shared" si="5"/>
        <v>0</v>
      </c>
      <c r="I29" s="32">
        <f t="shared" si="5"/>
        <v>537174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2424524</v>
      </c>
      <c r="N29" s="45">
        <f>SUM(D29:M29)</f>
        <v>304636259</v>
      </c>
      <c r="O29" s="46">
        <f t="shared" si="1"/>
        <v>263.22060289871104</v>
      </c>
      <c r="P29" s="10"/>
    </row>
    <row r="30" spans="1:16">
      <c r="A30" s="12"/>
      <c r="B30" s="25">
        <v>331.2</v>
      </c>
      <c r="C30" s="20" t="s">
        <v>33</v>
      </c>
      <c r="D30" s="47">
        <v>4079</v>
      </c>
      <c r="E30" s="47">
        <v>5062732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5066811</v>
      </c>
      <c r="O30" s="48">
        <f t="shared" si="1"/>
        <v>4.3779721119599913</v>
      </c>
      <c r="P30" s="9"/>
    </row>
    <row r="31" spans="1:16">
      <c r="A31" s="12"/>
      <c r="B31" s="25">
        <v>331.35</v>
      </c>
      <c r="C31" s="20" t="s">
        <v>39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537174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1" si="6">SUM(D31:M31)</f>
        <v>537174</v>
      </c>
      <c r="O31" s="48">
        <f t="shared" si="1"/>
        <v>0.46414456573769897</v>
      </c>
      <c r="P31" s="9"/>
    </row>
    <row r="32" spans="1:16">
      <c r="A32" s="12"/>
      <c r="B32" s="25">
        <v>331.39</v>
      </c>
      <c r="C32" s="20" t="s">
        <v>40</v>
      </c>
      <c r="D32" s="47">
        <v>0</v>
      </c>
      <c r="E32" s="47">
        <v>385144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385144</v>
      </c>
      <c r="O32" s="48">
        <f t="shared" si="1"/>
        <v>0.33278322224545553</v>
      </c>
      <c r="P32" s="9"/>
    </row>
    <row r="33" spans="1:16">
      <c r="A33" s="12"/>
      <c r="B33" s="25">
        <v>331.49</v>
      </c>
      <c r="C33" s="20" t="s">
        <v>41</v>
      </c>
      <c r="D33" s="47">
        <v>0</v>
      </c>
      <c r="E33" s="47">
        <v>5641170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5641170</v>
      </c>
      <c r="O33" s="48">
        <f t="shared" si="1"/>
        <v>4.8742463334087933</v>
      </c>
      <c r="P33" s="9"/>
    </row>
    <row r="34" spans="1:16">
      <c r="A34" s="12"/>
      <c r="B34" s="25">
        <v>331.5</v>
      </c>
      <c r="C34" s="20" t="s">
        <v>35</v>
      </c>
      <c r="D34" s="47">
        <v>0</v>
      </c>
      <c r="E34" s="47">
        <v>28015142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28015142</v>
      </c>
      <c r="O34" s="48">
        <f t="shared" si="1"/>
        <v>24.206450642938734</v>
      </c>
      <c r="P34" s="9"/>
    </row>
    <row r="35" spans="1:16">
      <c r="A35" s="12"/>
      <c r="B35" s="25">
        <v>331.62</v>
      </c>
      <c r="C35" s="20" t="s">
        <v>42</v>
      </c>
      <c r="D35" s="47">
        <v>0</v>
      </c>
      <c r="E35" s="47">
        <v>1392679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1392679</v>
      </c>
      <c r="O35" s="48">
        <f t="shared" si="1"/>
        <v>1.2033426593003624</v>
      </c>
      <c r="P35" s="9"/>
    </row>
    <row r="36" spans="1:16">
      <c r="A36" s="12"/>
      <c r="B36" s="25">
        <v>331.65</v>
      </c>
      <c r="C36" s="20" t="s">
        <v>43</v>
      </c>
      <c r="D36" s="47">
        <v>1922636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1922636</v>
      </c>
      <c r="O36" s="48">
        <f t="shared" si="1"/>
        <v>1.6612513846382486</v>
      </c>
      <c r="P36" s="9"/>
    </row>
    <row r="37" spans="1:16">
      <c r="A37" s="12"/>
      <c r="B37" s="25">
        <v>331.69</v>
      </c>
      <c r="C37" s="20" t="s">
        <v>44</v>
      </c>
      <c r="D37" s="47">
        <v>0</v>
      </c>
      <c r="E37" s="47">
        <v>37708132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37708132</v>
      </c>
      <c r="O37" s="48">
        <f t="shared" ref="O37:O68" si="7">(N37/O$123)</f>
        <v>32.581667303182634</v>
      </c>
      <c r="P37" s="9"/>
    </row>
    <row r="38" spans="1:16">
      <c r="A38" s="12"/>
      <c r="B38" s="25">
        <v>331.7</v>
      </c>
      <c r="C38" s="20" t="s">
        <v>36</v>
      </c>
      <c r="D38" s="47">
        <v>0</v>
      </c>
      <c r="E38" s="47">
        <v>1224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1224</v>
      </c>
      <c r="O38" s="48">
        <f t="shared" si="7"/>
        <v>1.0575957668519764E-3</v>
      </c>
      <c r="P38" s="9"/>
    </row>
    <row r="39" spans="1:16">
      <c r="A39" s="12"/>
      <c r="B39" s="25">
        <v>333</v>
      </c>
      <c r="C39" s="20" t="s">
        <v>4</v>
      </c>
      <c r="D39" s="47">
        <v>47015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47015</v>
      </c>
      <c r="O39" s="48">
        <f t="shared" si="7"/>
        <v>4.0623255701426199E-2</v>
      </c>
      <c r="P39" s="9"/>
    </row>
    <row r="40" spans="1:16">
      <c r="A40" s="12"/>
      <c r="B40" s="25">
        <v>334.1</v>
      </c>
      <c r="C40" s="20" t="s">
        <v>37</v>
      </c>
      <c r="D40" s="47">
        <v>0</v>
      </c>
      <c r="E40" s="47">
        <v>7196252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7196252</v>
      </c>
      <c r="O40" s="48">
        <f t="shared" si="7"/>
        <v>6.2179131147059383</v>
      </c>
      <c r="P40" s="9"/>
    </row>
    <row r="41" spans="1:16">
      <c r="A41" s="12"/>
      <c r="B41" s="25">
        <v>334.2</v>
      </c>
      <c r="C41" s="20" t="s">
        <v>38</v>
      </c>
      <c r="D41" s="47">
        <v>107000</v>
      </c>
      <c r="E41" s="47">
        <v>139914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246914</v>
      </c>
      <c r="O41" s="48">
        <f t="shared" si="7"/>
        <v>0.21334575259517066</v>
      </c>
      <c r="P41" s="9"/>
    </row>
    <row r="42" spans="1:16">
      <c r="A42" s="12"/>
      <c r="B42" s="25">
        <v>334.39</v>
      </c>
      <c r="C42" s="20" t="s">
        <v>45</v>
      </c>
      <c r="D42" s="47">
        <v>0</v>
      </c>
      <c r="E42" s="47">
        <v>1944522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60" si="8">SUM(D42:M42)</f>
        <v>1944522</v>
      </c>
      <c r="O42" s="48">
        <f t="shared" si="7"/>
        <v>1.6801619573125317</v>
      </c>
      <c r="P42" s="9"/>
    </row>
    <row r="43" spans="1:16">
      <c r="A43" s="12"/>
      <c r="B43" s="25">
        <v>334.49</v>
      </c>
      <c r="C43" s="20" t="s">
        <v>46</v>
      </c>
      <c r="D43" s="47">
        <v>0</v>
      </c>
      <c r="E43" s="47">
        <v>1772226</v>
      </c>
      <c r="F43" s="47">
        <v>0</v>
      </c>
      <c r="G43" s="47">
        <v>3421234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5193460</v>
      </c>
      <c r="O43" s="48">
        <f t="shared" si="7"/>
        <v>4.4874030321201515</v>
      </c>
      <c r="P43" s="9"/>
    </row>
    <row r="44" spans="1:16">
      <c r="A44" s="12"/>
      <c r="B44" s="25">
        <v>334.5</v>
      </c>
      <c r="C44" s="20" t="s">
        <v>47</v>
      </c>
      <c r="D44" s="47">
        <v>0</v>
      </c>
      <c r="E44" s="47">
        <v>391675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391675</v>
      </c>
      <c r="O44" s="48">
        <f t="shared" si="7"/>
        <v>0.33842632514848681</v>
      </c>
      <c r="P44" s="9"/>
    </row>
    <row r="45" spans="1:16">
      <c r="A45" s="12"/>
      <c r="B45" s="25">
        <v>334.61</v>
      </c>
      <c r="C45" s="20" t="s">
        <v>48</v>
      </c>
      <c r="D45" s="47">
        <v>0</v>
      </c>
      <c r="E45" s="47">
        <v>202433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202433</v>
      </c>
      <c r="O45" s="48">
        <f t="shared" si="7"/>
        <v>0.17491199662675336</v>
      </c>
      <c r="P45" s="9"/>
    </row>
    <row r="46" spans="1:16">
      <c r="A46" s="12"/>
      <c r="B46" s="25">
        <v>334.62</v>
      </c>
      <c r="C46" s="20" t="s">
        <v>49</v>
      </c>
      <c r="D46" s="47">
        <v>165154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165154</v>
      </c>
      <c r="O46" s="48">
        <f t="shared" si="7"/>
        <v>0.14270112032571183</v>
      </c>
      <c r="P46" s="9"/>
    </row>
    <row r="47" spans="1:16">
      <c r="A47" s="12"/>
      <c r="B47" s="25">
        <v>334.69</v>
      </c>
      <c r="C47" s="20" t="s">
        <v>50</v>
      </c>
      <c r="D47" s="47">
        <v>0</v>
      </c>
      <c r="E47" s="47">
        <v>3098331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3098331</v>
      </c>
      <c r="O47" s="48">
        <f t="shared" si="7"/>
        <v>2.6771092727992243</v>
      </c>
      <c r="P47" s="9"/>
    </row>
    <row r="48" spans="1:16">
      <c r="A48" s="12"/>
      <c r="B48" s="25">
        <v>335.12</v>
      </c>
      <c r="C48" s="20" t="s">
        <v>52</v>
      </c>
      <c r="D48" s="47">
        <v>0</v>
      </c>
      <c r="E48" s="47">
        <v>0</v>
      </c>
      <c r="F48" s="47">
        <v>27820309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27820309</v>
      </c>
      <c r="O48" s="48">
        <f t="shared" si="7"/>
        <v>24.038105417413348</v>
      </c>
      <c r="P48" s="9"/>
    </row>
    <row r="49" spans="1:16">
      <c r="A49" s="12"/>
      <c r="B49" s="25">
        <v>335.13</v>
      </c>
      <c r="C49" s="20" t="s">
        <v>53</v>
      </c>
      <c r="D49" s="47">
        <v>224574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224574</v>
      </c>
      <c r="O49" s="48">
        <f t="shared" si="7"/>
        <v>0.19404290175246383</v>
      </c>
      <c r="P49" s="9"/>
    </row>
    <row r="50" spans="1:16">
      <c r="A50" s="12"/>
      <c r="B50" s="25">
        <v>335.14</v>
      </c>
      <c r="C50" s="20" t="s">
        <v>54</v>
      </c>
      <c r="D50" s="47">
        <v>110875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110875</v>
      </c>
      <c r="O50" s="48">
        <f t="shared" si="7"/>
        <v>9.580141392950399E-2</v>
      </c>
      <c r="P50" s="9"/>
    </row>
    <row r="51" spans="1:16">
      <c r="A51" s="12"/>
      <c r="B51" s="25">
        <v>335.15</v>
      </c>
      <c r="C51" s="20" t="s">
        <v>55</v>
      </c>
      <c r="D51" s="47">
        <v>479502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479502</v>
      </c>
      <c r="O51" s="48">
        <f t="shared" si="7"/>
        <v>0.41431314166426175</v>
      </c>
      <c r="P51" s="9"/>
    </row>
    <row r="52" spans="1:16">
      <c r="A52" s="12"/>
      <c r="B52" s="25">
        <v>335.16</v>
      </c>
      <c r="C52" s="20" t="s">
        <v>56</v>
      </c>
      <c r="D52" s="47">
        <v>446500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446500</v>
      </c>
      <c r="O52" s="48">
        <f t="shared" si="7"/>
        <v>0.38579780220539822</v>
      </c>
      <c r="P52" s="9"/>
    </row>
    <row r="53" spans="1:16">
      <c r="A53" s="12"/>
      <c r="B53" s="25">
        <v>335.18</v>
      </c>
      <c r="C53" s="20" t="s">
        <v>57</v>
      </c>
      <c r="D53" s="47">
        <v>0</v>
      </c>
      <c r="E53" s="47">
        <v>0</v>
      </c>
      <c r="F53" s="47">
        <v>124823259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124823259</v>
      </c>
      <c r="O53" s="48">
        <f t="shared" si="7"/>
        <v>107.85339078682014</v>
      </c>
      <c r="P53" s="9"/>
    </row>
    <row r="54" spans="1:16">
      <c r="A54" s="12"/>
      <c r="B54" s="25">
        <v>335.21</v>
      </c>
      <c r="C54" s="20" t="s">
        <v>58</v>
      </c>
      <c r="D54" s="47">
        <v>0</v>
      </c>
      <c r="E54" s="47">
        <v>255441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255441</v>
      </c>
      <c r="O54" s="48">
        <f t="shared" si="7"/>
        <v>0.22071349696114026</v>
      </c>
      <c r="P54" s="9"/>
    </row>
    <row r="55" spans="1:16">
      <c r="A55" s="12"/>
      <c r="B55" s="25">
        <v>335.22</v>
      </c>
      <c r="C55" s="20" t="s">
        <v>59</v>
      </c>
      <c r="D55" s="47">
        <v>0</v>
      </c>
      <c r="E55" s="47">
        <v>3725875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3725875</v>
      </c>
      <c r="O55" s="48">
        <f t="shared" si="7"/>
        <v>3.2193379312251693</v>
      </c>
      <c r="P55" s="9"/>
    </row>
    <row r="56" spans="1:16">
      <c r="A56" s="12"/>
      <c r="B56" s="25">
        <v>335.39</v>
      </c>
      <c r="C56" s="20" t="s">
        <v>60</v>
      </c>
      <c r="D56" s="47">
        <v>0</v>
      </c>
      <c r="E56" s="47">
        <v>31973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31973</v>
      </c>
      <c r="O56" s="48">
        <f t="shared" si="7"/>
        <v>2.7626233213691374E-2</v>
      </c>
      <c r="P56" s="9"/>
    </row>
    <row r="57" spans="1:16">
      <c r="A57" s="12"/>
      <c r="B57" s="25">
        <v>335.49</v>
      </c>
      <c r="C57" s="20" t="s">
        <v>61</v>
      </c>
      <c r="D57" s="47">
        <v>0</v>
      </c>
      <c r="E57" s="47">
        <v>15612246</v>
      </c>
      <c r="F57" s="47">
        <v>0</v>
      </c>
      <c r="G57" s="47">
        <v>48114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15660360</v>
      </c>
      <c r="O57" s="48">
        <f t="shared" si="7"/>
        <v>13.531315721714066</v>
      </c>
      <c r="P57" s="9"/>
    </row>
    <row r="58" spans="1:16">
      <c r="A58" s="12"/>
      <c r="B58" s="25">
        <v>335.5</v>
      </c>
      <c r="C58" s="20" t="s">
        <v>62</v>
      </c>
      <c r="D58" s="47">
        <v>0</v>
      </c>
      <c r="E58" s="47">
        <v>742809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742809</v>
      </c>
      <c r="O58" s="48">
        <f t="shared" si="7"/>
        <v>0.64182324671531843</v>
      </c>
      <c r="P58" s="9"/>
    </row>
    <row r="59" spans="1:16">
      <c r="A59" s="12"/>
      <c r="B59" s="25">
        <v>335.61</v>
      </c>
      <c r="C59" s="20" t="s">
        <v>63</v>
      </c>
      <c r="D59" s="47">
        <v>55267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55267</v>
      </c>
      <c r="O59" s="48">
        <f t="shared" si="7"/>
        <v>4.7753386639385768E-2</v>
      </c>
      <c r="P59" s="9"/>
    </row>
    <row r="60" spans="1:16">
      <c r="A60" s="12"/>
      <c r="B60" s="25">
        <v>335.8</v>
      </c>
      <c r="C60" s="20" t="s">
        <v>65</v>
      </c>
      <c r="D60" s="47">
        <v>28679123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28679123</v>
      </c>
      <c r="O60" s="48">
        <f t="shared" si="7"/>
        <v>24.780162648551595</v>
      </c>
      <c r="P60" s="9"/>
    </row>
    <row r="61" spans="1:16">
      <c r="A61" s="12"/>
      <c r="B61" s="25">
        <v>337.5</v>
      </c>
      <c r="C61" s="20" t="s">
        <v>67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2424524</v>
      </c>
      <c r="N61" s="47">
        <f>SUM(D61:M61)</f>
        <v>2424524</v>
      </c>
      <c r="O61" s="48">
        <f t="shared" si="7"/>
        <v>2.0949071233913572</v>
      </c>
      <c r="P61" s="9"/>
    </row>
    <row r="62" spans="1:16" ht="15.75">
      <c r="A62" s="29" t="s">
        <v>73</v>
      </c>
      <c r="B62" s="30"/>
      <c r="C62" s="31"/>
      <c r="D62" s="32">
        <f>SUM(D63:D98)</f>
        <v>71704812</v>
      </c>
      <c r="E62" s="32">
        <f t="shared" ref="E62:M62" si="9">SUM(E63:E98)</f>
        <v>80904368</v>
      </c>
      <c r="F62" s="32">
        <f t="shared" si="9"/>
        <v>0</v>
      </c>
      <c r="G62" s="32">
        <f t="shared" si="9"/>
        <v>0</v>
      </c>
      <c r="H62" s="32">
        <f t="shared" si="9"/>
        <v>0</v>
      </c>
      <c r="I62" s="32">
        <f t="shared" si="9"/>
        <v>229321097</v>
      </c>
      <c r="J62" s="32">
        <f t="shared" si="9"/>
        <v>136152547</v>
      </c>
      <c r="K62" s="32">
        <f t="shared" si="9"/>
        <v>0</v>
      </c>
      <c r="L62" s="32">
        <f t="shared" si="9"/>
        <v>0</v>
      </c>
      <c r="M62" s="32">
        <f t="shared" si="9"/>
        <v>9831435</v>
      </c>
      <c r="N62" s="32">
        <f>SUM(D62:M62)</f>
        <v>527914259</v>
      </c>
      <c r="O62" s="46">
        <f t="shared" si="7"/>
        <v>456.14369736862568</v>
      </c>
      <c r="P62" s="10"/>
    </row>
    <row r="63" spans="1:16">
      <c r="A63" s="12"/>
      <c r="B63" s="25">
        <v>341.1</v>
      </c>
      <c r="C63" s="20" t="s">
        <v>76</v>
      </c>
      <c r="D63" s="47">
        <v>5007421</v>
      </c>
      <c r="E63" s="47">
        <v>752859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5760280</v>
      </c>
      <c r="O63" s="48">
        <f t="shared" si="7"/>
        <v>4.9771631894461619</v>
      </c>
      <c r="P63" s="9"/>
    </row>
    <row r="64" spans="1:16">
      <c r="A64" s="12"/>
      <c r="B64" s="25">
        <v>341.15</v>
      </c>
      <c r="C64" s="20" t="s">
        <v>77</v>
      </c>
      <c r="D64" s="47">
        <v>0</v>
      </c>
      <c r="E64" s="47">
        <v>2032988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98" si="10">SUM(D64:M64)</f>
        <v>2032988</v>
      </c>
      <c r="O64" s="48">
        <f t="shared" si="7"/>
        <v>1.7566009010301191</v>
      </c>
      <c r="P64" s="9"/>
    </row>
    <row r="65" spans="1:16">
      <c r="A65" s="12"/>
      <c r="B65" s="25">
        <v>341.16</v>
      </c>
      <c r="C65" s="20" t="s">
        <v>78</v>
      </c>
      <c r="D65" s="47">
        <v>0</v>
      </c>
      <c r="E65" s="47">
        <v>2139987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2139987</v>
      </c>
      <c r="O65" s="48">
        <f t="shared" si="7"/>
        <v>1.8490532616979252</v>
      </c>
      <c r="P65" s="9"/>
    </row>
    <row r="66" spans="1:16">
      <c r="A66" s="12"/>
      <c r="B66" s="25">
        <v>341.2</v>
      </c>
      <c r="C66" s="20" t="s">
        <v>79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136152547</v>
      </c>
      <c r="K66" s="47">
        <v>0</v>
      </c>
      <c r="L66" s="47">
        <v>0</v>
      </c>
      <c r="M66" s="47">
        <v>0</v>
      </c>
      <c r="N66" s="47">
        <f t="shared" si="10"/>
        <v>136152547</v>
      </c>
      <c r="O66" s="48">
        <f t="shared" si="7"/>
        <v>117.64244881806761</v>
      </c>
      <c r="P66" s="9"/>
    </row>
    <row r="67" spans="1:16">
      <c r="A67" s="12"/>
      <c r="B67" s="25">
        <v>341.52</v>
      </c>
      <c r="C67" s="20" t="s">
        <v>165</v>
      </c>
      <c r="D67" s="47">
        <v>-221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-221</v>
      </c>
      <c r="O67" s="48">
        <f t="shared" si="7"/>
        <v>-1.9095479123716239E-4</v>
      </c>
      <c r="P67" s="9"/>
    </row>
    <row r="68" spans="1:16">
      <c r="A68" s="12"/>
      <c r="B68" s="25">
        <v>341.8</v>
      </c>
      <c r="C68" s="20" t="s">
        <v>80</v>
      </c>
      <c r="D68" s="47">
        <v>11632060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11632060</v>
      </c>
      <c r="O68" s="48">
        <f t="shared" si="7"/>
        <v>10.050667823340033</v>
      </c>
      <c r="P68" s="9"/>
    </row>
    <row r="69" spans="1:16">
      <c r="A69" s="12"/>
      <c r="B69" s="25">
        <v>341.9</v>
      </c>
      <c r="C69" s="20" t="s">
        <v>81</v>
      </c>
      <c r="D69" s="47">
        <v>26685941</v>
      </c>
      <c r="E69" s="47">
        <v>169446</v>
      </c>
      <c r="F69" s="47">
        <v>0</v>
      </c>
      <c r="G69" s="47">
        <v>0</v>
      </c>
      <c r="H69" s="47">
        <v>0</v>
      </c>
      <c r="I69" s="47">
        <v>3551259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30406646</v>
      </c>
      <c r="O69" s="48">
        <f t="shared" ref="O69:O100" si="11">(N69/O$123)</f>
        <v>26.272826873992305</v>
      </c>
      <c r="P69" s="9"/>
    </row>
    <row r="70" spans="1:16">
      <c r="A70" s="12"/>
      <c r="B70" s="25">
        <v>342.1</v>
      </c>
      <c r="C70" s="20" t="s">
        <v>82</v>
      </c>
      <c r="D70" s="47">
        <v>6852704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6852704</v>
      </c>
      <c r="O70" s="48">
        <f t="shared" si="11"/>
        <v>5.9210708675568675</v>
      </c>
      <c r="P70" s="9"/>
    </row>
    <row r="71" spans="1:16">
      <c r="A71" s="12"/>
      <c r="B71" s="25">
        <v>342.2</v>
      </c>
      <c r="C71" s="20" t="s">
        <v>83</v>
      </c>
      <c r="D71" s="47">
        <v>0</v>
      </c>
      <c r="E71" s="47">
        <v>2577683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2577683</v>
      </c>
      <c r="O71" s="48">
        <f t="shared" si="11"/>
        <v>2.2272439780116855</v>
      </c>
      <c r="P71" s="9"/>
    </row>
    <row r="72" spans="1:16">
      <c r="A72" s="12"/>
      <c r="B72" s="25">
        <v>342.3</v>
      </c>
      <c r="C72" s="20" t="s">
        <v>84</v>
      </c>
      <c r="D72" s="47">
        <v>2796950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2796950</v>
      </c>
      <c r="O72" s="48">
        <f t="shared" si="11"/>
        <v>2.41670137262797</v>
      </c>
      <c r="P72" s="9"/>
    </row>
    <row r="73" spans="1:16">
      <c r="A73" s="12"/>
      <c r="B73" s="25">
        <v>342.5</v>
      </c>
      <c r="C73" s="20" t="s">
        <v>85</v>
      </c>
      <c r="D73" s="47">
        <v>10549</v>
      </c>
      <c r="E73" s="47">
        <v>449769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460318</v>
      </c>
      <c r="O73" s="48">
        <f t="shared" si="11"/>
        <v>0.39773722892628111</v>
      </c>
      <c r="P73" s="9"/>
    </row>
    <row r="74" spans="1:16">
      <c r="A74" s="12"/>
      <c r="B74" s="25">
        <v>342.6</v>
      </c>
      <c r="C74" s="20" t="s">
        <v>86</v>
      </c>
      <c r="D74" s="47">
        <v>0</v>
      </c>
      <c r="E74" s="47">
        <v>10215437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10215437</v>
      </c>
      <c r="O74" s="48">
        <f t="shared" si="11"/>
        <v>8.8266363788750422</v>
      </c>
      <c r="P74" s="9"/>
    </row>
    <row r="75" spans="1:16">
      <c r="A75" s="12"/>
      <c r="B75" s="25">
        <v>342.9</v>
      </c>
      <c r="C75" s="20" t="s">
        <v>87</v>
      </c>
      <c r="D75" s="47">
        <v>1088780</v>
      </c>
      <c r="E75" s="47">
        <v>3191193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4279973</v>
      </c>
      <c r="O75" s="48">
        <f t="shared" si="11"/>
        <v>3.698105659347021</v>
      </c>
      <c r="P75" s="9"/>
    </row>
    <row r="76" spans="1:16">
      <c r="A76" s="12"/>
      <c r="B76" s="25">
        <v>343.4</v>
      </c>
      <c r="C76" s="20" t="s">
        <v>88</v>
      </c>
      <c r="D76" s="47">
        <v>222880</v>
      </c>
      <c r="E76" s="47">
        <v>45014697</v>
      </c>
      <c r="F76" s="47">
        <v>0</v>
      </c>
      <c r="G76" s="47">
        <v>0</v>
      </c>
      <c r="H76" s="47">
        <v>0</v>
      </c>
      <c r="I76" s="47">
        <v>28678686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73916263</v>
      </c>
      <c r="O76" s="48">
        <f t="shared" si="11"/>
        <v>63.867260498625299</v>
      </c>
      <c r="P76" s="9"/>
    </row>
    <row r="77" spans="1:16">
      <c r="A77" s="12"/>
      <c r="B77" s="25">
        <v>343.6</v>
      </c>
      <c r="C77" s="20" t="s">
        <v>89</v>
      </c>
      <c r="D77" s="47">
        <v>0</v>
      </c>
      <c r="E77" s="47">
        <v>220</v>
      </c>
      <c r="F77" s="47">
        <v>0</v>
      </c>
      <c r="G77" s="47">
        <v>0</v>
      </c>
      <c r="H77" s="47">
        <v>0</v>
      </c>
      <c r="I77" s="47">
        <v>153582696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153582916</v>
      </c>
      <c r="O77" s="48">
        <f t="shared" si="11"/>
        <v>132.70313874377669</v>
      </c>
      <c r="P77" s="9"/>
    </row>
    <row r="78" spans="1:16">
      <c r="A78" s="12"/>
      <c r="B78" s="25">
        <v>343.7</v>
      </c>
      <c r="C78" s="20" t="s">
        <v>90</v>
      </c>
      <c r="D78" s="47">
        <v>112211</v>
      </c>
      <c r="E78" s="47">
        <v>398957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511168</v>
      </c>
      <c r="O78" s="48">
        <f t="shared" si="11"/>
        <v>0.44167411188741096</v>
      </c>
      <c r="P78" s="9"/>
    </row>
    <row r="79" spans="1:16">
      <c r="A79" s="12"/>
      <c r="B79" s="25">
        <v>343.9</v>
      </c>
      <c r="C79" s="20" t="s">
        <v>91</v>
      </c>
      <c r="D79" s="47">
        <v>441086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441086</v>
      </c>
      <c r="O79" s="48">
        <f t="shared" si="11"/>
        <v>0.38111984184450232</v>
      </c>
      <c r="P79" s="9"/>
    </row>
    <row r="80" spans="1:16">
      <c r="A80" s="12"/>
      <c r="B80" s="25">
        <v>344.3</v>
      </c>
      <c r="C80" s="20" t="s">
        <v>92</v>
      </c>
      <c r="D80" s="47">
        <v>0</v>
      </c>
      <c r="E80" s="47">
        <v>649716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649716</v>
      </c>
      <c r="O80" s="48">
        <f t="shared" si="11"/>
        <v>0.56138634906535834</v>
      </c>
      <c r="P80" s="9"/>
    </row>
    <row r="81" spans="1:16">
      <c r="A81" s="12"/>
      <c r="B81" s="25">
        <v>344.9</v>
      </c>
      <c r="C81" s="20" t="s">
        <v>93</v>
      </c>
      <c r="D81" s="47">
        <v>12000</v>
      </c>
      <c r="E81" s="47">
        <v>830629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842629</v>
      </c>
      <c r="O81" s="48">
        <f t="shared" si="11"/>
        <v>0.72807260083881864</v>
      </c>
      <c r="P81" s="9"/>
    </row>
    <row r="82" spans="1:16">
      <c r="A82" s="12"/>
      <c r="B82" s="25">
        <v>345.1</v>
      </c>
      <c r="C82" s="20" t="s">
        <v>94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7289613</v>
      </c>
      <c r="N82" s="47">
        <f t="shared" si="10"/>
        <v>7289613</v>
      </c>
      <c r="O82" s="48">
        <f t="shared" si="11"/>
        <v>6.2985815774421043</v>
      </c>
      <c r="P82" s="9"/>
    </row>
    <row r="83" spans="1:16">
      <c r="A83" s="12"/>
      <c r="B83" s="25">
        <v>345.9</v>
      </c>
      <c r="C83" s="20" t="s">
        <v>95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2541822</v>
      </c>
      <c r="N83" s="47">
        <f t="shared" si="10"/>
        <v>2541822</v>
      </c>
      <c r="O83" s="48">
        <f t="shared" si="11"/>
        <v>2.1962583229503467</v>
      </c>
      <c r="P83" s="9"/>
    </row>
    <row r="84" spans="1:16">
      <c r="A84" s="12"/>
      <c r="B84" s="25">
        <v>346.3</v>
      </c>
      <c r="C84" s="20" t="s">
        <v>96</v>
      </c>
      <c r="D84" s="47">
        <v>3381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3381</v>
      </c>
      <c r="O84" s="48">
        <f t="shared" si="11"/>
        <v>2.9213490912798463E-3</v>
      </c>
      <c r="P84" s="9"/>
    </row>
    <row r="85" spans="1:16">
      <c r="A85" s="12"/>
      <c r="B85" s="25">
        <v>346.4</v>
      </c>
      <c r="C85" s="20" t="s">
        <v>97</v>
      </c>
      <c r="D85" s="47">
        <v>210515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210515</v>
      </c>
      <c r="O85" s="48">
        <f t="shared" si="11"/>
        <v>0.18189523926376128</v>
      </c>
      <c r="P85" s="9"/>
    </row>
    <row r="86" spans="1:16">
      <c r="A86" s="12"/>
      <c r="B86" s="25">
        <v>347.2</v>
      </c>
      <c r="C86" s="20" t="s">
        <v>98</v>
      </c>
      <c r="D86" s="47">
        <v>0</v>
      </c>
      <c r="E86" s="47">
        <v>2773101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2773101</v>
      </c>
      <c r="O86" s="48">
        <f t="shared" si="11"/>
        <v>2.3960946721021097</v>
      </c>
      <c r="P86" s="9"/>
    </row>
    <row r="87" spans="1:16">
      <c r="A87" s="12"/>
      <c r="B87" s="25">
        <v>347.5</v>
      </c>
      <c r="C87" s="20" t="s">
        <v>99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43508456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43508456</v>
      </c>
      <c r="O87" s="48">
        <f t="shared" si="11"/>
        <v>37.593430463942376</v>
      </c>
      <c r="P87" s="9"/>
    </row>
    <row r="88" spans="1:16">
      <c r="A88" s="12"/>
      <c r="B88" s="25">
        <v>347.9</v>
      </c>
      <c r="C88" s="20" t="s">
        <v>100</v>
      </c>
      <c r="D88" s="47">
        <v>0</v>
      </c>
      <c r="E88" s="47">
        <v>152374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152374</v>
      </c>
      <c r="O88" s="48">
        <f t="shared" si="11"/>
        <v>0.13165857628946326</v>
      </c>
      <c r="P88" s="9"/>
    </row>
    <row r="89" spans="1:16">
      <c r="A89" s="12"/>
      <c r="B89" s="25">
        <v>348.88</v>
      </c>
      <c r="C89" s="20" t="s">
        <v>101</v>
      </c>
      <c r="D89" s="47">
        <v>0</v>
      </c>
      <c r="E89" s="47">
        <v>90864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90864</v>
      </c>
      <c r="O89" s="48">
        <f t="shared" si="11"/>
        <v>7.8510932809834955E-2</v>
      </c>
      <c r="P89" s="9"/>
    </row>
    <row r="90" spans="1:16">
      <c r="A90" s="12"/>
      <c r="B90" s="25">
        <v>348.92099999999999</v>
      </c>
      <c r="C90" s="20" t="s">
        <v>102</v>
      </c>
      <c r="D90" s="47">
        <v>0</v>
      </c>
      <c r="E90" s="47">
        <v>284243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284243</v>
      </c>
      <c r="O90" s="48">
        <f t="shared" si="11"/>
        <v>0.24559983133766855</v>
      </c>
      <c r="P90" s="9"/>
    </row>
    <row r="91" spans="1:16">
      <c r="A91" s="12"/>
      <c r="B91" s="25">
        <v>348.92200000000003</v>
      </c>
      <c r="C91" s="20" t="s">
        <v>103</v>
      </c>
      <c r="D91" s="47">
        <v>0</v>
      </c>
      <c r="E91" s="47">
        <v>284243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284243</v>
      </c>
      <c r="O91" s="48">
        <f t="shared" si="11"/>
        <v>0.24559983133766855</v>
      </c>
      <c r="P91" s="9"/>
    </row>
    <row r="92" spans="1:16">
      <c r="A92" s="12"/>
      <c r="B92" s="25">
        <v>348.923</v>
      </c>
      <c r="C92" s="20" t="s">
        <v>104</v>
      </c>
      <c r="D92" s="47">
        <v>0</v>
      </c>
      <c r="E92" s="47">
        <v>284243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284243</v>
      </c>
      <c r="O92" s="48">
        <f t="shared" si="11"/>
        <v>0.24559983133766855</v>
      </c>
      <c r="P92" s="9"/>
    </row>
    <row r="93" spans="1:16">
      <c r="A93" s="12"/>
      <c r="B93" s="25">
        <v>348.92399999999998</v>
      </c>
      <c r="C93" s="20" t="s">
        <v>105</v>
      </c>
      <c r="D93" s="47">
        <v>0</v>
      </c>
      <c r="E93" s="47">
        <v>284243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284243</v>
      </c>
      <c r="O93" s="48">
        <f t="shared" si="11"/>
        <v>0.24559983133766855</v>
      </c>
      <c r="P93" s="9"/>
    </row>
    <row r="94" spans="1:16">
      <c r="A94" s="12"/>
      <c r="B94" s="25">
        <v>348.93099999999998</v>
      </c>
      <c r="C94" s="20" t="s">
        <v>106</v>
      </c>
      <c r="D94" s="47">
        <v>0</v>
      </c>
      <c r="E94" s="47">
        <v>5551462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5551462</v>
      </c>
      <c r="O94" s="48">
        <f t="shared" si="11"/>
        <v>4.7967342410454297</v>
      </c>
      <c r="P94" s="9"/>
    </row>
    <row r="95" spans="1:16">
      <c r="A95" s="12"/>
      <c r="B95" s="25">
        <v>348.93200000000002</v>
      </c>
      <c r="C95" s="20" t="s">
        <v>107</v>
      </c>
      <c r="D95" s="47">
        <v>14761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14761</v>
      </c>
      <c r="O95" s="48">
        <f t="shared" si="11"/>
        <v>1.2754224766750019E-2</v>
      </c>
      <c r="P95" s="9"/>
    </row>
    <row r="96" spans="1:16">
      <c r="A96" s="12"/>
      <c r="B96" s="25">
        <v>348.93299999999999</v>
      </c>
      <c r="C96" s="20" t="s">
        <v>108</v>
      </c>
      <c r="D96" s="47">
        <v>0</v>
      </c>
      <c r="E96" s="47">
        <v>2092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2092</v>
      </c>
      <c r="O96" s="48">
        <f t="shared" si="11"/>
        <v>1.8075901505345869E-3</v>
      </c>
      <c r="P96" s="9"/>
    </row>
    <row r="97" spans="1:16">
      <c r="A97" s="12"/>
      <c r="B97" s="25">
        <v>348.99</v>
      </c>
      <c r="C97" s="20" t="s">
        <v>160</v>
      </c>
      <c r="D97" s="47">
        <v>11261</v>
      </c>
      <c r="E97" s="47">
        <v>1875259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1886520</v>
      </c>
      <c r="O97" s="48">
        <f t="shared" si="11"/>
        <v>1.6300453971254825</v>
      </c>
      <c r="P97" s="9"/>
    </row>
    <row r="98" spans="1:16">
      <c r="A98" s="12"/>
      <c r="B98" s="25">
        <v>349</v>
      </c>
      <c r="C98" s="20" t="s">
        <v>1</v>
      </c>
      <c r="D98" s="47">
        <v>16602533</v>
      </c>
      <c r="E98" s="47">
        <v>898663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17501196</v>
      </c>
      <c r="O98" s="48">
        <f t="shared" si="11"/>
        <v>15.12188791212969</v>
      </c>
      <c r="P98" s="9"/>
    </row>
    <row r="99" spans="1:16" ht="15.75">
      <c r="A99" s="29" t="s">
        <v>74</v>
      </c>
      <c r="B99" s="30"/>
      <c r="C99" s="31"/>
      <c r="D99" s="32">
        <f>SUM(D100:D106)</f>
        <v>434652</v>
      </c>
      <c r="E99" s="32">
        <f t="shared" ref="E99:M99" si="12">SUM(E100:E106)</f>
        <v>3442038</v>
      </c>
      <c r="F99" s="32">
        <f t="shared" si="12"/>
        <v>1233433</v>
      </c>
      <c r="G99" s="32">
        <f t="shared" si="12"/>
        <v>0</v>
      </c>
      <c r="H99" s="32">
        <f t="shared" si="12"/>
        <v>0</v>
      </c>
      <c r="I99" s="32">
        <f t="shared" si="12"/>
        <v>7425</v>
      </c>
      <c r="J99" s="32">
        <f t="shared" si="12"/>
        <v>0</v>
      </c>
      <c r="K99" s="32">
        <f t="shared" si="12"/>
        <v>0</v>
      </c>
      <c r="L99" s="32">
        <f t="shared" si="12"/>
        <v>0</v>
      </c>
      <c r="M99" s="32">
        <f t="shared" si="12"/>
        <v>0</v>
      </c>
      <c r="N99" s="32">
        <f>SUM(D99:M99)</f>
        <v>5117548</v>
      </c>
      <c r="O99" s="46">
        <f t="shared" si="11"/>
        <v>4.4218113574034295</v>
      </c>
      <c r="P99" s="10"/>
    </row>
    <row r="100" spans="1:16">
      <c r="A100" s="13"/>
      <c r="B100" s="40">
        <v>351.1</v>
      </c>
      <c r="C100" s="21" t="s">
        <v>130</v>
      </c>
      <c r="D100" s="47">
        <v>15193</v>
      </c>
      <c r="E100" s="47">
        <v>78152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93345</v>
      </c>
      <c r="O100" s="48">
        <f t="shared" si="11"/>
        <v>8.0654637954900105E-2</v>
      </c>
      <c r="P100" s="9"/>
    </row>
    <row r="101" spans="1:16">
      <c r="A101" s="13"/>
      <c r="B101" s="40">
        <v>351.2</v>
      </c>
      <c r="C101" s="21" t="s">
        <v>132</v>
      </c>
      <c r="D101" s="47">
        <v>0</v>
      </c>
      <c r="E101" s="47">
        <v>62919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ref="N101:N106" si="13">SUM(D101:M101)</f>
        <v>62919</v>
      </c>
      <c r="O101" s="48">
        <f t="shared" ref="O101:O121" si="14">(N101/O$123)</f>
        <v>5.436508827986887E-2</v>
      </c>
      <c r="P101" s="9"/>
    </row>
    <row r="102" spans="1:16">
      <c r="A102" s="13"/>
      <c r="B102" s="40">
        <v>351.5</v>
      </c>
      <c r="C102" s="21" t="s">
        <v>133</v>
      </c>
      <c r="D102" s="47">
        <v>0</v>
      </c>
      <c r="E102" s="47">
        <v>334923</v>
      </c>
      <c r="F102" s="47">
        <v>1233433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1568356</v>
      </c>
      <c r="O102" s="48">
        <f t="shared" si="14"/>
        <v>1.3551361654549823</v>
      </c>
      <c r="P102" s="9"/>
    </row>
    <row r="103" spans="1:16">
      <c r="A103" s="13"/>
      <c r="B103" s="40">
        <v>351.8</v>
      </c>
      <c r="C103" s="21" t="s">
        <v>131</v>
      </c>
      <c r="D103" s="47">
        <v>0</v>
      </c>
      <c r="E103" s="47">
        <v>1839469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1839469</v>
      </c>
      <c r="O103" s="48">
        <f t="shared" si="14"/>
        <v>1.5893910356662075</v>
      </c>
      <c r="P103" s="9"/>
    </row>
    <row r="104" spans="1:16">
      <c r="A104" s="13"/>
      <c r="B104" s="40">
        <v>354</v>
      </c>
      <c r="C104" s="21" t="s">
        <v>134</v>
      </c>
      <c r="D104" s="47">
        <v>417891</v>
      </c>
      <c r="E104" s="47">
        <v>518025</v>
      </c>
      <c r="F104" s="47">
        <v>0</v>
      </c>
      <c r="G104" s="47">
        <v>0</v>
      </c>
      <c r="H104" s="47">
        <v>0</v>
      </c>
      <c r="I104" s="47">
        <v>7425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943341</v>
      </c>
      <c r="O104" s="48">
        <f t="shared" si="14"/>
        <v>0.81509268651790046</v>
      </c>
      <c r="P104" s="9"/>
    </row>
    <row r="105" spans="1:16">
      <c r="A105" s="13"/>
      <c r="B105" s="40">
        <v>358.2</v>
      </c>
      <c r="C105" s="21" t="s">
        <v>135</v>
      </c>
      <c r="D105" s="47">
        <v>0</v>
      </c>
      <c r="E105" s="47">
        <v>367373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367373</v>
      </c>
      <c r="O105" s="48">
        <f t="shared" si="14"/>
        <v>0.31742821050303194</v>
      </c>
      <c r="P105" s="9"/>
    </row>
    <row r="106" spans="1:16">
      <c r="A106" s="13"/>
      <c r="B106" s="40">
        <v>359</v>
      </c>
      <c r="C106" s="21" t="s">
        <v>136</v>
      </c>
      <c r="D106" s="47">
        <v>1568</v>
      </c>
      <c r="E106" s="47">
        <v>241177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242745</v>
      </c>
      <c r="O106" s="48">
        <f t="shared" si="14"/>
        <v>0.20974353302653839</v>
      </c>
      <c r="P106" s="9"/>
    </row>
    <row r="107" spans="1:16" ht="15.75">
      <c r="A107" s="29" t="s">
        <v>5</v>
      </c>
      <c r="B107" s="30"/>
      <c r="C107" s="31"/>
      <c r="D107" s="32">
        <f t="shared" ref="D107:M107" si="15">SUM(D108:D114)</f>
        <v>10965354</v>
      </c>
      <c r="E107" s="32">
        <f t="shared" si="15"/>
        <v>7779338</v>
      </c>
      <c r="F107" s="32">
        <f t="shared" si="15"/>
        <v>110193</v>
      </c>
      <c r="G107" s="32">
        <f t="shared" si="15"/>
        <v>5110869</v>
      </c>
      <c r="H107" s="32">
        <f t="shared" si="15"/>
        <v>0</v>
      </c>
      <c r="I107" s="32">
        <f t="shared" si="15"/>
        <v>4158542</v>
      </c>
      <c r="J107" s="32">
        <f t="shared" si="15"/>
        <v>6662017</v>
      </c>
      <c r="K107" s="32">
        <f t="shared" si="15"/>
        <v>0</v>
      </c>
      <c r="L107" s="32">
        <f t="shared" si="15"/>
        <v>0</v>
      </c>
      <c r="M107" s="32">
        <f t="shared" si="15"/>
        <v>25608668</v>
      </c>
      <c r="N107" s="32">
        <f>SUM(D107:M107)</f>
        <v>60394981</v>
      </c>
      <c r="O107" s="46">
        <f t="shared" si="14"/>
        <v>52.184212618223484</v>
      </c>
      <c r="P107" s="10"/>
    </row>
    <row r="108" spans="1:16">
      <c r="A108" s="12"/>
      <c r="B108" s="25">
        <v>361.1</v>
      </c>
      <c r="C108" s="20" t="s">
        <v>137</v>
      </c>
      <c r="D108" s="47">
        <v>2763909</v>
      </c>
      <c r="E108" s="47">
        <v>3028481</v>
      </c>
      <c r="F108" s="47">
        <v>110068</v>
      </c>
      <c r="G108" s="47">
        <v>1578811</v>
      </c>
      <c r="H108" s="47">
        <v>0</v>
      </c>
      <c r="I108" s="47">
        <v>1860877</v>
      </c>
      <c r="J108" s="47">
        <v>609177</v>
      </c>
      <c r="K108" s="47">
        <v>0</v>
      </c>
      <c r="L108" s="47">
        <v>0</v>
      </c>
      <c r="M108" s="47">
        <v>25600972</v>
      </c>
      <c r="N108" s="47">
        <f>SUM(D108:M108)</f>
        <v>35552295</v>
      </c>
      <c r="O108" s="48">
        <f t="shared" si="14"/>
        <v>30.718918867543042</v>
      </c>
      <c r="P108" s="9"/>
    </row>
    <row r="109" spans="1:16">
      <c r="A109" s="12"/>
      <c r="B109" s="25">
        <v>362</v>
      </c>
      <c r="C109" s="20" t="s">
        <v>138</v>
      </c>
      <c r="D109" s="47">
        <v>502590</v>
      </c>
      <c r="E109" s="47">
        <v>59372</v>
      </c>
      <c r="F109" s="47">
        <v>0</v>
      </c>
      <c r="G109" s="47">
        <v>0</v>
      </c>
      <c r="H109" s="47">
        <v>0</v>
      </c>
      <c r="I109" s="47">
        <v>882998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ref="N109:N114" si="16">SUM(D109:M109)</f>
        <v>1444960</v>
      </c>
      <c r="O109" s="48">
        <f t="shared" si="14"/>
        <v>1.2485159961359735</v>
      </c>
      <c r="P109" s="9"/>
    </row>
    <row r="110" spans="1:16">
      <c r="A110" s="12"/>
      <c r="B110" s="25">
        <v>364</v>
      </c>
      <c r="C110" s="20" t="s">
        <v>139</v>
      </c>
      <c r="D110" s="47">
        <v>7074</v>
      </c>
      <c r="E110" s="47">
        <v>468007</v>
      </c>
      <c r="F110" s="47">
        <v>0</v>
      </c>
      <c r="G110" s="47">
        <v>944400</v>
      </c>
      <c r="H110" s="47">
        <v>0</v>
      </c>
      <c r="I110" s="47">
        <v>-2377078</v>
      </c>
      <c r="J110" s="47">
        <v>0</v>
      </c>
      <c r="K110" s="47">
        <v>0</v>
      </c>
      <c r="L110" s="47">
        <v>0</v>
      </c>
      <c r="M110" s="47">
        <v>7696</v>
      </c>
      <c r="N110" s="47">
        <f t="shared" si="16"/>
        <v>-949901</v>
      </c>
      <c r="O110" s="48">
        <f t="shared" si="14"/>
        <v>-0.82076084683697648</v>
      </c>
      <c r="P110" s="9"/>
    </row>
    <row r="111" spans="1:16">
      <c r="A111" s="12"/>
      <c r="B111" s="25">
        <v>365</v>
      </c>
      <c r="C111" s="20" t="s">
        <v>140</v>
      </c>
      <c r="D111" s="47">
        <v>1735</v>
      </c>
      <c r="E111" s="47">
        <v>11988</v>
      </c>
      <c r="F111" s="47">
        <v>0</v>
      </c>
      <c r="G111" s="47">
        <v>0</v>
      </c>
      <c r="H111" s="47">
        <v>0</v>
      </c>
      <c r="I111" s="47">
        <v>695198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708921</v>
      </c>
      <c r="O111" s="48">
        <f t="shared" si="14"/>
        <v>0.61254235999384798</v>
      </c>
      <c r="P111" s="9"/>
    </row>
    <row r="112" spans="1:16">
      <c r="A112" s="12"/>
      <c r="B112" s="25">
        <v>366</v>
      </c>
      <c r="C112" s="20" t="s">
        <v>141</v>
      </c>
      <c r="D112" s="47">
        <v>228883</v>
      </c>
      <c r="E112" s="47">
        <v>83677</v>
      </c>
      <c r="F112" s="47">
        <v>0</v>
      </c>
      <c r="G112" s="47">
        <v>2172279</v>
      </c>
      <c r="H112" s="47">
        <v>0</v>
      </c>
      <c r="I112" s="47">
        <v>-56843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2427996</v>
      </c>
      <c r="O112" s="48">
        <f t="shared" si="14"/>
        <v>2.0979071009260877</v>
      </c>
      <c r="P112" s="9"/>
    </row>
    <row r="113" spans="1:119">
      <c r="A113" s="12"/>
      <c r="B113" s="25">
        <v>369.3</v>
      </c>
      <c r="C113" s="20" t="s">
        <v>142</v>
      </c>
      <c r="D113" s="47">
        <v>571064</v>
      </c>
      <c r="E113" s="47">
        <v>43664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614728</v>
      </c>
      <c r="O113" s="48">
        <f t="shared" si="14"/>
        <v>0.53115500863184784</v>
      </c>
      <c r="P113" s="9"/>
    </row>
    <row r="114" spans="1:119">
      <c r="A114" s="12"/>
      <c r="B114" s="25">
        <v>369.9</v>
      </c>
      <c r="C114" s="20" t="s">
        <v>143</v>
      </c>
      <c r="D114" s="47">
        <v>6890099</v>
      </c>
      <c r="E114" s="47">
        <v>4084149</v>
      </c>
      <c r="F114" s="47">
        <v>125</v>
      </c>
      <c r="G114" s="47">
        <v>415379</v>
      </c>
      <c r="H114" s="47">
        <v>0</v>
      </c>
      <c r="I114" s="47">
        <v>3153390</v>
      </c>
      <c r="J114" s="47">
        <v>6052840</v>
      </c>
      <c r="K114" s="47">
        <v>0</v>
      </c>
      <c r="L114" s="47">
        <v>0</v>
      </c>
      <c r="M114" s="47">
        <v>0</v>
      </c>
      <c r="N114" s="47">
        <f t="shared" si="16"/>
        <v>20595982</v>
      </c>
      <c r="O114" s="48">
        <f t="shared" si="14"/>
        <v>17.795934131829657</v>
      </c>
      <c r="P114" s="9"/>
    </row>
    <row r="115" spans="1:119" ht="15.75">
      <c r="A115" s="29" t="s">
        <v>75</v>
      </c>
      <c r="B115" s="30"/>
      <c r="C115" s="31"/>
      <c r="D115" s="32">
        <f t="shared" ref="D115:M115" si="17">SUM(D116:D120)</f>
        <v>210888363</v>
      </c>
      <c r="E115" s="32">
        <f t="shared" si="17"/>
        <v>99491521</v>
      </c>
      <c r="F115" s="32">
        <f t="shared" si="17"/>
        <v>4774562</v>
      </c>
      <c r="G115" s="32">
        <f t="shared" si="17"/>
        <v>15395000</v>
      </c>
      <c r="H115" s="32">
        <f t="shared" si="17"/>
        <v>0</v>
      </c>
      <c r="I115" s="32">
        <f t="shared" si="17"/>
        <v>0</v>
      </c>
      <c r="J115" s="32">
        <f t="shared" si="17"/>
        <v>0</v>
      </c>
      <c r="K115" s="32">
        <f t="shared" si="17"/>
        <v>0</v>
      </c>
      <c r="L115" s="32">
        <f t="shared" si="17"/>
        <v>0</v>
      </c>
      <c r="M115" s="32">
        <f t="shared" si="17"/>
        <v>1977891</v>
      </c>
      <c r="N115" s="32">
        <f t="shared" ref="N115:N121" si="18">SUM(D115:M115)</f>
        <v>332527337</v>
      </c>
      <c r="O115" s="46">
        <f t="shared" si="14"/>
        <v>287.3198561877129</v>
      </c>
      <c r="P115" s="9"/>
    </row>
    <row r="116" spans="1:119">
      <c r="A116" s="12"/>
      <c r="B116" s="25">
        <v>381</v>
      </c>
      <c r="C116" s="20" t="s">
        <v>144</v>
      </c>
      <c r="D116" s="47">
        <v>203329976</v>
      </c>
      <c r="E116" s="47">
        <v>99491521</v>
      </c>
      <c r="F116" s="47">
        <v>4774562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307596059</v>
      </c>
      <c r="O116" s="48">
        <f t="shared" si="14"/>
        <v>265.77801462316239</v>
      </c>
      <c r="P116" s="9"/>
    </row>
    <row r="117" spans="1:119">
      <c r="A117" s="12"/>
      <c r="B117" s="25">
        <v>382</v>
      </c>
      <c r="C117" s="20" t="s">
        <v>161</v>
      </c>
      <c r="D117" s="47">
        <v>6300000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6300000</v>
      </c>
      <c r="O117" s="48">
        <f t="shared" si="14"/>
        <v>5.4435076235028195</v>
      </c>
      <c r="P117" s="9"/>
    </row>
    <row r="118" spans="1:119">
      <c r="A118" s="12"/>
      <c r="B118" s="25">
        <v>383</v>
      </c>
      <c r="C118" s="20" t="s">
        <v>145</v>
      </c>
      <c r="D118" s="47">
        <v>1258387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8"/>
        <v>1258387</v>
      </c>
      <c r="O118" s="48">
        <f t="shared" si="14"/>
        <v>1.0873078139391814</v>
      </c>
      <c r="P118" s="9"/>
    </row>
    <row r="119" spans="1:119">
      <c r="A119" s="12"/>
      <c r="B119" s="25">
        <v>384</v>
      </c>
      <c r="C119" s="20" t="s">
        <v>146</v>
      </c>
      <c r="D119" s="47">
        <v>0</v>
      </c>
      <c r="E119" s="47">
        <v>0</v>
      </c>
      <c r="F119" s="47">
        <v>0</v>
      </c>
      <c r="G119" s="47">
        <v>15395000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8"/>
        <v>15395000</v>
      </c>
      <c r="O119" s="48">
        <f t="shared" si="14"/>
        <v>13.30203172441681</v>
      </c>
      <c r="P119" s="9"/>
    </row>
    <row r="120" spans="1:119" ht="15.75" thickBot="1">
      <c r="A120" s="12"/>
      <c r="B120" s="25">
        <v>389.9</v>
      </c>
      <c r="C120" s="20" t="s">
        <v>148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1977891</v>
      </c>
      <c r="N120" s="47">
        <f t="shared" si="18"/>
        <v>1977891</v>
      </c>
      <c r="O120" s="48">
        <f t="shared" si="14"/>
        <v>1.708994402691685</v>
      </c>
      <c r="P120" s="9"/>
    </row>
    <row r="121" spans="1:119" ht="16.5" thickBot="1">
      <c r="A121" s="14" t="s">
        <v>109</v>
      </c>
      <c r="B121" s="23"/>
      <c r="C121" s="22"/>
      <c r="D121" s="15">
        <f t="shared" ref="D121:M121" si="19">SUM(D5,D17,D29,D62,D99,D107,D115)</f>
        <v>656034462</v>
      </c>
      <c r="E121" s="15">
        <f t="shared" si="19"/>
        <v>593996012</v>
      </c>
      <c r="F121" s="15">
        <f t="shared" si="19"/>
        <v>225808686</v>
      </c>
      <c r="G121" s="15">
        <f t="shared" si="19"/>
        <v>53479513</v>
      </c>
      <c r="H121" s="15">
        <f t="shared" si="19"/>
        <v>0</v>
      </c>
      <c r="I121" s="15">
        <f t="shared" si="19"/>
        <v>427598681</v>
      </c>
      <c r="J121" s="15">
        <f t="shared" si="19"/>
        <v>142814564</v>
      </c>
      <c r="K121" s="15">
        <f t="shared" si="19"/>
        <v>0</v>
      </c>
      <c r="L121" s="15">
        <f t="shared" si="19"/>
        <v>0</v>
      </c>
      <c r="M121" s="15">
        <f t="shared" si="19"/>
        <v>39842518</v>
      </c>
      <c r="N121" s="15">
        <f t="shared" si="18"/>
        <v>2139574436</v>
      </c>
      <c r="O121" s="38">
        <f t="shared" si="14"/>
        <v>1848.6967862567849</v>
      </c>
      <c r="P121" s="6"/>
      <c r="Q121" s="2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</row>
    <row r="122" spans="1:119">
      <c r="A122" s="16"/>
      <c r="B122" s="18"/>
      <c r="C122" s="18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9"/>
    </row>
    <row r="123" spans="1:119">
      <c r="A123" s="41"/>
      <c r="B123" s="42"/>
      <c r="C123" s="42"/>
      <c r="D123" s="43"/>
      <c r="E123" s="43"/>
      <c r="F123" s="43"/>
      <c r="G123" s="43"/>
      <c r="H123" s="43"/>
      <c r="I123" s="43"/>
      <c r="J123" s="43"/>
      <c r="K123" s="43"/>
      <c r="L123" s="49" t="s">
        <v>166</v>
      </c>
      <c r="M123" s="49"/>
      <c r="N123" s="49"/>
      <c r="O123" s="44">
        <v>1157342</v>
      </c>
    </row>
    <row r="124" spans="1:119">
      <c r="A124" s="50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2"/>
    </row>
    <row r="125" spans="1:119" ht="15.75" customHeight="1" thickBot="1">
      <c r="A125" s="53" t="s">
        <v>163</v>
      </c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5"/>
    </row>
  </sheetData>
  <mergeCells count="10">
    <mergeCell ref="L123:N123"/>
    <mergeCell ref="A124:O124"/>
    <mergeCell ref="A125:O1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70"/>
      <c r="M3" s="36"/>
      <c r="N3" s="37"/>
      <c r="O3" s="71" t="s">
        <v>155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11</v>
      </c>
      <c r="N4" s="35" t="s">
        <v>71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377120475</v>
      </c>
      <c r="E5" s="27">
        <f t="shared" si="0"/>
        <v>271578315</v>
      </c>
      <c r="F5" s="27">
        <f t="shared" si="0"/>
        <v>95830061</v>
      </c>
      <c r="G5" s="27">
        <f t="shared" si="0"/>
        <v>0</v>
      </c>
      <c r="H5" s="27">
        <f t="shared" si="0"/>
        <v>0</v>
      </c>
      <c r="I5" s="27">
        <f t="shared" si="0"/>
        <v>147757969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892286820</v>
      </c>
      <c r="O5" s="33">
        <f t="shared" ref="O5:O36" si="1">(N5/O$124)</f>
        <v>778.63968599143425</v>
      </c>
      <c r="P5" s="6"/>
    </row>
    <row r="6" spans="1:133">
      <c r="A6" s="12"/>
      <c r="B6" s="25">
        <v>311</v>
      </c>
      <c r="C6" s="20" t="s">
        <v>3</v>
      </c>
      <c r="D6" s="47">
        <v>375029083</v>
      </c>
      <c r="E6" s="47">
        <v>246562879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621591962</v>
      </c>
      <c r="O6" s="48">
        <f t="shared" si="1"/>
        <v>542.42218898456838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147757969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147757969</v>
      </c>
      <c r="O7" s="48">
        <f t="shared" si="1"/>
        <v>128.93860584525061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1072708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1072708</v>
      </c>
      <c r="O8" s="48">
        <f t="shared" si="1"/>
        <v>0.93608131551298657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23772252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23772252</v>
      </c>
      <c r="O9" s="48">
        <f t="shared" si="1"/>
        <v>20.744471864539303</v>
      </c>
      <c r="P9" s="9"/>
    </row>
    <row r="10" spans="1:133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58786397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58786397</v>
      </c>
      <c r="O10" s="48">
        <f t="shared" si="1"/>
        <v>51.299000136130879</v>
      </c>
      <c r="P10" s="9"/>
    </row>
    <row r="11" spans="1:133">
      <c r="A11" s="12"/>
      <c r="B11" s="25">
        <v>314.3</v>
      </c>
      <c r="C11" s="20" t="s">
        <v>16</v>
      </c>
      <c r="D11" s="47">
        <v>0</v>
      </c>
      <c r="E11" s="47">
        <v>0</v>
      </c>
      <c r="F11" s="47">
        <v>7956004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7956004</v>
      </c>
      <c r="O11" s="48">
        <f t="shared" si="1"/>
        <v>6.9426784274439859</v>
      </c>
      <c r="P11" s="9"/>
    </row>
    <row r="12" spans="1:133">
      <c r="A12" s="12"/>
      <c r="B12" s="25">
        <v>314.39999999999998</v>
      </c>
      <c r="C12" s="20" t="s">
        <v>17</v>
      </c>
      <c r="D12" s="47">
        <v>0</v>
      </c>
      <c r="E12" s="47">
        <v>0</v>
      </c>
      <c r="F12" s="47">
        <v>907302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907302</v>
      </c>
      <c r="O12" s="48">
        <f t="shared" si="1"/>
        <v>0.79174244037292885</v>
      </c>
      <c r="P12" s="9"/>
    </row>
    <row r="13" spans="1:133">
      <c r="A13" s="12"/>
      <c r="B13" s="25">
        <v>314.7</v>
      </c>
      <c r="C13" s="20" t="s">
        <v>18</v>
      </c>
      <c r="D13" s="47">
        <v>0</v>
      </c>
      <c r="E13" s="47">
        <v>0</v>
      </c>
      <c r="F13" s="47">
        <v>4831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4831</v>
      </c>
      <c r="O13" s="48">
        <f t="shared" si="1"/>
        <v>4.2156941453249516E-3</v>
      </c>
      <c r="P13" s="9"/>
    </row>
    <row r="14" spans="1:133">
      <c r="A14" s="12"/>
      <c r="B14" s="25">
        <v>314.8</v>
      </c>
      <c r="C14" s="20" t="s">
        <v>19</v>
      </c>
      <c r="D14" s="47">
        <v>0</v>
      </c>
      <c r="E14" s="47">
        <v>0</v>
      </c>
      <c r="F14" s="47">
        <v>1127953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1127953</v>
      </c>
      <c r="O14" s="48">
        <f t="shared" si="1"/>
        <v>0.98428997273891838</v>
      </c>
      <c r="P14" s="9"/>
    </row>
    <row r="15" spans="1:133">
      <c r="A15" s="12"/>
      <c r="B15" s="25">
        <v>315</v>
      </c>
      <c r="C15" s="20" t="s">
        <v>20</v>
      </c>
      <c r="D15" s="47">
        <v>0</v>
      </c>
      <c r="E15" s="47">
        <v>0</v>
      </c>
      <c r="F15" s="47">
        <v>27047574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27047574</v>
      </c>
      <c r="O15" s="48">
        <f t="shared" si="1"/>
        <v>23.602628722219702</v>
      </c>
      <c r="P15" s="9"/>
    </row>
    <row r="16" spans="1:133">
      <c r="A16" s="12"/>
      <c r="B16" s="25">
        <v>316</v>
      </c>
      <c r="C16" s="20" t="s">
        <v>21</v>
      </c>
      <c r="D16" s="47">
        <v>2091392</v>
      </c>
      <c r="E16" s="47">
        <v>170476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2261868</v>
      </c>
      <c r="O16" s="48">
        <f t="shared" si="1"/>
        <v>1.9737825885112517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SUM(D18:D28)</f>
        <v>608650</v>
      </c>
      <c r="E17" s="32">
        <f t="shared" si="3"/>
        <v>56571777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15395477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72575904</v>
      </c>
      <c r="O17" s="46">
        <f t="shared" si="1"/>
        <v>63.332190764741405</v>
      </c>
      <c r="P17" s="10"/>
    </row>
    <row r="18" spans="1:16">
      <c r="A18" s="12"/>
      <c r="B18" s="25">
        <v>322</v>
      </c>
      <c r="C18" s="20" t="s">
        <v>0</v>
      </c>
      <c r="D18" s="47">
        <v>577413</v>
      </c>
      <c r="E18" s="47">
        <v>7858657</v>
      </c>
      <c r="F18" s="47">
        <v>0</v>
      </c>
      <c r="G18" s="47">
        <v>0</v>
      </c>
      <c r="H18" s="47">
        <v>0</v>
      </c>
      <c r="I18" s="47">
        <v>26561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8462631</v>
      </c>
      <c r="O18" s="48">
        <f t="shared" si="1"/>
        <v>7.3847782986432291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8675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7" si="4">SUM(D19:M19)</f>
        <v>8675</v>
      </c>
      <c r="O19" s="48">
        <f t="shared" si="1"/>
        <v>7.5700986774361323E-3</v>
      </c>
      <c r="P19" s="9"/>
    </row>
    <row r="20" spans="1:16">
      <c r="A20" s="12"/>
      <c r="B20" s="25">
        <v>324.12</v>
      </c>
      <c r="C20" s="20" t="s">
        <v>24</v>
      </c>
      <c r="D20" s="47">
        <v>0</v>
      </c>
      <c r="E20" s="47">
        <v>236317</v>
      </c>
      <c r="F20" s="47">
        <v>0</v>
      </c>
      <c r="G20" s="47">
        <v>0</v>
      </c>
      <c r="H20" s="47">
        <v>0</v>
      </c>
      <c r="I20" s="47">
        <v>4542408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4778725</v>
      </c>
      <c r="O20" s="48">
        <f t="shared" si="1"/>
        <v>4.170077210643341</v>
      </c>
      <c r="P20" s="9"/>
    </row>
    <row r="21" spans="1:16">
      <c r="A21" s="12"/>
      <c r="B21" s="25">
        <v>324.20999999999998</v>
      </c>
      <c r="C21" s="20" t="s">
        <v>25</v>
      </c>
      <c r="D21" s="47">
        <v>0</v>
      </c>
      <c r="E21" s="47">
        <v>732851</v>
      </c>
      <c r="F21" s="47">
        <v>0</v>
      </c>
      <c r="G21" s="47">
        <v>0</v>
      </c>
      <c r="H21" s="47">
        <v>0</v>
      </c>
      <c r="I21" s="47">
        <v>10123578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10856429</v>
      </c>
      <c r="O21" s="48">
        <f t="shared" si="1"/>
        <v>9.4736874714212416</v>
      </c>
      <c r="P21" s="9"/>
    </row>
    <row r="22" spans="1:16">
      <c r="A22" s="12"/>
      <c r="B22" s="25">
        <v>324.31</v>
      </c>
      <c r="C22" s="20" t="s">
        <v>26</v>
      </c>
      <c r="D22" s="47">
        <v>0</v>
      </c>
      <c r="E22" s="47">
        <v>3552605</v>
      </c>
      <c r="F22" s="47">
        <v>0</v>
      </c>
      <c r="G22" s="47">
        <v>0</v>
      </c>
      <c r="H22" s="47">
        <v>0</v>
      </c>
      <c r="I22" s="47">
        <v>694255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4246860</v>
      </c>
      <c r="O22" s="48">
        <f t="shared" si="1"/>
        <v>3.7059538062543416</v>
      </c>
      <c r="P22" s="9"/>
    </row>
    <row r="23" spans="1:16">
      <c r="A23" s="12"/>
      <c r="B23" s="25">
        <v>324.32</v>
      </c>
      <c r="C23" s="20" t="s">
        <v>27</v>
      </c>
      <c r="D23" s="47">
        <v>0</v>
      </c>
      <c r="E23" s="47">
        <v>3511559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3511559</v>
      </c>
      <c r="O23" s="48">
        <f t="shared" si="1"/>
        <v>3.0643052612840282</v>
      </c>
      <c r="P23" s="9"/>
    </row>
    <row r="24" spans="1:16">
      <c r="A24" s="12"/>
      <c r="B24" s="25">
        <v>324.51</v>
      </c>
      <c r="C24" s="20" t="s">
        <v>28</v>
      </c>
      <c r="D24" s="47">
        <v>0</v>
      </c>
      <c r="E24" s="47">
        <v>22320229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22320229</v>
      </c>
      <c r="O24" s="48">
        <f t="shared" si="1"/>
        <v>19.477387438959262</v>
      </c>
      <c r="P24" s="9"/>
    </row>
    <row r="25" spans="1:16">
      <c r="A25" s="12"/>
      <c r="B25" s="25">
        <v>324.61</v>
      </c>
      <c r="C25" s="20" t="s">
        <v>29</v>
      </c>
      <c r="D25" s="47">
        <v>0</v>
      </c>
      <c r="E25" s="47">
        <v>1714186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1714186</v>
      </c>
      <c r="O25" s="48">
        <f t="shared" si="1"/>
        <v>1.4958567344644995</v>
      </c>
      <c r="P25" s="9"/>
    </row>
    <row r="26" spans="1:16">
      <c r="A26" s="12"/>
      <c r="B26" s="25">
        <v>325.10000000000002</v>
      </c>
      <c r="C26" s="20" t="s">
        <v>30</v>
      </c>
      <c r="D26" s="47">
        <v>0</v>
      </c>
      <c r="E26" s="47">
        <v>75186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75186</v>
      </c>
      <c r="O26" s="48">
        <f t="shared" si="1"/>
        <v>6.5609848894721962E-2</v>
      </c>
      <c r="P26" s="9"/>
    </row>
    <row r="27" spans="1:16">
      <c r="A27" s="12"/>
      <c r="B27" s="25">
        <v>325.2</v>
      </c>
      <c r="C27" s="20" t="s">
        <v>31</v>
      </c>
      <c r="D27" s="47">
        <v>0</v>
      </c>
      <c r="E27" s="47">
        <v>15653494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15653494</v>
      </c>
      <c r="O27" s="48">
        <f t="shared" si="1"/>
        <v>13.659768786934228</v>
      </c>
      <c r="P27" s="9"/>
    </row>
    <row r="28" spans="1:16">
      <c r="A28" s="12"/>
      <c r="B28" s="25">
        <v>329</v>
      </c>
      <c r="C28" s="20" t="s">
        <v>32</v>
      </c>
      <c r="D28" s="47">
        <v>31237</v>
      </c>
      <c r="E28" s="47">
        <v>916693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947930</v>
      </c>
      <c r="O28" s="48">
        <f t="shared" si="1"/>
        <v>0.8271958085650758</v>
      </c>
      <c r="P28" s="9"/>
    </row>
    <row r="29" spans="1:16" ht="15.75">
      <c r="A29" s="29" t="s">
        <v>34</v>
      </c>
      <c r="B29" s="30"/>
      <c r="C29" s="31"/>
      <c r="D29" s="32">
        <f t="shared" ref="D29:M29" si="5">SUM(D30:D63)</f>
        <v>34869252</v>
      </c>
      <c r="E29" s="32">
        <f t="shared" si="5"/>
        <v>118196793</v>
      </c>
      <c r="F29" s="32">
        <f t="shared" si="5"/>
        <v>142666169</v>
      </c>
      <c r="G29" s="32">
        <f t="shared" si="5"/>
        <v>0</v>
      </c>
      <c r="H29" s="32">
        <f t="shared" si="5"/>
        <v>0</v>
      </c>
      <c r="I29" s="32">
        <f t="shared" si="5"/>
        <v>500052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1856783</v>
      </c>
      <c r="N29" s="45">
        <f>SUM(D29:M29)</f>
        <v>298089049</v>
      </c>
      <c r="O29" s="46">
        <f t="shared" si="1"/>
        <v>260.12259545741722</v>
      </c>
      <c r="P29" s="10"/>
    </row>
    <row r="30" spans="1:16">
      <c r="A30" s="12"/>
      <c r="B30" s="25">
        <v>331.2</v>
      </c>
      <c r="C30" s="20" t="s">
        <v>33</v>
      </c>
      <c r="D30" s="47">
        <v>0</v>
      </c>
      <c r="E30" s="47">
        <v>9416947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9416947</v>
      </c>
      <c r="O30" s="48">
        <f t="shared" si="1"/>
        <v>8.2175467469955219</v>
      </c>
      <c r="P30" s="9"/>
    </row>
    <row r="31" spans="1:16">
      <c r="A31" s="12"/>
      <c r="B31" s="25">
        <v>331.35</v>
      </c>
      <c r="C31" s="20" t="s">
        <v>39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500052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1" si="6">SUM(D31:M31)</f>
        <v>500052</v>
      </c>
      <c r="O31" s="48">
        <f t="shared" si="1"/>
        <v>0.43636230361375133</v>
      </c>
      <c r="P31" s="9"/>
    </row>
    <row r="32" spans="1:16">
      <c r="A32" s="12"/>
      <c r="B32" s="25">
        <v>331.39</v>
      </c>
      <c r="C32" s="20" t="s">
        <v>40</v>
      </c>
      <c r="D32" s="47">
        <v>0</v>
      </c>
      <c r="E32" s="47">
        <v>326126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326126</v>
      </c>
      <c r="O32" s="48">
        <f t="shared" si="1"/>
        <v>0.28458858804352</v>
      </c>
      <c r="P32" s="9"/>
    </row>
    <row r="33" spans="1:16">
      <c r="A33" s="12"/>
      <c r="B33" s="25">
        <v>331.49</v>
      </c>
      <c r="C33" s="20" t="s">
        <v>41</v>
      </c>
      <c r="D33" s="47">
        <v>0</v>
      </c>
      <c r="E33" s="47">
        <v>3113694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3113694</v>
      </c>
      <c r="O33" s="48">
        <f t="shared" si="1"/>
        <v>2.7171147932381348</v>
      </c>
      <c r="P33" s="9"/>
    </row>
    <row r="34" spans="1:16">
      <c r="A34" s="12"/>
      <c r="B34" s="25">
        <v>331.5</v>
      </c>
      <c r="C34" s="20" t="s">
        <v>35</v>
      </c>
      <c r="D34" s="47">
        <v>51000</v>
      </c>
      <c r="E34" s="47">
        <v>35927947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35978947</v>
      </c>
      <c r="O34" s="48">
        <f t="shared" si="1"/>
        <v>31.396447158529647</v>
      </c>
      <c r="P34" s="9"/>
    </row>
    <row r="35" spans="1:16">
      <c r="A35" s="12"/>
      <c r="B35" s="25">
        <v>331.62</v>
      </c>
      <c r="C35" s="20" t="s">
        <v>42</v>
      </c>
      <c r="D35" s="47">
        <v>0</v>
      </c>
      <c r="E35" s="47">
        <v>1685992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1685992</v>
      </c>
      <c r="O35" s="48">
        <f t="shared" si="1"/>
        <v>1.4712536956043687</v>
      </c>
      <c r="P35" s="9"/>
    </row>
    <row r="36" spans="1:16">
      <c r="A36" s="12"/>
      <c r="B36" s="25">
        <v>331.65</v>
      </c>
      <c r="C36" s="20" t="s">
        <v>43</v>
      </c>
      <c r="D36" s="47">
        <v>1297687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1297687</v>
      </c>
      <c r="O36" s="48">
        <f t="shared" si="1"/>
        <v>1.1324056071960877</v>
      </c>
      <c r="P36" s="9"/>
    </row>
    <row r="37" spans="1:16">
      <c r="A37" s="12"/>
      <c r="B37" s="25">
        <v>331.69</v>
      </c>
      <c r="C37" s="20" t="s">
        <v>44</v>
      </c>
      <c r="D37" s="47">
        <v>0</v>
      </c>
      <c r="E37" s="47">
        <v>31572902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31572902</v>
      </c>
      <c r="O37" s="48">
        <f t="shared" ref="O37:O68" si="7">(N37/O$124)</f>
        <v>27.55158313233667</v>
      </c>
      <c r="P37" s="9"/>
    </row>
    <row r="38" spans="1:16">
      <c r="A38" s="12"/>
      <c r="B38" s="25">
        <v>331.7</v>
      </c>
      <c r="C38" s="20" t="s">
        <v>36</v>
      </c>
      <c r="D38" s="47">
        <v>0</v>
      </c>
      <c r="E38" s="47">
        <v>32132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32132</v>
      </c>
      <c r="O38" s="48">
        <f t="shared" si="7"/>
        <v>2.8039470974452772E-2</v>
      </c>
      <c r="P38" s="9"/>
    </row>
    <row r="39" spans="1:16">
      <c r="A39" s="12"/>
      <c r="B39" s="25">
        <v>333</v>
      </c>
      <c r="C39" s="20" t="s">
        <v>4</v>
      </c>
      <c r="D39" s="47">
        <v>43766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43766</v>
      </c>
      <c r="O39" s="48">
        <f t="shared" si="7"/>
        <v>3.8191693223823604E-2</v>
      </c>
      <c r="P39" s="9"/>
    </row>
    <row r="40" spans="1:16">
      <c r="A40" s="12"/>
      <c r="B40" s="25">
        <v>334.1</v>
      </c>
      <c r="C40" s="20" t="s">
        <v>37</v>
      </c>
      <c r="D40" s="47">
        <v>0</v>
      </c>
      <c r="E40" s="47">
        <v>6220830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6220830</v>
      </c>
      <c r="O40" s="48">
        <f t="shared" si="7"/>
        <v>5.4285068536662839</v>
      </c>
      <c r="P40" s="9"/>
    </row>
    <row r="41" spans="1:16">
      <c r="A41" s="12"/>
      <c r="B41" s="25">
        <v>334.2</v>
      </c>
      <c r="C41" s="20" t="s">
        <v>38</v>
      </c>
      <c r="D41" s="47">
        <v>118500</v>
      </c>
      <c r="E41" s="47">
        <v>133898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252398</v>
      </c>
      <c r="O41" s="48">
        <f t="shared" si="7"/>
        <v>0.22025103930691928</v>
      </c>
      <c r="P41" s="9"/>
    </row>
    <row r="42" spans="1:16">
      <c r="A42" s="12"/>
      <c r="B42" s="25">
        <v>334.39</v>
      </c>
      <c r="C42" s="20" t="s">
        <v>45</v>
      </c>
      <c r="D42" s="47">
        <v>0</v>
      </c>
      <c r="E42" s="47">
        <v>1450921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62" si="8">SUM(D42:M42)</f>
        <v>1450921</v>
      </c>
      <c r="O42" s="48">
        <f t="shared" si="7"/>
        <v>1.2661227830736956</v>
      </c>
      <c r="P42" s="9"/>
    </row>
    <row r="43" spans="1:16">
      <c r="A43" s="12"/>
      <c r="B43" s="25">
        <v>334.49</v>
      </c>
      <c r="C43" s="20" t="s">
        <v>46</v>
      </c>
      <c r="D43" s="47">
        <v>0</v>
      </c>
      <c r="E43" s="47">
        <v>2278604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2278604</v>
      </c>
      <c r="O43" s="48">
        <f t="shared" si="7"/>
        <v>1.9883869886801937</v>
      </c>
      <c r="P43" s="9"/>
    </row>
    <row r="44" spans="1:16">
      <c r="A44" s="12"/>
      <c r="B44" s="25">
        <v>334.5</v>
      </c>
      <c r="C44" s="20" t="s">
        <v>47</v>
      </c>
      <c r="D44" s="47">
        <v>0</v>
      </c>
      <c r="E44" s="47">
        <v>780981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780981</v>
      </c>
      <c r="O44" s="48">
        <f t="shared" si="7"/>
        <v>0.68151045938936572</v>
      </c>
      <c r="P44" s="9"/>
    </row>
    <row r="45" spans="1:16">
      <c r="A45" s="12"/>
      <c r="B45" s="25">
        <v>334.61</v>
      </c>
      <c r="C45" s="20" t="s">
        <v>48</v>
      </c>
      <c r="D45" s="47">
        <v>0</v>
      </c>
      <c r="E45" s="47">
        <v>269800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269800</v>
      </c>
      <c r="O45" s="48">
        <f t="shared" si="7"/>
        <v>0.2354366136221635</v>
      </c>
      <c r="P45" s="9"/>
    </row>
    <row r="46" spans="1:16">
      <c r="A46" s="12"/>
      <c r="B46" s="25">
        <v>334.62</v>
      </c>
      <c r="C46" s="20" t="s">
        <v>49</v>
      </c>
      <c r="D46" s="47">
        <v>137340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137340</v>
      </c>
      <c r="O46" s="48">
        <f t="shared" si="7"/>
        <v>0.11984753341315024</v>
      </c>
      <c r="P46" s="9"/>
    </row>
    <row r="47" spans="1:16">
      <c r="A47" s="12"/>
      <c r="B47" s="25">
        <v>334.69</v>
      </c>
      <c r="C47" s="20" t="s">
        <v>50</v>
      </c>
      <c r="D47" s="47">
        <v>0</v>
      </c>
      <c r="E47" s="47">
        <v>4515880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4515880</v>
      </c>
      <c r="O47" s="48">
        <f t="shared" si="7"/>
        <v>3.9407097654709258</v>
      </c>
      <c r="P47" s="9"/>
    </row>
    <row r="48" spans="1:16">
      <c r="A48" s="12"/>
      <c r="B48" s="25">
        <v>334.7</v>
      </c>
      <c r="C48" s="20" t="s">
        <v>51</v>
      </c>
      <c r="D48" s="47">
        <v>0</v>
      </c>
      <c r="E48" s="47">
        <v>399956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399956</v>
      </c>
      <c r="O48" s="48">
        <f t="shared" si="7"/>
        <v>0.34901514543315798</v>
      </c>
      <c r="P48" s="9"/>
    </row>
    <row r="49" spans="1:16">
      <c r="A49" s="12"/>
      <c r="B49" s="25">
        <v>335.12</v>
      </c>
      <c r="C49" s="20" t="s">
        <v>52</v>
      </c>
      <c r="D49" s="47">
        <v>0</v>
      </c>
      <c r="E49" s="47">
        <v>0</v>
      </c>
      <c r="F49" s="47">
        <v>26687879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26687879</v>
      </c>
      <c r="O49" s="48">
        <f t="shared" si="7"/>
        <v>23.288746688354525</v>
      </c>
      <c r="P49" s="9"/>
    </row>
    <row r="50" spans="1:16">
      <c r="A50" s="12"/>
      <c r="B50" s="25">
        <v>335.13</v>
      </c>
      <c r="C50" s="20" t="s">
        <v>53</v>
      </c>
      <c r="D50" s="47">
        <v>216515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216515</v>
      </c>
      <c r="O50" s="48">
        <f t="shared" si="7"/>
        <v>0.18893831874871286</v>
      </c>
      <c r="P50" s="9"/>
    </row>
    <row r="51" spans="1:16">
      <c r="A51" s="12"/>
      <c r="B51" s="25">
        <v>335.14</v>
      </c>
      <c r="C51" s="20" t="s">
        <v>54</v>
      </c>
      <c r="D51" s="47">
        <v>90458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90458</v>
      </c>
      <c r="O51" s="48">
        <f t="shared" si="7"/>
        <v>7.8936713102422784E-2</v>
      </c>
      <c r="P51" s="9"/>
    </row>
    <row r="52" spans="1:16">
      <c r="A52" s="12"/>
      <c r="B52" s="25">
        <v>335.15</v>
      </c>
      <c r="C52" s="20" t="s">
        <v>55</v>
      </c>
      <c r="D52" s="47">
        <v>808548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808548</v>
      </c>
      <c r="O52" s="48">
        <f t="shared" si="7"/>
        <v>0.70556635682347313</v>
      </c>
      <c r="P52" s="9"/>
    </row>
    <row r="53" spans="1:16">
      <c r="A53" s="12"/>
      <c r="B53" s="25">
        <v>335.16</v>
      </c>
      <c r="C53" s="20" t="s">
        <v>56</v>
      </c>
      <c r="D53" s="47">
        <v>446500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446500</v>
      </c>
      <c r="O53" s="48">
        <f t="shared" si="7"/>
        <v>0.38963101550146778</v>
      </c>
      <c r="P53" s="9"/>
    </row>
    <row r="54" spans="1:16">
      <c r="A54" s="12"/>
      <c r="B54" s="25">
        <v>335.18</v>
      </c>
      <c r="C54" s="20" t="s">
        <v>57</v>
      </c>
      <c r="D54" s="47">
        <v>0</v>
      </c>
      <c r="E54" s="47">
        <v>0</v>
      </c>
      <c r="F54" s="47">
        <v>115978290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115978290</v>
      </c>
      <c r="O54" s="48">
        <f t="shared" si="7"/>
        <v>101.20658210262872</v>
      </c>
      <c r="P54" s="9"/>
    </row>
    <row r="55" spans="1:16">
      <c r="A55" s="12"/>
      <c r="B55" s="25">
        <v>335.21</v>
      </c>
      <c r="C55" s="20" t="s">
        <v>58</v>
      </c>
      <c r="D55" s="47">
        <v>0</v>
      </c>
      <c r="E55" s="47">
        <v>264570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264570</v>
      </c>
      <c r="O55" s="48">
        <f t="shared" si="7"/>
        <v>0.23087273856936916</v>
      </c>
      <c r="P55" s="9"/>
    </row>
    <row r="56" spans="1:16">
      <c r="A56" s="12"/>
      <c r="B56" s="25">
        <v>335.22</v>
      </c>
      <c r="C56" s="20" t="s">
        <v>59</v>
      </c>
      <c r="D56" s="47">
        <v>0</v>
      </c>
      <c r="E56" s="47">
        <v>3911932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3911932</v>
      </c>
      <c r="O56" s="48">
        <f t="shared" si="7"/>
        <v>3.4136842950340154</v>
      </c>
      <c r="P56" s="9"/>
    </row>
    <row r="57" spans="1:16">
      <c r="A57" s="12"/>
      <c r="B57" s="25">
        <v>335.39</v>
      </c>
      <c r="C57" s="20" t="s">
        <v>60</v>
      </c>
      <c r="D57" s="47">
        <v>0</v>
      </c>
      <c r="E57" s="47">
        <v>81630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81630</v>
      </c>
      <c r="O57" s="48">
        <f t="shared" si="7"/>
        <v>7.1233101445430713E-2</v>
      </c>
      <c r="P57" s="9"/>
    </row>
    <row r="58" spans="1:16">
      <c r="A58" s="12"/>
      <c r="B58" s="25">
        <v>335.49</v>
      </c>
      <c r="C58" s="20" t="s">
        <v>61</v>
      </c>
      <c r="D58" s="47">
        <v>0</v>
      </c>
      <c r="E58" s="47">
        <v>15479819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15479819</v>
      </c>
      <c r="O58" s="48">
        <f t="shared" si="7"/>
        <v>13.508214102461176</v>
      </c>
      <c r="P58" s="9"/>
    </row>
    <row r="59" spans="1:16">
      <c r="A59" s="12"/>
      <c r="B59" s="25">
        <v>335.5</v>
      </c>
      <c r="C59" s="20" t="s">
        <v>62</v>
      </c>
      <c r="D59" s="47">
        <v>0</v>
      </c>
      <c r="E59" s="47">
        <v>301668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301668</v>
      </c>
      <c r="O59" s="48">
        <f t="shared" si="7"/>
        <v>0.26324570925934326</v>
      </c>
      <c r="P59" s="9"/>
    </row>
    <row r="60" spans="1:16">
      <c r="A60" s="12"/>
      <c r="B60" s="25">
        <v>335.61</v>
      </c>
      <c r="C60" s="20" t="s">
        <v>63</v>
      </c>
      <c r="D60" s="47">
        <v>57697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57697</v>
      </c>
      <c r="O60" s="48">
        <f t="shared" si="7"/>
        <v>5.0348355434240058E-2</v>
      </c>
      <c r="P60" s="9"/>
    </row>
    <row r="61" spans="1:16">
      <c r="A61" s="12"/>
      <c r="B61" s="25">
        <v>335.69</v>
      </c>
      <c r="C61" s="20" t="s">
        <v>159</v>
      </c>
      <c r="D61" s="47">
        <v>0</v>
      </c>
      <c r="E61" s="47">
        <v>30564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30564</v>
      </c>
      <c r="O61" s="48">
        <f t="shared" si="7"/>
        <v>2.6671181092467775E-2</v>
      </c>
      <c r="P61" s="9"/>
    </row>
    <row r="62" spans="1:16">
      <c r="A62" s="12"/>
      <c r="B62" s="25">
        <v>335.8</v>
      </c>
      <c r="C62" s="20" t="s">
        <v>65</v>
      </c>
      <c r="D62" s="47">
        <v>31601241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31601241</v>
      </c>
      <c r="O62" s="48">
        <f t="shared" si="7"/>
        <v>27.576312703105529</v>
      </c>
      <c r="P62" s="9"/>
    </row>
    <row r="63" spans="1:16">
      <c r="A63" s="12"/>
      <c r="B63" s="25">
        <v>337.5</v>
      </c>
      <c r="C63" s="20" t="s">
        <v>67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1856783</v>
      </c>
      <c r="N63" s="47">
        <f>SUM(D63:M63)</f>
        <v>1856783</v>
      </c>
      <c r="O63" s="48">
        <f t="shared" si="7"/>
        <v>1.6202917040444833</v>
      </c>
      <c r="P63" s="9"/>
    </row>
    <row r="64" spans="1:16" ht="15.75">
      <c r="A64" s="29" t="s">
        <v>73</v>
      </c>
      <c r="B64" s="30"/>
      <c r="C64" s="31"/>
      <c r="D64" s="32">
        <f>SUM(D65:D99)</f>
        <v>73018343</v>
      </c>
      <c r="E64" s="32">
        <f t="shared" ref="E64:M64" si="9">SUM(E65:E99)</f>
        <v>79711792</v>
      </c>
      <c r="F64" s="32">
        <f t="shared" si="9"/>
        <v>0</v>
      </c>
      <c r="G64" s="32">
        <f t="shared" si="9"/>
        <v>0</v>
      </c>
      <c r="H64" s="32">
        <f t="shared" si="9"/>
        <v>0</v>
      </c>
      <c r="I64" s="32">
        <f t="shared" si="9"/>
        <v>214655380</v>
      </c>
      <c r="J64" s="32">
        <f t="shared" si="9"/>
        <v>145387502</v>
      </c>
      <c r="K64" s="32">
        <f t="shared" si="9"/>
        <v>0</v>
      </c>
      <c r="L64" s="32">
        <f t="shared" si="9"/>
        <v>0</v>
      </c>
      <c r="M64" s="32">
        <f t="shared" si="9"/>
        <v>21259372</v>
      </c>
      <c r="N64" s="32">
        <f>SUM(D64:M64)</f>
        <v>534032389</v>
      </c>
      <c r="O64" s="46">
        <f t="shared" si="7"/>
        <v>466.0147414036839</v>
      </c>
      <c r="P64" s="10"/>
    </row>
    <row r="65" spans="1:16">
      <c r="A65" s="12"/>
      <c r="B65" s="25">
        <v>341.1</v>
      </c>
      <c r="C65" s="20" t="s">
        <v>76</v>
      </c>
      <c r="D65" s="47">
        <v>4798915</v>
      </c>
      <c r="E65" s="47">
        <v>709892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>SUM(D65:M65)</f>
        <v>5508807</v>
      </c>
      <c r="O65" s="48">
        <f t="shared" si="7"/>
        <v>4.8071714795332454</v>
      </c>
      <c r="P65" s="9"/>
    </row>
    <row r="66" spans="1:16">
      <c r="A66" s="12"/>
      <c r="B66" s="25">
        <v>341.15</v>
      </c>
      <c r="C66" s="20" t="s">
        <v>77</v>
      </c>
      <c r="D66" s="47">
        <v>0</v>
      </c>
      <c r="E66" s="47">
        <v>1895334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ref="N66:N99" si="10">SUM(D66:M66)</f>
        <v>1895334</v>
      </c>
      <c r="O66" s="48">
        <f t="shared" si="7"/>
        <v>1.6539326117233122</v>
      </c>
      <c r="P66" s="9"/>
    </row>
    <row r="67" spans="1:16">
      <c r="A67" s="12"/>
      <c r="B67" s="25">
        <v>341.16</v>
      </c>
      <c r="C67" s="20" t="s">
        <v>78</v>
      </c>
      <c r="D67" s="47">
        <v>0</v>
      </c>
      <c r="E67" s="47">
        <v>1995088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1995088</v>
      </c>
      <c r="O67" s="48">
        <f t="shared" si="7"/>
        <v>1.7409813291260747</v>
      </c>
      <c r="P67" s="9"/>
    </row>
    <row r="68" spans="1:16">
      <c r="A68" s="12"/>
      <c r="B68" s="25">
        <v>341.2</v>
      </c>
      <c r="C68" s="20" t="s">
        <v>79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145387502</v>
      </c>
      <c r="K68" s="47">
        <v>0</v>
      </c>
      <c r="L68" s="47">
        <v>0</v>
      </c>
      <c r="M68" s="47">
        <v>0</v>
      </c>
      <c r="N68" s="47">
        <f t="shared" si="10"/>
        <v>145387502</v>
      </c>
      <c r="O68" s="48">
        <f t="shared" si="7"/>
        <v>126.87005609290409</v>
      </c>
      <c r="P68" s="9"/>
    </row>
    <row r="69" spans="1:16">
      <c r="A69" s="12"/>
      <c r="B69" s="25">
        <v>341.8</v>
      </c>
      <c r="C69" s="20" t="s">
        <v>80</v>
      </c>
      <c r="D69" s="47">
        <v>11584342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11584342</v>
      </c>
      <c r="O69" s="48">
        <f t="shared" ref="O69:O100" si="11">(N69/O$124)</f>
        <v>10.108888997483325</v>
      </c>
      <c r="P69" s="9"/>
    </row>
    <row r="70" spans="1:16">
      <c r="A70" s="12"/>
      <c r="B70" s="25">
        <v>341.9</v>
      </c>
      <c r="C70" s="20" t="s">
        <v>81</v>
      </c>
      <c r="D70" s="47">
        <v>29210093</v>
      </c>
      <c r="E70" s="47">
        <v>159012</v>
      </c>
      <c r="F70" s="47">
        <v>0</v>
      </c>
      <c r="G70" s="47">
        <v>0</v>
      </c>
      <c r="H70" s="47">
        <v>0</v>
      </c>
      <c r="I70" s="47">
        <v>2527346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31896451</v>
      </c>
      <c r="O70" s="48">
        <f t="shared" si="11"/>
        <v>27.833922942940216</v>
      </c>
      <c r="P70" s="9"/>
    </row>
    <row r="71" spans="1:16">
      <c r="A71" s="12"/>
      <c r="B71" s="25">
        <v>342.1</v>
      </c>
      <c r="C71" s="20" t="s">
        <v>82</v>
      </c>
      <c r="D71" s="47">
        <v>7250691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7250691</v>
      </c>
      <c r="O71" s="48">
        <f t="shared" si="11"/>
        <v>6.3271984264666354</v>
      </c>
      <c r="P71" s="9"/>
    </row>
    <row r="72" spans="1:16">
      <c r="A72" s="12"/>
      <c r="B72" s="25">
        <v>342.2</v>
      </c>
      <c r="C72" s="20" t="s">
        <v>83</v>
      </c>
      <c r="D72" s="47">
        <v>0</v>
      </c>
      <c r="E72" s="47">
        <v>2758336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2758336</v>
      </c>
      <c r="O72" s="48">
        <f t="shared" si="11"/>
        <v>2.4070173723947517</v>
      </c>
      <c r="P72" s="9"/>
    </row>
    <row r="73" spans="1:16">
      <c r="A73" s="12"/>
      <c r="B73" s="25">
        <v>342.3</v>
      </c>
      <c r="C73" s="20" t="s">
        <v>84</v>
      </c>
      <c r="D73" s="47">
        <v>1832288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1832288</v>
      </c>
      <c r="O73" s="48">
        <f t="shared" si="11"/>
        <v>1.5989165378077344</v>
      </c>
      <c r="P73" s="9"/>
    </row>
    <row r="74" spans="1:16">
      <c r="A74" s="12"/>
      <c r="B74" s="25">
        <v>342.5</v>
      </c>
      <c r="C74" s="20" t="s">
        <v>85</v>
      </c>
      <c r="D74" s="47">
        <v>10178</v>
      </c>
      <c r="E74" s="47">
        <v>467480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477658</v>
      </c>
      <c r="O74" s="48">
        <f t="shared" si="11"/>
        <v>0.41682054110279976</v>
      </c>
      <c r="P74" s="9"/>
    </row>
    <row r="75" spans="1:16">
      <c r="A75" s="12"/>
      <c r="B75" s="25">
        <v>342.6</v>
      </c>
      <c r="C75" s="20" t="s">
        <v>86</v>
      </c>
      <c r="D75" s="47">
        <v>0</v>
      </c>
      <c r="E75" s="47">
        <v>10437138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10437138</v>
      </c>
      <c r="O75" s="48">
        <f t="shared" si="11"/>
        <v>9.1077999504343978</v>
      </c>
      <c r="P75" s="9"/>
    </row>
    <row r="76" spans="1:16">
      <c r="A76" s="12"/>
      <c r="B76" s="25">
        <v>342.9</v>
      </c>
      <c r="C76" s="20" t="s">
        <v>87</v>
      </c>
      <c r="D76" s="47">
        <v>917696</v>
      </c>
      <c r="E76" s="47">
        <v>3282439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4200135</v>
      </c>
      <c r="O76" s="48">
        <f t="shared" si="11"/>
        <v>3.6651799894585833</v>
      </c>
      <c r="P76" s="9"/>
    </row>
    <row r="77" spans="1:16">
      <c r="A77" s="12"/>
      <c r="B77" s="25">
        <v>343.4</v>
      </c>
      <c r="C77" s="20" t="s">
        <v>88</v>
      </c>
      <c r="D77" s="47">
        <v>239152</v>
      </c>
      <c r="E77" s="47">
        <v>44909360</v>
      </c>
      <c r="F77" s="47">
        <v>0</v>
      </c>
      <c r="G77" s="47">
        <v>0</v>
      </c>
      <c r="H77" s="47">
        <v>0</v>
      </c>
      <c r="I77" s="47">
        <v>29046730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74195242</v>
      </c>
      <c r="O77" s="48">
        <f t="shared" si="11"/>
        <v>64.745279923487459</v>
      </c>
      <c r="P77" s="9"/>
    </row>
    <row r="78" spans="1:16">
      <c r="A78" s="12"/>
      <c r="B78" s="25">
        <v>343.6</v>
      </c>
      <c r="C78" s="20" t="s">
        <v>89</v>
      </c>
      <c r="D78" s="47">
        <v>0</v>
      </c>
      <c r="E78" s="47">
        <v>280</v>
      </c>
      <c r="F78" s="47">
        <v>0</v>
      </c>
      <c r="G78" s="47">
        <v>0</v>
      </c>
      <c r="H78" s="47">
        <v>0</v>
      </c>
      <c r="I78" s="47">
        <v>144649127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144649407</v>
      </c>
      <c r="O78" s="48">
        <f t="shared" si="11"/>
        <v>126.22596940894763</v>
      </c>
      <c r="P78" s="9"/>
    </row>
    <row r="79" spans="1:16">
      <c r="A79" s="12"/>
      <c r="B79" s="25">
        <v>343.7</v>
      </c>
      <c r="C79" s="20" t="s">
        <v>90</v>
      </c>
      <c r="D79" s="47">
        <v>119891</v>
      </c>
      <c r="E79" s="47">
        <v>488102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607993</v>
      </c>
      <c r="O79" s="48">
        <f t="shared" si="11"/>
        <v>0.53055527437353611</v>
      </c>
      <c r="P79" s="9"/>
    </row>
    <row r="80" spans="1:16">
      <c r="A80" s="12"/>
      <c r="B80" s="25">
        <v>343.9</v>
      </c>
      <c r="C80" s="20" t="s">
        <v>91</v>
      </c>
      <c r="D80" s="47">
        <v>387620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387620</v>
      </c>
      <c r="O80" s="48">
        <f t="shared" si="11"/>
        <v>0.33825033421876582</v>
      </c>
      <c r="P80" s="9"/>
    </row>
    <row r="81" spans="1:16">
      <c r="A81" s="12"/>
      <c r="B81" s="25">
        <v>344.3</v>
      </c>
      <c r="C81" s="20" t="s">
        <v>92</v>
      </c>
      <c r="D81" s="47">
        <v>0</v>
      </c>
      <c r="E81" s="47">
        <v>669774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669774</v>
      </c>
      <c r="O81" s="48">
        <f t="shared" si="11"/>
        <v>0.58446746646468106</v>
      </c>
      <c r="P81" s="9"/>
    </row>
    <row r="82" spans="1:16">
      <c r="A82" s="12"/>
      <c r="B82" s="25">
        <v>344.9</v>
      </c>
      <c r="C82" s="20" t="s">
        <v>93</v>
      </c>
      <c r="D82" s="47">
        <v>12000</v>
      </c>
      <c r="E82" s="47">
        <v>755148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767148</v>
      </c>
      <c r="O82" s="48">
        <f t="shared" si="11"/>
        <v>0.6694393152965733</v>
      </c>
      <c r="P82" s="9"/>
    </row>
    <row r="83" spans="1:16">
      <c r="A83" s="12"/>
      <c r="B83" s="25">
        <v>345.1</v>
      </c>
      <c r="C83" s="20" t="s">
        <v>94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18996614</v>
      </c>
      <c r="N83" s="47">
        <f t="shared" si="10"/>
        <v>18996614</v>
      </c>
      <c r="O83" s="48">
        <f t="shared" si="11"/>
        <v>16.577088474601119</v>
      </c>
      <c r="P83" s="9"/>
    </row>
    <row r="84" spans="1:16">
      <c r="A84" s="12"/>
      <c r="B84" s="25">
        <v>345.9</v>
      </c>
      <c r="C84" s="20" t="s">
        <v>95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2262758</v>
      </c>
      <c r="N84" s="47">
        <f t="shared" si="10"/>
        <v>2262758</v>
      </c>
      <c r="O84" s="48">
        <f t="shared" si="11"/>
        <v>1.9745592326406947</v>
      </c>
      <c r="P84" s="9"/>
    </row>
    <row r="85" spans="1:16">
      <c r="A85" s="12"/>
      <c r="B85" s="25">
        <v>346.3</v>
      </c>
      <c r="C85" s="20" t="s">
        <v>96</v>
      </c>
      <c r="D85" s="47">
        <v>1234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1234</v>
      </c>
      <c r="O85" s="48">
        <f t="shared" si="11"/>
        <v>1.0768301749805402E-3</v>
      </c>
      <c r="P85" s="9"/>
    </row>
    <row r="86" spans="1:16">
      <c r="A86" s="12"/>
      <c r="B86" s="25">
        <v>346.4</v>
      </c>
      <c r="C86" s="20" t="s">
        <v>97</v>
      </c>
      <c r="D86" s="47">
        <v>277873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277873</v>
      </c>
      <c r="O86" s="48">
        <f t="shared" si="11"/>
        <v>0.24248138671990896</v>
      </c>
      <c r="P86" s="9"/>
    </row>
    <row r="87" spans="1:16">
      <c r="A87" s="12"/>
      <c r="B87" s="25">
        <v>347.2</v>
      </c>
      <c r="C87" s="20" t="s">
        <v>98</v>
      </c>
      <c r="D87" s="47">
        <v>0</v>
      </c>
      <c r="E87" s="47">
        <v>2218508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2218508</v>
      </c>
      <c r="O87" s="48">
        <f t="shared" si="11"/>
        <v>1.9359451846318707</v>
      </c>
      <c r="P87" s="9"/>
    </row>
    <row r="88" spans="1:16">
      <c r="A88" s="12"/>
      <c r="B88" s="25">
        <v>347.5</v>
      </c>
      <c r="C88" s="20" t="s">
        <v>99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38432177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38432177</v>
      </c>
      <c r="O88" s="48">
        <f t="shared" si="11"/>
        <v>33.53721870647739</v>
      </c>
      <c r="P88" s="9"/>
    </row>
    <row r="89" spans="1:16">
      <c r="A89" s="12"/>
      <c r="B89" s="25">
        <v>347.9</v>
      </c>
      <c r="C89" s="20" t="s">
        <v>100</v>
      </c>
      <c r="D89" s="47">
        <v>0</v>
      </c>
      <c r="E89" s="47">
        <v>146776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146776</v>
      </c>
      <c r="O89" s="48">
        <f t="shared" si="11"/>
        <v>0.12808170645295283</v>
      </c>
      <c r="P89" s="9"/>
    </row>
    <row r="90" spans="1:16">
      <c r="A90" s="12"/>
      <c r="B90" s="25">
        <v>348.88</v>
      </c>
      <c r="C90" s="20" t="s">
        <v>101</v>
      </c>
      <c r="D90" s="47">
        <v>0</v>
      </c>
      <c r="E90" s="47">
        <v>73415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73415</v>
      </c>
      <c r="O90" s="48">
        <f t="shared" si="11"/>
        <v>6.4064414340515685E-2</v>
      </c>
      <c r="P90" s="9"/>
    </row>
    <row r="91" spans="1:16">
      <c r="A91" s="12"/>
      <c r="B91" s="25">
        <v>348.92099999999999</v>
      </c>
      <c r="C91" s="20" t="s">
        <v>102</v>
      </c>
      <c r="D91" s="47">
        <v>0</v>
      </c>
      <c r="E91" s="47">
        <v>251862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251862</v>
      </c>
      <c r="O91" s="48">
        <f t="shared" si="11"/>
        <v>0.21978330756154688</v>
      </c>
      <c r="P91" s="9"/>
    </row>
    <row r="92" spans="1:16">
      <c r="A92" s="12"/>
      <c r="B92" s="25">
        <v>348.92200000000003</v>
      </c>
      <c r="C92" s="20" t="s">
        <v>103</v>
      </c>
      <c r="D92" s="47">
        <v>0</v>
      </c>
      <c r="E92" s="47">
        <v>251862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251862</v>
      </c>
      <c r="O92" s="48">
        <f t="shared" si="11"/>
        <v>0.21978330756154688</v>
      </c>
      <c r="P92" s="9"/>
    </row>
    <row r="93" spans="1:16">
      <c r="A93" s="12"/>
      <c r="B93" s="25">
        <v>348.923</v>
      </c>
      <c r="C93" s="20" t="s">
        <v>104</v>
      </c>
      <c r="D93" s="47">
        <v>0</v>
      </c>
      <c r="E93" s="47">
        <v>251862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251862</v>
      </c>
      <c r="O93" s="48">
        <f t="shared" si="11"/>
        <v>0.21978330756154688</v>
      </c>
      <c r="P93" s="9"/>
    </row>
    <row r="94" spans="1:16">
      <c r="A94" s="12"/>
      <c r="B94" s="25">
        <v>348.92399999999998</v>
      </c>
      <c r="C94" s="20" t="s">
        <v>105</v>
      </c>
      <c r="D94" s="47">
        <v>0</v>
      </c>
      <c r="E94" s="47">
        <v>251862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251862</v>
      </c>
      <c r="O94" s="48">
        <f t="shared" si="11"/>
        <v>0.21978330756154688</v>
      </c>
      <c r="P94" s="9"/>
    </row>
    <row r="95" spans="1:16">
      <c r="A95" s="12"/>
      <c r="B95" s="25">
        <v>348.93099999999998</v>
      </c>
      <c r="C95" s="20" t="s">
        <v>106</v>
      </c>
      <c r="D95" s="47">
        <v>0</v>
      </c>
      <c r="E95" s="47">
        <v>5054587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5054587</v>
      </c>
      <c r="O95" s="48">
        <f t="shared" si="11"/>
        <v>4.4108037306842496</v>
      </c>
      <c r="P95" s="9"/>
    </row>
    <row r="96" spans="1:16">
      <c r="A96" s="12"/>
      <c r="B96" s="25">
        <v>348.93200000000002</v>
      </c>
      <c r="C96" s="20" t="s">
        <v>107</v>
      </c>
      <c r="D96" s="47">
        <v>13272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13272</v>
      </c>
      <c r="O96" s="48">
        <f t="shared" si="11"/>
        <v>1.1581596501087301E-2</v>
      </c>
      <c r="P96" s="9"/>
    </row>
    <row r="97" spans="1:16">
      <c r="A97" s="12"/>
      <c r="B97" s="25">
        <v>348.93299999999999</v>
      </c>
      <c r="C97" s="20" t="s">
        <v>108</v>
      </c>
      <c r="D97" s="47">
        <v>0</v>
      </c>
      <c r="E97" s="47">
        <v>2259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2259</v>
      </c>
      <c r="O97" s="48">
        <f t="shared" si="11"/>
        <v>1.9712798746199679E-3</v>
      </c>
      <c r="P97" s="9"/>
    </row>
    <row r="98" spans="1:16">
      <c r="A98" s="12"/>
      <c r="B98" s="25">
        <v>348.99</v>
      </c>
      <c r="C98" s="20" t="s">
        <v>160</v>
      </c>
      <c r="D98" s="47">
        <v>5210</v>
      </c>
      <c r="E98" s="47">
        <v>1775852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1781062</v>
      </c>
      <c r="O98" s="48">
        <f t="shared" si="11"/>
        <v>1.5542149960382423</v>
      </c>
      <c r="P98" s="9"/>
    </row>
    <row r="99" spans="1:16">
      <c r="A99" s="12"/>
      <c r="B99" s="25">
        <v>349</v>
      </c>
      <c r="C99" s="20" t="s">
        <v>1</v>
      </c>
      <c r="D99" s="47">
        <v>16357888</v>
      </c>
      <c r="E99" s="47">
        <v>905564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17263452</v>
      </c>
      <c r="O99" s="48">
        <f t="shared" si="11"/>
        <v>15.064672640136271</v>
      </c>
      <c r="P99" s="9"/>
    </row>
    <row r="100" spans="1:16" ht="15.75">
      <c r="A100" s="29" t="s">
        <v>74</v>
      </c>
      <c r="B100" s="30"/>
      <c r="C100" s="31"/>
      <c r="D100" s="32">
        <f>SUM(D101:D107)</f>
        <v>456120</v>
      </c>
      <c r="E100" s="32">
        <f t="shared" ref="E100:M100" si="12">SUM(E101:E107)</f>
        <v>4201589</v>
      </c>
      <c r="F100" s="32">
        <f t="shared" si="12"/>
        <v>0</v>
      </c>
      <c r="G100" s="32">
        <f t="shared" si="12"/>
        <v>0</v>
      </c>
      <c r="H100" s="32">
        <f t="shared" si="12"/>
        <v>0</v>
      </c>
      <c r="I100" s="32">
        <f t="shared" si="12"/>
        <v>0</v>
      </c>
      <c r="J100" s="32">
        <f t="shared" si="12"/>
        <v>0</v>
      </c>
      <c r="K100" s="32">
        <f t="shared" si="12"/>
        <v>0</v>
      </c>
      <c r="L100" s="32">
        <f t="shared" si="12"/>
        <v>0</v>
      </c>
      <c r="M100" s="32">
        <f t="shared" si="12"/>
        <v>0</v>
      </c>
      <c r="N100" s="32">
        <f>SUM(D100:M100)</f>
        <v>4657709</v>
      </c>
      <c r="O100" s="46">
        <f t="shared" si="11"/>
        <v>4.0644745522515695</v>
      </c>
      <c r="P100" s="10"/>
    </row>
    <row r="101" spans="1:16">
      <c r="A101" s="13"/>
      <c r="B101" s="40">
        <v>351.1</v>
      </c>
      <c r="C101" s="21" t="s">
        <v>130</v>
      </c>
      <c r="D101" s="47">
        <v>17058</v>
      </c>
      <c r="E101" s="47">
        <v>70126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87184</v>
      </c>
      <c r="O101" s="48">
        <f t="shared" ref="O101:O122" si="13">(N101/O$124)</f>
        <v>7.6079709866696446E-2</v>
      </c>
      <c r="P101" s="9"/>
    </row>
    <row r="102" spans="1:16">
      <c r="A102" s="13"/>
      <c r="B102" s="40">
        <v>351.2</v>
      </c>
      <c r="C102" s="21" t="s">
        <v>132</v>
      </c>
      <c r="D102" s="47">
        <v>0</v>
      </c>
      <c r="E102" s="47">
        <v>52745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ref="N102:N107" si="14">SUM(D102:M102)</f>
        <v>52745</v>
      </c>
      <c r="O102" s="48">
        <f t="shared" si="13"/>
        <v>4.6027072592664989E-2</v>
      </c>
      <c r="P102" s="9"/>
    </row>
    <row r="103" spans="1:16">
      <c r="A103" s="13"/>
      <c r="B103" s="40">
        <v>351.5</v>
      </c>
      <c r="C103" s="21" t="s">
        <v>133</v>
      </c>
      <c r="D103" s="47">
        <v>1247</v>
      </c>
      <c r="E103" s="47">
        <v>1619427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1620674</v>
      </c>
      <c r="O103" s="48">
        <f t="shared" si="13"/>
        <v>1.4142549975740779</v>
      </c>
      <c r="P103" s="9"/>
    </row>
    <row r="104" spans="1:16">
      <c r="A104" s="13"/>
      <c r="B104" s="40">
        <v>351.8</v>
      </c>
      <c r="C104" s="21" t="s">
        <v>131</v>
      </c>
      <c r="D104" s="47">
        <v>0</v>
      </c>
      <c r="E104" s="47">
        <v>1561956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1561956</v>
      </c>
      <c r="O104" s="48">
        <f t="shared" si="13"/>
        <v>1.3630156829756117</v>
      </c>
      <c r="P104" s="9"/>
    </row>
    <row r="105" spans="1:16">
      <c r="A105" s="13"/>
      <c r="B105" s="40">
        <v>354</v>
      </c>
      <c r="C105" s="21" t="s">
        <v>134</v>
      </c>
      <c r="D105" s="47">
        <v>435323</v>
      </c>
      <c r="E105" s="47">
        <v>28304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463627</v>
      </c>
      <c r="O105" s="48">
        <f t="shared" si="13"/>
        <v>0.40457661550705265</v>
      </c>
      <c r="P105" s="9"/>
    </row>
    <row r="106" spans="1:16">
      <c r="A106" s="13"/>
      <c r="B106" s="40">
        <v>358.2</v>
      </c>
      <c r="C106" s="21" t="s">
        <v>135</v>
      </c>
      <c r="D106" s="47">
        <v>0</v>
      </c>
      <c r="E106" s="47">
        <v>310174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310174</v>
      </c>
      <c r="O106" s="48">
        <f t="shared" si="13"/>
        <v>0.27066833281557057</v>
      </c>
      <c r="P106" s="9"/>
    </row>
    <row r="107" spans="1:16">
      <c r="A107" s="13"/>
      <c r="B107" s="40">
        <v>359</v>
      </c>
      <c r="C107" s="21" t="s">
        <v>136</v>
      </c>
      <c r="D107" s="47">
        <v>2492</v>
      </c>
      <c r="E107" s="47">
        <v>558857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4"/>
        <v>561349</v>
      </c>
      <c r="O107" s="48">
        <f t="shared" si="13"/>
        <v>0.48985214091989571</v>
      </c>
      <c r="P107" s="9"/>
    </row>
    <row r="108" spans="1:16" ht="15.75">
      <c r="A108" s="29" t="s">
        <v>5</v>
      </c>
      <c r="B108" s="30"/>
      <c r="C108" s="31"/>
      <c r="D108" s="32">
        <f t="shared" ref="D108:M108" si="15">SUM(D109:D115)</f>
        <v>15604808</v>
      </c>
      <c r="E108" s="32">
        <f t="shared" si="15"/>
        <v>17795066</v>
      </c>
      <c r="F108" s="32">
        <f t="shared" si="15"/>
        <v>2155443</v>
      </c>
      <c r="G108" s="32">
        <f t="shared" si="15"/>
        <v>0</v>
      </c>
      <c r="H108" s="32">
        <f t="shared" si="15"/>
        <v>0</v>
      </c>
      <c r="I108" s="32">
        <f t="shared" si="15"/>
        <v>10295458</v>
      </c>
      <c r="J108" s="32">
        <f t="shared" si="15"/>
        <v>2200107</v>
      </c>
      <c r="K108" s="32">
        <f t="shared" si="15"/>
        <v>0</v>
      </c>
      <c r="L108" s="32">
        <f t="shared" si="15"/>
        <v>0</v>
      </c>
      <c r="M108" s="32">
        <f t="shared" si="15"/>
        <v>23457391</v>
      </c>
      <c r="N108" s="32">
        <f>SUM(D108:M108)</f>
        <v>71508273</v>
      </c>
      <c r="O108" s="46">
        <f t="shared" si="13"/>
        <v>62.400539811301655</v>
      </c>
      <c r="P108" s="10"/>
    </row>
    <row r="109" spans="1:16">
      <c r="A109" s="12"/>
      <c r="B109" s="25">
        <v>361.1</v>
      </c>
      <c r="C109" s="20" t="s">
        <v>137</v>
      </c>
      <c r="D109" s="47">
        <v>2969922</v>
      </c>
      <c r="E109" s="47">
        <v>7462134</v>
      </c>
      <c r="F109" s="47">
        <v>2155443</v>
      </c>
      <c r="G109" s="47">
        <v>0</v>
      </c>
      <c r="H109" s="47">
        <v>0</v>
      </c>
      <c r="I109" s="47">
        <v>5120465</v>
      </c>
      <c r="J109" s="47">
        <v>1412003</v>
      </c>
      <c r="K109" s="47">
        <v>0</v>
      </c>
      <c r="L109" s="47">
        <v>0</v>
      </c>
      <c r="M109" s="47">
        <v>23457391</v>
      </c>
      <c r="N109" s="47">
        <f>SUM(D109:M109)</f>
        <v>42577358</v>
      </c>
      <c r="O109" s="48">
        <f t="shared" si="13"/>
        <v>37.15444397516135</v>
      </c>
      <c r="P109" s="9"/>
    </row>
    <row r="110" spans="1:16">
      <c r="A110" s="12"/>
      <c r="B110" s="25">
        <v>362</v>
      </c>
      <c r="C110" s="20" t="s">
        <v>138</v>
      </c>
      <c r="D110" s="47">
        <v>657758</v>
      </c>
      <c r="E110" s="47">
        <v>56432</v>
      </c>
      <c r="F110" s="47">
        <v>0</v>
      </c>
      <c r="G110" s="47">
        <v>0</v>
      </c>
      <c r="H110" s="47">
        <v>0</v>
      </c>
      <c r="I110" s="47">
        <v>1094195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ref="N110:N115" si="16">SUM(D110:M110)</f>
        <v>1808385</v>
      </c>
      <c r="O110" s="48">
        <f t="shared" si="13"/>
        <v>1.5780579708121429</v>
      </c>
      <c r="P110" s="9"/>
    </row>
    <row r="111" spans="1:16">
      <c r="A111" s="12"/>
      <c r="B111" s="25">
        <v>364</v>
      </c>
      <c r="C111" s="20" t="s">
        <v>139</v>
      </c>
      <c r="D111" s="47">
        <v>3614072</v>
      </c>
      <c r="E111" s="47">
        <v>864564</v>
      </c>
      <c r="F111" s="47">
        <v>0</v>
      </c>
      <c r="G111" s="47">
        <v>0</v>
      </c>
      <c r="H111" s="47">
        <v>0</v>
      </c>
      <c r="I111" s="47">
        <v>189614</v>
      </c>
      <c r="J111" s="47">
        <v>-258</v>
      </c>
      <c r="K111" s="47">
        <v>0</v>
      </c>
      <c r="L111" s="47">
        <v>0</v>
      </c>
      <c r="M111" s="47">
        <v>0</v>
      </c>
      <c r="N111" s="47">
        <f t="shared" si="16"/>
        <v>4667992</v>
      </c>
      <c r="O111" s="48">
        <f t="shared" si="13"/>
        <v>4.0734478461651236</v>
      </c>
      <c r="P111" s="9"/>
    </row>
    <row r="112" spans="1:16">
      <c r="A112" s="12"/>
      <c r="B112" s="25">
        <v>365</v>
      </c>
      <c r="C112" s="20" t="s">
        <v>140</v>
      </c>
      <c r="D112" s="47">
        <v>1927</v>
      </c>
      <c r="E112" s="47">
        <v>5570</v>
      </c>
      <c r="F112" s="47">
        <v>0</v>
      </c>
      <c r="G112" s="47">
        <v>0</v>
      </c>
      <c r="H112" s="47">
        <v>0</v>
      </c>
      <c r="I112" s="47">
        <v>484092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491589</v>
      </c>
      <c r="O112" s="48">
        <f t="shared" si="13"/>
        <v>0.4289772033132162</v>
      </c>
      <c r="P112" s="9"/>
    </row>
    <row r="113" spans="1:119">
      <c r="A113" s="12"/>
      <c r="B113" s="25">
        <v>366</v>
      </c>
      <c r="C113" s="20" t="s">
        <v>141</v>
      </c>
      <c r="D113" s="47">
        <v>197499</v>
      </c>
      <c r="E113" s="47">
        <v>3420862</v>
      </c>
      <c r="F113" s="47">
        <v>0</v>
      </c>
      <c r="G113" s="47">
        <v>0</v>
      </c>
      <c r="H113" s="47">
        <v>0</v>
      </c>
      <c r="I113" s="47">
        <v>2100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3620461</v>
      </c>
      <c r="O113" s="48">
        <f t="shared" si="13"/>
        <v>3.159336833176841</v>
      </c>
      <c r="P113" s="9"/>
    </row>
    <row r="114" spans="1:119">
      <c r="A114" s="12"/>
      <c r="B114" s="25">
        <v>369.3</v>
      </c>
      <c r="C114" s="20" t="s">
        <v>142</v>
      </c>
      <c r="D114" s="47">
        <v>7565</v>
      </c>
      <c r="E114" s="47">
        <v>39387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46952</v>
      </c>
      <c r="O114" s="48">
        <f t="shared" si="13"/>
        <v>4.0971904680458936E-2</v>
      </c>
      <c r="P114" s="9"/>
    </row>
    <row r="115" spans="1:119">
      <c r="A115" s="12"/>
      <c r="B115" s="25">
        <v>369.9</v>
      </c>
      <c r="C115" s="20" t="s">
        <v>143</v>
      </c>
      <c r="D115" s="47">
        <v>8156065</v>
      </c>
      <c r="E115" s="47">
        <v>5946117</v>
      </c>
      <c r="F115" s="47">
        <v>0</v>
      </c>
      <c r="G115" s="47">
        <v>0</v>
      </c>
      <c r="H115" s="47">
        <v>0</v>
      </c>
      <c r="I115" s="47">
        <v>3404992</v>
      </c>
      <c r="J115" s="47">
        <v>788362</v>
      </c>
      <c r="K115" s="47">
        <v>0</v>
      </c>
      <c r="L115" s="47">
        <v>0</v>
      </c>
      <c r="M115" s="47">
        <v>0</v>
      </c>
      <c r="N115" s="47">
        <f t="shared" si="16"/>
        <v>18295536</v>
      </c>
      <c r="O115" s="48">
        <f t="shared" si="13"/>
        <v>15.965304077992524</v>
      </c>
      <c r="P115" s="9"/>
    </row>
    <row r="116" spans="1:119" ht="15.75">
      <c r="A116" s="29" t="s">
        <v>75</v>
      </c>
      <c r="B116" s="30"/>
      <c r="C116" s="31"/>
      <c r="D116" s="32">
        <f t="shared" ref="D116:M116" si="17">SUM(D117:D121)</f>
        <v>202746093</v>
      </c>
      <c r="E116" s="32">
        <f t="shared" si="17"/>
        <v>123880853</v>
      </c>
      <c r="F116" s="32">
        <f t="shared" si="17"/>
        <v>4355000</v>
      </c>
      <c r="G116" s="32">
        <f t="shared" si="17"/>
        <v>0</v>
      </c>
      <c r="H116" s="32">
        <f t="shared" si="17"/>
        <v>0</v>
      </c>
      <c r="I116" s="32">
        <f t="shared" si="17"/>
        <v>3012509</v>
      </c>
      <c r="J116" s="32">
        <f t="shared" si="17"/>
        <v>0</v>
      </c>
      <c r="K116" s="32">
        <f t="shared" si="17"/>
        <v>0</v>
      </c>
      <c r="L116" s="32">
        <f t="shared" si="17"/>
        <v>0</v>
      </c>
      <c r="M116" s="32">
        <f t="shared" si="17"/>
        <v>5910748</v>
      </c>
      <c r="N116" s="32">
        <f t="shared" ref="N116:N122" si="18">SUM(D116:M116)</f>
        <v>339905203</v>
      </c>
      <c r="O116" s="46">
        <f t="shared" si="13"/>
        <v>296.61278705290607</v>
      </c>
      <c r="P116" s="9"/>
    </row>
    <row r="117" spans="1:119">
      <c r="A117" s="12"/>
      <c r="B117" s="25">
        <v>381</v>
      </c>
      <c r="C117" s="20" t="s">
        <v>144</v>
      </c>
      <c r="D117" s="47">
        <v>197738028</v>
      </c>
      <c r="E117" s="47">
        <v>123683123</v>
      </c>
      <c r="F117" s="47">
        <v>4355000</v>
      </c>
      <c r="G117" s="47">
        <v>0</v>
      </c>
      <c r="H117" s="47">
        <v>0</v>
      </c>
      <c r="I117" s="47">
        <v>3012509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328788660</v>
      </c>
      <c r="O117" s="48">
        <f t="shared" si="13"/>
        <v>286.91211529936578</v>
      </c>
      <c r="P117" s="9"/>
    </row>
    <row r="118" spans="1:119">
      <c r="A118" s="12"/>
      <c r="B118" s="25">
        <v>382</v>
      </c>
      <c r="C118" s="20" t="s">
        <v>161</v>
      </c>
      <c r="D118" s="47">
        <v>5000000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8"/>
        <v>5000000</v>
      </c>
      <c r="O118" s="48">
        <f t="shared" si="13"/>
        <v>4.3631692665337933</v>
      </c>
      <c r="P118" s="9"/>
    </row>
    <row r="119" spans="1:119">
      <c r="A119" s="12"/>
      <c r="B119" s="25">
        <v>383</v>
      </c>
      <c r="C119" s="20" t="s">
        <v>145</v>
      </c>
      <c r="D119" s="47">
        <v>8065</v>
      </c>
      <c r="E119" s="47">
        <v>197730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8"/>
        <v>205795</v>
      </c>
      <c r="O119" s="48">
        <f t="shared" si="13"/>
        <v>0.17958368384126441</v>
      </c>
      <c r="P119" s="9"/>
    </row>
    <row r="120" spans="1:119">
      <c r="A120" s="12"/>
      <c r="B120" s="25">
        <v>389.9</v>
      </c>
      <c r="C120" s="20" t="s">
        <v>148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4871789</v>
      </c>
      <c r="N120" s="47">
        <f t="shared" si="18"/>
        <v>4871789</v>
      </c>
      <c r="O120" s="48">
        <f t="shared" si="13"/>
        <v>4.2512880075674806</v>
      </c>
      <c r="P120" s="9"/>
    </row>
    <row r="121" spans="1:119" ht="15.75" thickBot="1">
      <c r="A121" s="12"/>
      <c r="B121" s="25">
        <v>390</v>
      </c>
      <c r="C121" s="20" t="s">
        <v>149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1038959</v>
      </c>
      <c r="N121" s="47">
        <f t="shared" si="18"/>
        <v>1038959</v>
      </c>
      <c r="O121" s="48">
        <f t="shared" si="13"/>
        <v>0.90663079559773674</v>
      </c>
      <c r="P121" s="9"/>
    </row>
    <row r="122" spans="1:119" ht="16.5" thickBot="1">
      <c r="A122" s="14" t="s">
        <v>109</v>
      </c>
      <c r="B122" s="23"/>
      <c r="C122" s="22"/>
      <c r="D122" s="15">
        <f t="shared" ref="D122:M122" si="19">SUM(D5,D17,D29,D64,D100,D108,D116)</f>
        <v>704423741</v>
      </c>
      <c r="E122" s="15">
        <f t="shared" si="19"/>
        <v>671936185</v>
      </c>
      <c r="F122" s="15">
        <f t="shared" si="19"/>
        <v>245006673</v>
      </c>
      <c r="G122" s="15">
        <f t="shared" si="19"/>
        <v>0</v>
      </c>
      <c r="H122" s="15">
        <f t="shared" si="19"/>
        <v>0</v>
      </c>
      <c r="I122" s="15">
        <f t="shared" si="19"/>
        <v>391616845</v>
      </c>
      <c r="J122" s="15">
        <f t="shared" si="19"/>
        <v>147587609</v>
      </c>
      <c r="K122" s="15">
        <f t="shared" si="19"/>
        <v>0</v>
      </c>
      <c r="L122" s="15">
        <f t="shared" si="19"/>
        <v>0</v>
      </c>
      <c r="M122" s="15">
        <f t="shared" si="19"/>
        <v>52484294</v>
      </c>
      <c r="N122" s="15">
        <f t="shared" si="18"/>
        <v>2213055347</v>
      </c>
      <c r="O122" s="38">
        <f t="shared" si="13"/>
        <v>1931.1870150337361</v>
      </c>
      <c r="P122" s="6"/>
      <c r="Q122" s="2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</row>
    <row r="123" spans="1:119">
      <c r="A123" s="16"/>
      <c r="B123" s="18"/>
      <c r="C123" s="18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9"/>
    </row>
    <row r="124" spans="1:119">
      <c r="A124" s="41"/>
      <c r="B124" s="42"/>
      <c r="C124" s="42"/>
      <c r="D124" s="43"/>
      <c r="E124" s="43"/>
      <c r="F124" s="43"/>
      <c r="G124" s="43"/>
      <c r="H124" s="43"/>
      <c r="I124" s="43"/>
      <c r="J124" s="43"/>
      <c r="K124" s="43"/>
      <c r="L124" s="49" t="s">
        <v>162</v>
      </c>
      <c r="M124" s="49"/>
      <c r="N124" s="49"/>
      <c r="O124" s="44">
        <v>1145956</v>
      </c>
    </row>
    <row r="125" spans="1:119">
      <c r="A125" s="50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2"/>
    </row>
    <row r="126" spans="1:119" ht="15.75" thickBot="1">
      <c r="A126" s="53" t="s">
        <v>163</v>
      </c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5"/>
    </row>
  </sheetData>
  <mergeCells count="10">
    <mergeCell ref="A126:O126"/>
    <mergeCell ref="L124:N124"/>
    <mergeCell ref="A125:O1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129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70"/>
      <c r="M3" s="36"/>
      <c r="N3" s="37"/>
      <c r="O3" s="71" t="s">
        <v>155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11</v>
      </c>
      <c r="N4" s="35" t="s">
        <v>71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420695576</v>
      </c>
      <c r="E5" s="27">
        <f t="shared" si="0"/>
        <v>302461602</v>
      </c>
      <c r="F5" s="27">
        <f t="shared" si="0"/>
        <v>88568808</v>
      </c>
      <c r="G5" s="27">
        <f t="shared" si="0"/>
        <v>0</v>
      </c>
      <c r="H5" s="27">
        <f t="shared" si="0"/>
        <v>0</v>
      </c>
      <c r="I5" s="27">
        <f t="shared" si="0"/>
        <v>142209730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953935716</v>
      </c>
      <c r="O5" s="33">
        <f t="shared" ref="O5:O36" si="1">(N5/O$145)</f>
        <v>860.26801408986705</v>
      </c>
      <c r="P5" s="6"/>
    </row>
    <row r="6" spans="1:133">
      <c r="A6" s="12"/>
      <c r="B6" s="25">
        <v>311</v>
      </c>
      <c r="C6" s="20" t="s">
        <v>3</v>
      </c>
      <c r="D6" s="47">
        <v>418664149</v>
      </c>
      <c r="E6" s="47">
        <v>277643713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696307862</v>
      </c>
      <c r="O6" s="48">
        <f t="shared" si="1"/>
        <v>627.93684269381231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142209730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142209730</v>
      </c>
      <c r="O7" s="48">
        <f t="shared" si="1"/>
        <v>128.24604421390194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1004485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1004485</v>
      </c>
      <c r="O8" s="48">
        <f t="shared" si="1"/>
        <v>0.90585382394159164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23704729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23704729</v>
      </c>
      <c r="O9" s="48">
        <f t="shared" si="1"/>
        <v>21.3771429241344</v>
      </c>
      <c r="P9" s="9"/>
    </row>
    <row r="10" spans="1:133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50185652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50185652</v>
      </c>
      <c r="O10" s="48">
        <f t="shared" si="1"/>
        <v>45.257883165206039</v>
      </c>
      <c r="P10" s="9"/>
    </row>
    <row r="11" spans="1:133">
      <c r="A11" s="12"/>
      <c r="B11" s="25">
        <v>314.3</v>
      </c>
      <c r="C11" s="20" t="s">
        <v>16</v>
      </c>
      <c r="D11" s="47">
        <v>0</v>
      </c>
      <c r="E11" s="47">
        <v>0</v>
      </c>
      <c r="F11" s="47">
        <v>7951497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7951497</v>
      </c>
      <c r="O11" s="48">
        <f t="shared" si="1"/>
        <v>7.1707332249959865</v>
      </c>
      <c r="P11" s="9"/>
    </row>
    <row r="12" spans="1:133">
      <c r="A12" s="12"/>
      <c r="B12" s="25">
        <v>314.39999999999998</v>
      </c>
      <c r="C12" s="20" t="s">
        <v>17</v>
      </c>
      <c r="D12" s="47">
        <v>0</v>
      </c>
      <c r="E12" s="47">
        <v>0</v>
      </c>
      <c r="F12" s="47">
        <v>868902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868902</v>
      </c>
      <c r="O12" s="48">
        <f t="shared" si="1"/>
        <v>0.78358382587146336</v>
      </c>
      <c r="P12" s="9"/>
    </row>
    <row r="13" spans="1:133">
      <c r="A13" s="12"/>
      <c r="B13" s="25">
        <v>314.7</v>
      </c>
      <c r="C13" s="20" t="s">
        <v>18</v>
      </c>
      <c r="D13" s="47">
        <v>0</v>
      </c>
      <c r="E13" s="47">
        <v>0</v>
      </c>
      <c r="F13" s="47">
        <v>3618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3618</v>
      </c>
      <c r="O13" s="48">
        <f t="shared" si="1"/>
        <v>3.2627457204643957E-3</v>
      </c>
      <c r="P13" s="9"/>
    </row>
    <row r="14" spans="1:133">
      <c r="A14" s="12"/>
      <c r="B14" s="25">
        <v>314.8</v>
      </c>
      <c r="C14" s="20" t="s">
        <v>19</v>
      </c>
      <c r="D14" s="47">
        <v>0</v>
      </c>
      <c r="E14" s="47">
        <v>0</v>
      </c>
      <c r="F14" s="47">
        <v>1010243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1010243</v>
      </c>
      <c r="O14" s="48">
        <f t="shared" si="1"/>
        <v>0.91104644137067781</v>
      </c>
      <c r="P14" s="9"/>
    </row>
    <row r="15" spans="1:133">
      <c r="A15" s="12"/>
      <c r="B15" s="25">
        <v>315</v>
      </c>
      <c r="C15" s="20" t="s">
        <v>20</v>
      </c>
      <c r="D15" s="47">
        <v>0</v>
      </c>
      <c r="E15" s="47">
        <v>0</v>
      </c>
      <c r="F15" s="47">
        <v>28548896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28548896</v>
      </c>
      <c r="O15" s="48">
        <f t="shared" si="1"/>
        <v>25.745657337750995</v>
      </c>
      <c r="P15" s="9"/>
    </row>
    <row r="16" spans="1:133">
      <c r="A16" s="12"/>
      <c r="B16" s="25">
        <v>316</v>
      </c>
      <c r="C16" s="20" t="s">
        <v>21</v>
      </c>
      <c r="D16" s="47">
        <v>2031427</v>
      </c>
      <c r="E16" s="47">
        <v>108675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2140102</v>
      </c>
      <c r="O16" s="48">
        <f t="shared" si="1"/>
        <v>1.9299636931612201</v>
      </c>
      <c r="P16" s="9"/>
    </row>
    <row r="17" spans="1:16" ht="15.75">
      <c r="A17" s="29" t="s">
        <v>22</v>
      </c>
      <c r="B17" s="30"/>
      <c r="C17" s="31"/>
      <c r="D17" s="32">
        <f>SUM(D18:D28)</f>
        <v>589975</v>
      </c>
      <c r="E17" s="32">
        <f t="shared" ref="E17:M17" si="3">SUM(E18:E28)</f>
        <v>61252698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18508883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80351556</v>
      </c>
      <c r="O17" s="46">
        <f t="shared" si="1"/>
        <v>72.461773209412726</v>
      </c>
      <c r="P17" s="10"/>
    </row>
    <row r="18" spans="1:16">
      <c r="A18" s="12"/>
      <c r="B18" s="25">
        <v>322</v>
      </c>
      <c r="C18" s="20" t="s">
        <v>0</v>
      </c>
      <c r="D18" s="47">
        <v>549996</v>
      </c>
      <c r="E18" s="47">
        <v>8420513</v>
      </c>
      <c r="F18" s="47">
        <v>0</v>
      </c>
      <c r="G18" s="47">
        <v>0</v>
      </c>
      <c r="H18" s="47">
        <v>0</v>
      </c>
      <c r="I18" s="47">
        <v>33529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9004038</v>
      </c>
      <c r="O18" s="48">
        <f t="shared" si="1"/>
        <v>8.1199243923158644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9950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8" si="4">SUM(D19:M19)</f>
        <v>9950</v>
      </c>
      <c r="O19" s="48">
        <f t="shared" si="1"/>
        <v>8.9730016358819057E-3</v>
      </c>
      <c r="P19" s="9"/>
    </row>
    <row r="20" spans="1:16">
      <c r="A20" s="12"/>
      <c r="B20" s="25">
        <v>324.12</v>
      </c>
      <c r="C20" s="20" t="s">
        <v>24</v>
      </c>
      <c r="D20" s="47">
        <v>0</v>
      </c>
      <c r="E20" s="47">
        <v>480860</v>
      </c>
      <c r="F20" s="47">
        <v>0</v>
      </c>
      <c r="G20" s="47">
        <v>0</v>
      </c>
      <c r="H20" s="47">
        <v>0</v>
      </c>
      <c r="I20" s="47">
        <v>5707998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6188858</v>
      </c>
      <c r="O20" s="48">
        <f t="shared" si="1"/>
        <v>5.581169141531741</v>
      </c>
      <c r="P20" s="9"/>
    </row>
    <row r="21" spans="1:16">
      <c r="A21" s="12"/>
      <c r="B21" s="25">
        <v>324.20999999999998</v>
      </c>
      <c r="C21" s="20" t="s">
        <v>25</v>
      </c>
      <c r="D21" s="47">
        <v>0</v>
      </c>
      <c r="E21" s="47">
        <v>618628</v>
      </c>
      <c r="F21" s="47">
        <v>0</v>
      </c>
      <c r="G21" s="47">
        <v>0</v>
      </c>
      <c r="H21" s="47">
        <v>0</v>
      </c>
      <c r="I21" s="47">
        <v>12023332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12641960</v>
      </c>
      <c r="O21" s="48">
        <f t="shared" si="1"/>
        <v>11.400635955854636</v>
      </c>
      <c r="P21" s="9"/>
    </row>
    <row r="22" spans="1:16">
      <c r="A22" s="12"/>
      <c r="B22" s="25">
        <v>324.31</v>
      </c>
      <c r="C22" s="20" t="s">
        <v>26</v>
      </c>
      <c r="D22" s="47">
        <v>0</v>
      </c>
      <c r="E22" s="47">
        <v>6619125</v>
      </c>
      <c r="F22" s="47">
        <v>0</v>
      </c>
      <c r="G22" s="47">
        <v>0</v>
      </c>
      <c r="H22" s="47">
        <v>0</v>
      </c>
      <c r="I22" s="47">
        <v>734074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7353199</v>
      </c>
      <c r="O22" s="48">
        <f t="shared" si="1"/>
        <v>6.6311825784889642</v>
      </c>
      <c r="P22" s="9"/>
    </row>
    <row r="23" spans="1:16">
      <c r="A23" s="12"/>
      <c r="B23" s="25">
        <v>324.32</v>
      </c>
      <c r="C23" s="20" t="s">
        <v>27</v>
      </c>
      <c r="D23" s="47">
        <v>0</v>
      </c>
      <c r="E23" s="47">
        <v>8876511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8876511</v>
      </c>
      <c r="O23" s="48">
        <f t="shared" si="1"/>
        <v>8.0049193692385661</v>
      </c>
      <c r="P23" s="9"/>
    </row>
    <row r="24" spans="1:16">
      <c r="A24" s="12"/>
      <c r="B24" s="25">
        <v>324.51</v>
      </c>
      <c r="C24" s="20" t="s">
        <v>28</v>
      </c>
      <c r="D24" s="47">
        <v>0</v>
      </c>
      <c r="E24" s="47">
        <v>18941132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18941132</v>
      </c>
      <c r="O24" s="48">
        <f t="shared" si="1"/>
        <v>17.081287278538202</v>
      </c>
      <c r="P24" s="9"/>
    </row>
    <row r="25" spans="1:16">
      <c r="A25" s="12"/>
      <c r="B25" s="25">
        <v>324.61</v>
      </c>
      <c r="C25" s="20" t="s">
        <v>29</v>
      </c>
      <c r="D25" s="47">
        <v>0</v>
      </c>
      <c r="E25" s="47">
        <v>1165765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1165765</v>
      </c>
      <c r="O25" s="48">
        <f t="shared" si="1"/>
        <v>1.0512976132717458</v>
      </c>
      <c r="P25" s="9"/>
    </row>
    <row r="26" spans="1:16">
      <c r="A26" s="12"/>
      <c r="B26" s="25">
        <v>325.10000000000002</v>
      </c>
      <c r="C26" s="20" t="s">
        <v>30</v>
      </c>
      <c r="D26" s="47">
        <v>0</v>
      </c>
      <c r="E26" s="47">
        <v>50550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50550</v>
      </c>
      <c r="O26" s="48">
        <f t="shared" si="1"/>
        <v>4.5586455547118626E-2</v>
      </c>
      <c r="P26" s="9"/>
    </row>
    <row r="27" spans="1:16">
      <c r="A27" s="12"/>
      <c r="B27" s="25">
        <v>325.2</v>
      </c>
      <c r="C27" s="20" t="s">
        <v>31</v>
      </c>
      <c r="D27" s="47">
        <v>0</v>
      </c>
      <c r="E27" s="47">
        <v>15031006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15031006</v>
      </c>
      <c r="O27" s="48">
        <f t="shared" si="1"/>
        <v>13.555099640899572</v>
      </c>
      <c r="P27" s="9"/>
    </row>
    <row r="28" spans="1:16">
      <c r="A28" s="12"/>
      <c r="B28" s="25">
        <v>329</v>
      </c>
      <c r="C28" s="20" t="s">
        <v>32</v>
      </c>
      <c r="D28" s="47">
        <v>39979</v>
      </c>
      <c r="E28" s="47">
        <v>1048608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1088587</v>
      </c>
      <c r="O28" s="48">
        <f t="shared" si="1"/>
        <v>0.98169778209042979</v>
      </c>
      <c r="P28" s="9"/>
    </row>
    <row r="29" spans="1:16" ht="15.75">
      <c r="A29" s="29" t="s">
        <v>34</v>
      </c>
      <c r="B29" s="30"/>
      <c r="C29" s="31"/>
      <c r="D29" s="32">
        <f t="shared" ref="D29:M29" si="5">SUM(D30:D65)</f>
        <v>10640477</v>
      </c>
      <c r="E29" s="32">
        <f t="shared" si="5"/>
        <v>104909870</v>
      </c>
      <c r="F29" s="32">
        <f t="shared" si="5"/>
        <v>139319332</v>
      </c>
      <c r="G29" s="32">
        <f t="shared" si="5"/>
        <v>0</v>
      </c>
      <c r="H29" s="32">
        <f t="shared" si="5"/>
        <v>0</v>
      </c>
      <c r="I29" s="32">
        <f t="shared" si="5"/>
        <v>2419664</v>
      </c>
      <c r="J29" s="32">
        <f t="shared" si="5"/>
        <v>84587</v>
      </c>
      <c r="K29" s="32">
        <f t="shared" si="5"/>
        <v>0</v>
      </c>
      <c r="L29" s="32">
        <f t="shared" si="5"/>
        <v>0</v>
      </c>
      <c r="M29" s="32">
        <f t="shared" si="5"/>
        <v>1094192</v>
      </c>
      <c r="N29" s="45">
        <f>SUM(D29:M29)</f>
        <v>258468122</v>
      </c>
      <c r="O29" s="46">
        <f t="shared" si="1"/>
        <v>233.08893281701751</v>
      </c>
      <c r="P29" s="10"/>
    </row>
    <row r="30" spans="1:16">
      <c r="A30" s="12"/>
      <c r="B30" s="25">
        <v>331.2</v>
      </c>
      <c r="C30" s="20" t="s">
        <v>33</v>
      </c>
      <c r="D30" s="47">
        <v>2036</v>
      </c>
      <c r="E30" s="47">
        <v>2931594</v>
      </c>
      <c r="F30" s="47">
        <v>0</v>
      </c>
      <c r="G30" s="47">
        <v>0</v>
      </c>
      <c r="H30" s="47">
        <v>0</v>
      </c>
      <c r="I30" s="47">
        <v>226994</v>
      </c>
      <c r="J30" s="47">
        <v>80202</v>
      </c>
      <c r="K30" s="47">
        <v>0</v>
      </c>
      <c r="L30" s="47">
        <v>0</v>
      </c>
      <c r="M30" s="47">
        <v>0</v>
      </c>
      <c r="N30" s="47">
        <f>SUM(D30:M30)</f>
        <v>3240826</v>
      </c>
      <c r="O30" s="48">
        <f t="shared" si="1"/>
        <v>2.9226067336290065</v>
      </c>
      <c r="P30" s="9"/>
    </row>
    <row r="31" spans="1:16">
      <c r="A31" s="12"/>
      <c r="B31" s="25">
        <v>331.35</v>
      </c>
      <c r="C31" s="20" t="s">
        <v>39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1155027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1" si="6">SUM(D31:M31)</f>
        <v>1155027</v>
      </c>
      <c r="O31" s="48">
        <f t="shared" si="1"/>
        <v>1.0416139859786704</v>
      </c>
      <c r="P31" s="9"/>
    </row>
    <row r="32" spans="1:16">
      <c r="A32" s="12"/>
      <c r="B32" s="25">
        <v>331.39</v>
      </c>
      <c r="C32" s="20" t="s">
        <v>40</v>
      </c>
      <c r="D32" s="47">
        <v>0</v>
      </c>
      <c r="E32" s="47">
        <v>200828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200828</v>
      </c>
      <c r="O32" s="48">
        <f t="shared" si="1"/>
        <v>0.18110853995285342</v>
      </c>
      <c r="P32" s="9"/>
    </row>
    <row r="33" spans="1:16">
      <c r="A33" s="12"/>
      <c r="B33" s="25">
        <v>331.49</v>
      </c>
      <c r="C33" s="20" t="s">
        <v>41</v>
      </c>
      <c r="D33" s="47">
        <v>0</v>
      </c>
      <c r="E33" s="47">
        <v>-215221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-215221</v>
      </c>
      <c r="O33" s="48">
        <f t="shared" si="1"/>
        <v>-0.19408827990714972</v>
      </c>
      <c r="P33" s="9"/>
    </row>
    <row r="34" spans="1:16">
      <c r="A34" s="12"/>
      <c r="B34" s="25">
        <v>331.5</v>
      </c>
      <c r="C34" s="20" t="s">
        <v>35</v>
      </c>
      <c r="D34" s="47">
        <v>0</v>
      </c>
      <c r="E34" s="47">
        <v>21683364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21683364</v>
      </c>
      <c r="O34" s="48">
        <f t="shared" si="1"/>
        <v>19.554257351097771</v>
      </c>
      <c r="P34" s="9"/>
    </row>
    <row r="35" spans="1:16">
      <c r="A35" s="12"/>
      <c r="B35" s="25">
        <v>331.62</v>
      </c>
      <c r="C35" s="20" t="s">
        <v>42</v>
      </c>
      <c r="D35" s="47">
        <v>0</v>
      </c>
      <c r="E35" s="47">
        <v>2043150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2043150</v>
      </c>
      <c r="O35" s="48">
        <f t="shared" si="1"/>
        <v>1.8425314866685545</v>
      </c>
      <c r="P35" s="9"/>
    </row>
    <row r="36" spans="1:16">
      <c r="A36" s="12"/>
      <c r="B36" s="25">
        <v>331.65</v>
      </c>
      <c r="C36" s="20" t="s">
        <v>43</v>
      </c>
      <c r="D36" s="47">
        <v>1461820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1461820</v>
      </c>
      <c r="O36" s="48">
        <f t="shared" si="1"/>
        <v>1.318282738830642</v>
      </c>
      <c r="P36" s="9"/>
    </row>
    <row r="37" spans="1:16">
      <c r="A37" s="12"/>
      <c r="B37" s="25">
        <v>331.69</v>
      </c>
      <c r="C37" s="20" t="s">
        <v>44</v>
      </c>
      <c r="D37" s="47">
        <v>0</v>
      </c>
      <c r="E37" s="47">
        <v>25496140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25496140</v>
      </c>
      <c r="O37" s="48">
        <f t="shared" ref="O37:O68" si="7">(N37/O$145)</f>
        <v>22.992653862178301</v>
      </c>
      <c r="P37" s="9"/>
    </row>
    <row r="38" spans="1:16">
      <c r="A38" s="12"/>
      <c r="B38" s="25">
        <v>331.7</v>
      </c>
      <c r="C38" s="20" t="s">
        <v>36</v>
      </c>
      <c r="D38" s="47">
        <v>0</v>
      </c>
      <c r="E38" s="47">
        <v>81849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81849</v>
      </c>
      <c r="O38" s="48">
        <f t="shared" si="7"/>
        <v>7.3812181999527451E-2</v>
      </c>
      <c r="P38" s="9"/>
    </row>
    <row r="39" spans="1:16">
      <c r="A39" s="12"/>
      <c r="B39" s="25">
        <v>333</v>
      </c>
      <c r="C39" s="20" t="s">
        <v>4</v>
      </c>
      <c r="D39" s="47">
        <v>40646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40646</v>
      </c>
      <c r="O39" s="48">
        <f t="shared" si="7"/>
        <v>3.6654937134879995E-2</v>
      </c>
      <c r="P39" s="9"/>
    </row>
    <row r="40" spans="1:16">
      <c r="A40" s="12"/>
      <c r="B40" s="25">
        <v>334.1</v>
      </c>
      <c r="C40" s="20" t="s">
        <v>37</v>
      </c>
      <c r="D40" s="47">
        <v>0</v>
      </c>
      <c r="E40" s="47">
        <v>5813650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5813650</v>
      </c>
      <c r="O40" s="48">
        <f t="shared" si="7"/>
        <v>5.2428031116024973</v>
      </c>
      <c r="P40" s="9"/>
    </row>
    <row r="41" spans="1:16">
      <c r="A41" s="12"/>
      <c r="B41" s="25">
        <v>334.2</v>
      </c>
      <c r="C41" s="20" t="s">
        <v>38</v>
      </c>
      <c r="D41" s="47">
        <v>115500</v>
      </c>
      <c r="E41" s="47">
        <v>3826248</v>
      </c>
      <c r="F41" s="47">
        <v>0</v>
      </c>
      <c r="G41" s="47">
        <v>0</v>
      </c>
      <c r="H41" s="47">
        <v>0</v>
      </c>
      <c r="I41" s="47">
        <v>12681</v>
      </c>
      <c r="J41" s="47">
        <v>4385</v>
      </c>
      <c r="K41" s="47">
        <v>0</v>
      </c>
      <c r="L41" s="47">
        <v>0</v>
      </c>
      <c r="M41" s="47">
        <v>0</v>
      </c>
      <c r="N41" s="47">
        <f t="shared" si="6"/>
        <v>3958814</v>
      </c>
      <c r="O41" s="48">
        <f t="shared" si="7"/>
        <v>3.5700949244374063</v>
      </c>
      <c r="P41" s="9"/>
    </row>
    <row r="42" spans="1:16">
      <c r="A42" s="12"/>
      <c r="B42" s="25">
        <v>334.39</v>
      </c>
      <c r="C42" s="20" t="s">
        <v>45</v>
      </c>
      <c r="D42" s="47">
        <v>0</v>
      </c>
      <c r="E42" s="47">
        <v>3184665</v>
      </c>
      <c r="F42" s="47">
        <v>0</v>
      </c>
      <c r="G42" s="47">
        <v>0</v>
      </c>
      <c r="H42" s="47">
        <v>0</v>
      </c>
      <c r="I42" s="47">
        <v>1080112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5" si="8">SUM(D42:M42)</f>
        <v>4264777</v>
      </c>
      <c r="O42" s="48">
        <f t="shared" si="7"/>
        <v>3.84601517564538</v>
      </c>
      <c r="P42" s="9"/>
    </row>
    <row r="43" spans="1:16">
      <c r="A43" s="12"/>
      <c r="B43" s="25">
        <v>334.49</v>
      </c>
      <c r="C43" s="20" t="s">
        <v>46</v>
      </c>
      <c r="D43" s="47">
        <v>0</v>
      </c>
      <c r="E43" s="47">
        <v>4048429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4048429</v>
      </c>
      <c r="O43" s="48">
        <f t="shared" si="7"/>
        <v>3.6509105567589697</v>
      </c>
      <c r="P43" s="9"/>
    </row>
    <row r="44" spans="1:16">
      <c r="A44" s="12"/>
      <c r="B44" s="25">
        <v>334.5</v>
      </c>
      <c r="C44" s="20" t="s">
        <v>47</v>
      </c>
      <c r="D44" s="47">
        <v>0</v>
      </c>
      <c r="E44" s="47">
        <v>1279310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1279310</v>
      </c>
      <c r="O44" s="48">
        <f t="shared" si="7"/>
        <v>1.1536935399799078</v>
      </c>
      <c r="P44" s="9"/>
    </row>
    <row r="45" spans="1:16">
      <c r="A45" s="12"/>
      <c r="B45" s="25">
        <v>334.61</v>
      </c>
      <c r="C45" s="20" t="s">
        <v>48</v>
      </c>
      <c r="D45" s="47">
        <v>0</v>
      </c>
      <c r="E45" s="47">
        <v>784202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784202</v>
      </c>
      <c r="O45" s="48">
        <f t="shared" si="7"/>
        <v>0.70720058581526257</v>
      </c>
      <c r="P45" s="9"/>
    </row>
    <row r="46" spans="1:16">
      <c r="A46" s="12"/>
      <c r="B46" s="25">
        <v>334.62</v>
      </c>
      <c r="C46" s="20" t="s">
        <v>49</v>
      </c>
      <c r="D46" s="47">
        <v>175857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175857</v>
      </c>
      <c r="O46" s="48">
        <f t="shared" si="7"/>
        <v>0.15858946217902356</v>
      </c>
      <c r="P46" s="9"/>
    </row>
    <row r="47" spans="1:16">
      <c r="A47" s="12"/>
      <c r="B47" s="25">
        <v>334.69</v>
      </c>
      <c r="C47" s="20" t="s">
        <v>50</v>
      </c>
      <c r="D47" s="47">
        <v>0</v>
      </c>
      <c r="E47" s="47">
        <v>4837984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4837984</v>
      </c>
      <c r="O47" s="48">
        <f t="shared" si="7"/>
        <v>4.3629385272734158</v>
      </c>
      <c r="P47" s="9"/>
    </row>
    <row r="48" spans="1:16">
      <c r="A48" s="12"/>
      <c r="B48" s="25">
        <v>334.7</v>
      </c>
      <c r="C48" s="20" t="s">
        <v>51</v>
      </c>
      <c r="D48" s="47">
        <v>0</v>
      </c>
      <c r="E48" s="47">
        <v>18920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18920</v>
      </c>
      <c r="O48" s="48">
        <f t="shared" si="7"/>
        <v>1.7062230246320167E-2</v>
      </c>
      <c r="P48" s="9"/>
    </row>
    <row r="49" spans="1:16">
      <c r="A49" s="12"/>
      <c r="B49" s="25">
        <v>335.12</v>
      </c>
      <c r="C49" s="20" t="s">
        <v>52</v>
      </c>
      <c r="D49" s="47">
        <v>0</v>
      </c>
      <c r="E49" s="47">
        <v>0</v>
      </c>
      <c r="F49" s="47">
        <v>26136558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26136558</v>
      </c>
      <c r="O49" s="48">
        <f t="shared" si="7"/>
        <v>23.570188712595208</v>
      </c>
      <c r="P49" s="9"/>
    </row>
    <row r="50" spans="1:16">
      <c r="A50" s="12"/>
      <c r="B50" s="25">
        <v>335.13</v>
      </c>
      <c r="C50" s="20" t="s">
        <v>53</v>
      </c>
      <c r="D50" s="47">
        <v>218676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218676</v>
      </c>
      <c r="O50" s="48">
        <f t="shared" si="7"/>
        <v>0.19720403072644338</v>
      </c>
      <c r="P50" s="9"/>
    </row>
    <row r="51" spans="1:16">
      <c r="A51" s="12"/>
      <c r="B51" s="25">
        <v>335.14</v>
      </c>
      <c r="C51" s="20" t="s">
        <v>54</v>
      </c>
      <c r="D51" s="47">
        <v>107058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107058</v>
      </c>
      <c r="O51" s="48">
        <f t="shared" si="7"/>
        <v>9.6545890365250769E-2</v>
      </c>
      <c r="P51" s="9"/>
    </row>
    <row r="52" spans="1:16">
      <c r="A52" s="12"/>
      <c r="B52" s="25">
        <v>335.15</v>
      </c>
      <c r="C52" s="20" t="s">
        <v>55</v>
      </c>
      <c r="D52" s="47">
        <v>441881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441881</v>
      </c>
      <c r="O52" s="48">
        <f t="shared" si="7"/>
        <v>0.39849235536332989</v>
      </c>
      <c r="P52" s="9"/>
    </row>
    <row r="53" spans="1:16">
      <c r="A53" s="12"/>
      <c r="B53" s="25">
        <v>335.16</v>
      </c>
      <c r="C53" s="20" t="s">
        <v>56</v>
      </c>
      <c r="D53" s="47">
        <v>446500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446500</v>
      </c>
      <c r="O53" s="48">
        <f t="shared" si="7"/>
        <v>0.40265781210264034</v>
      </c>
      <c r="P53" s="9"/>
    </row>
    <row r="54" spans="1:16">
      <c r="A54" s="12"/>
      <c r="B54" s="25">
        <v>335.18</v>
      </c>
      <c r="C54" s="20" t="s">
        <v>57</v>
      </c>
      <c r="D54" s="47">
        <v>0</v>
      </c>
      <c r="E54" s="47">
        <v>0</v>
      </c>
      <c r="F54" s="47">
        <v>113182774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113182774</v>
      </c>
      <c r="O54" s="48">
        <f t="shared" si="7"/>
        <v>102.06926796539217</v>
      </c>
      <c r="P54" s="9"/>
    </row>
    <row r="55" spans="1:16">
      <c r="A55" s="12"/>
      <c r="B55" s="25">
        <v>335.21</v>
      </c>
      <c r="C55" s="20" t="s">
        <v>58</v>
      </c>
      <c r="D55" s="47">
        <v>0</v>
      </c>
      <c r="E55" s="47">
        <v>246418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246418</v>
      </c>
      <c r="O55" s="48">
        <f t="shared" si="7"/>
        <v>0.22222202182017564</v>
      </c>
      <c r="P55" s="9"/>
    </row>
    <row r="56" spans="1:16">
      <c r="A56" s="12"/>
      <c r="B56" s="25">
        <v>335.22</v>
      </c>
      <c r="C56" s="20" t="s">
        <v>59</v>
      </c>
      <c r="D56" s="47">
        <v>0</v>
      </c>
      <c r="E56" s="47">
        <v>6505582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62" si="9">SUM(D56:M56)</f>
        <v>6505582</v>
      </c>
      <c r="O56" s="48">
        <f t="shared" si="7"/>
        <v>5.8667937616446117</v>
      </c>
      <c r="P56" s="9"/>
    </row>
    <row r="57" spans="1:16">
      <c r="A57" s="12"/>
      <c r="B57" s="25">
        <v>335.39</v>
      </c>
      <c r="C57" s="20" t="s">
        <v>60</v>
      </c>
      <c r="D57" s="47">
        <v>0</v>
      </c>
      <c r="E57" s="47">
        <v>73510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73510</v>
      </c>
      <c r="O57" s="48">
        <f t="shared" si="7"/>
        <v>6.6291995000369738E-2</v>
      </c>
      <c r="P57" s="9"/>
    </row>
    <row r="58" spans="1:16">
      <c r="A58" s="12"/>
      <c r="B58" s="25">
        <v>335.49</v>
      </c>
      <c r="C58" s="20" t="s">
        <v>61</v>
      </c>
      <c r="D58" s="47">
        <v>0</v>
      </c>
      <c r="E58" s="47">
        <v>15634917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15634917</v>
      </c>
      <c r="O58" s="48">
        <f t="shared" si="7"/>
        <v>14.099712142500284</v>
      </c>
      <c r="P58" s="9"/>
    </row>
    <row r="59" spans="1:16">
      <c r="A59" s="12"/>
      <c r="B59" s="25">
        <v>335.5</v>
      </c>
      <c r="C59" s="20" t="s">
        <v>62</v>
      </c>
      <c r="D59" s="47">
        <v>0</v>
      </c>
      <c r="E59" s="47">
        <v>6401566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6401566</v>
      </c>
      <c r="O59" s="48">
        <f t="shared" si="7"/>
        <v>5.7729911748950746</v>
      </c>
      <c r="P59" s="9"/>
    </row>
    <row r="60" spans="1:16">
      <c r="A60" s="12"/>
      <c r="B60" s="25">
        <v>335.61</v>
      </c>
      <c r="C60" s="20" t="s">
        <v>63</v>
      </c>
      <c r="D60" s="47">
        <v>61957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61957</v>
      </c>
      <c r="O60" s="48">
        <f t="shared" si="7"/>
        <v>5.5873393201440733E-2</v>
      </c>
      <c r="P60" s="9"/>
    </row>
    <row r="61" spans="1:16">
      <c r="A61" s="12"/>
      <c r="B61" s="25">
        <v>335.62</v>
      </c>
      <c r="C61" s="20" t="s">
        <v>64</v>
      </c>
      <c r="D61" s="47">
        <v>0</v>
      </c>
      <c r="E61" s="47">
        <v>32764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32764</v>
      </c>
      <c r="O61" s="48">
        <f t="shared" si="7"/>
        <v>2.954687694452611E-2</v>
      </c>
      <c r="P61" s="9"/>
    </row>
    <row r="62" spans="1:16">
      <c r="A62" s="12"/>
      <c r="B62" s="25">
        <v>335.8</v>
      </c>
      <c r="C62" s="20" t="s">
        <v>65</v>
      </c>
      <c r="D62" s="47">
        <v>7568546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7568546</v>
      </c>
      <c r="O62" s="48">
        <f t="shared" si="7"/>
        <v>6.8253844863565281</v>
      </c>
      <c r="P62" s="9"/>
    </row>
    <row r="63" spans="1:16">
      <c r="A63" s="12"/>
      <c r="B63" s="25">
        <v>337.3</v>
      </c>
      <c r="C63" s="20" t="s">
        <v>66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-55150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-55150</v>
      </c>
      <c r="O63" s="48">
        <f t="shared" si="7"/>
        <v>-4.973477791144594E-2</v>
      </c>
      <c r="P63" s="9"/>
    </row>
    <row r="64" spans="1:16">
      <c r="A64" s="12"/>
      <c r="B64" s="25">
        <v>337.5</v>
      </c>
      <c r="C64" s="20" t="s">
        <v>67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1094192</v>
      </c>
      <c r="N64" s="47">
        <f>SUM(D64:M64)</f>
        <v>1094192</v>
      </c>
      <c r="O64" s="48">
        <f t="shared" si="7"/>
        <v>0.98675242271044172</v>
      </c>
      <c r="P64" s="9"/>
    </row>
    <row r="65" spans="1:16">
      <c r="A65" s="12"/>
      <c r="B65" s="25">
        <v>337.6</v>
      </c>
      <c r="C65" s="20" t="s">
        <v>68</v>
      </c>
      <c r="D65" s="47">
        <v>0</v>
      </c>
      <c r="E65" s="47">
        <v>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>SUM(D65:M65)</f>
        <v>1</v>
      </c>
      <c r="O65" s="48">
        <f t="shared" si="7"/>
        <v>9.0180920963637251E-7</v>
      </c>
      <c r="P65" s="9"/>
    </row>
    <row r="66" spans="1:16" ht="15.75">
      <c r="A66" s="29" t="s">
        <v>73</v>
      </c>
      <c r="B66" s="30"/>
      <c r="C66" s="31"/>
      <c r="D66" s="32">
        <f t="shared" ref="D66:M66" si="10">SUM(D67:D119)</f>
        <v>95648592</v>
      </c>
      <c r="E66" s="32">
        <f t="shared" si="10"/>
        <v>75597952</v>
      </c>
      <c r="F66" s="32">
        <f t="shared" si="10"/>
        <v>0</v>
      </c>
      <c r="G66" s="32">
        <f t="shared" si="10"/>
        <v>0</v>
      </c>
      <c r="H66" s="32">
        <f t="shared" si="10"/>
        <v>0</v>
      </c>
      <c r="I66" s="32">
        <f t="shared" si="10"/>
        <v>211197356</v>
      </c>
      <c r="J66" s="32">
        <f t="shared" si="10"/>
        <v>147371760</v>
      </c>
      <c r="K66" s="32">
        <f t="shared" si="10"/>
        <v>0</v>
      </c>
      <c r="L66" s="32">
        <f t="shared" si="10"/>
        <v>0</v>
      </c>
      <c r="M66" s="32">
        <f t="shared" si="10"/>
        <v>6795226</v>
      </c>
      <c r="N66" s="32">
        <f>SUM(D66:M66)</f>
        <v>536610886</v>
      </c>
      <c r="O66" s="46">
        <f t="shared" si="7"/>
        <v>483.92063898593358</v>
      </c>
      <c r="P66" s="10"/>
    </row>
    <row r="67" spans="1:16">
      <c r="A67" s="12"/>
      <c r="B67" s="25">
        <v>341.1</v>
      </c>
      <c r="C67" s="20" t="s">
        <v>76</v>
      </c>
      <c r="D67" s="47">
        <v>5159038</v>
      </c>
      <c r="E67" s="47">
        <v>771559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5930597</v>
      </c>
      <c r="O67" s="48">
        <f t="shared" si="7"/>
        <v>5.3482669932418414</v>
      </c>
      <c r="P67" s="9"/>
    </row>
    <row r="68" spans="1:16">
      <c r="A68" s="12"/>
      <c r="B68" s="25">
        <v>341.15</v>
      </c>
      <c r="C68" s="20" t="s">
        <v>77</v>
      </c>
      <c r="D68" s="47">
        <v>0</v>
      </c>
      <c r="E68" s="47">
        <v>2057200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119" si="11">SUM(D68:M68)</f>
        <v>2057200</v>
      </c>
      <c r="O68" s="48">
        <f t="shared" si="7"/>
        <v>1.8552019060639455</v>
      </c>
      <c r="P68" s="9"/>
    </row>
    <row r="69" spans="1:16">
      <c r="A69" s="12"/>
      <c r="B69" s="25">
        <v>341.16</v>
      </c>
      <c r="C69" s="20" t="s">
        <v>78</v>
      </c>
      <c r="D69" s="47">
        <v>0</v>
      </c>
      <c r="E69" s="47">
        <v>2165474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2165474</v>
      </c>
      <c r="O69" s="48">
        <f t="shared" ref="O69:O100" si="12">(N69/O$145)</f>
        <v>1.9528443964281141</v>
      </c>
      <c r="P69" s="9"/>
    </row>
    <row r="70" spans="1:16">
      <c r="A70" s="12"/>
      <c r="B70" s="25">
        <v>341.2</v>
      </c>
      <c r="C70" s="20" t="s">
        <v>79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147371760</v>
      </c>
      <c r="K70" s="47">
        <v>0</v>
      </c>
      <c r="L70" s="47">
        <v>0</v>
      </c>
      <c r="M70" s="47">
        <v>0</v>
      </c>
      <c r="N70" s="47">
        <f t="shared" si="11"/>
        <v>147371760</v>
      </c>
      <c r="O70" s="48">
        <f t="shared" si="12"/>
        <v>132.90121040832116</v>
      </c>
      <c r="P70" s="9"/>
    </row>
    <row r="71" spans="1:16">
      <c r="A71" s="12"/>
      <c r="B71" s="25">
        <v>341.8</v>
      </c>
      <c r="C71" s="20" t="s">
        <v>80</v>
      </c>
      <c r="D71" s="47">
        <v>13517134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13517134</v>
      </c>
      <c r="O71" s="48">
        <f t="shared" si="12"/>
        <v>12.189875929088938</v>
      </c>
      <c r="P71" s="9"/>
    </row>
    <row r="72" spans="1:16">
      <c r="A72" s="12"/>
      <c r="B72" s="25">
        <v>341.9</v>
      </c>
      <c r="C72" s="20" t="s">
        <v>81</v>
      </c>
      <c r="D72" s="47">
        <v>29065567</v>
      </c>
      <c r="E72" s="47">
        <v>173403</v>
      </c>
      <c r="F72" s="47">
        <v>0</v>
      </c>
      <c r="G72" s="47">
        <v>0</v>
      </c>
      <c r="H72" s="47">
        <v>0</v>
      </c>
      <c r="I72" s="47">
        <v>2637716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31876686</v>
      </c>
      <c r="O72" s="48">
        <f t="shared" si="12"/>
        <v>28.746689007486822</v>
      </c>
      <c r="P72" s="9"/>
    </row>
    <row r="73" spans="1:16">
      <c r="A73" s="12"/>
      <c r="B73" s="25">
        <v>342.1</v>
      </c>
      <c r="C73" s="20" t="s">
        <v>82</v>
      </c>
      <c r="D73" s="47">
        <v>6676502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6676502</v>
      </c>
      <c r="O73" s="48">
        <f t="shared" si="12"/>
        <v>6.0209309917556606</v>
      </c>
      <c r="P73" s="9"/>
    </row>
    <row r="74" spans="1:16">
      <c r="A74" s="12"/>
      <c r="B74" s="25">
        <v>342.2</v>
      </c>
      <c r="C74" s="20" t="s">
        <v>83</v>
      </c>
      <c r="D74" s="47">
        <v>0</v>
      </c>
      <c r="E74" s="47">
        <v>3289590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3289590</v>
      </c>
      <c r="O74" s="48">
        <f t="shared" si="12"/>
        <v>2.9665825579277145</v>
      </c>
      <c r="P74" s="9"/>
    </row>
    <row r="75" spans="1:16">
      <c r="A75" s="12"/>
      <c r="B75" s="25">
        <v>342.3</v>
      </c>
      <c r="C75" s="20" t="s">
        <v>84</v>
      </c>
      <c r="D75" s="47">
        <v>2231021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2231021</v>
      </c>
      <c r="O75" s="48">
        <f t="shared" si="12"/>
        <v>2.0119552846921493</v>
      </c>
      <c r="P75" s="9"/>
    </row>
    <row r="76" spans="1:16">
      <c r="A76" s="12"/>
      <c r="B76" s="25">
        <v>342.5</v>
      </c>
      <c r="C76" s="20" t="s">
        <v>85</v>
      </c>
      <c r="D76" s="47">
        <v>5730</v>
      </c>
      <c r="E76" s="47">
        <v>179491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185221</v>
      </c>
      <c r="O76" s="48">
        <f t="shared" si="12"/>
        <v>0.16703400361805854</v>
      </c>
      <c r="P76" s="9"/>
    </row>
    <row r="77" spans="1:16">
      <c r="A77" s="12"/>
      <c r="B77" s="25">
        <v>342.6</v>
      </c>
      <c r="C77" s="20" t="s">
        <v>86</v>
      </c>
      <c r="D77" s="47">
        <v>0</v>
      </c>
      <c r="E77" s="47">
        <v>10828913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10828913</v>
      </c>
      <c r="O77" s="48">
        <f t="shared" si="12"/>
        <v>9.7656134737510385</v>
      </c>
      <c r="P77" s="9"/>
    </row>
    <row r="78" spans="1:16">
      <c r="A78" s="12"/>
      <c r="B78" s="25">
        <v>342.9</v>
      </c>
      <c r="C78" s="20" t="s">
        <v>87</v>
      </c>
      <c r="D78" s="47">
        <v>362131</v>
      </c>
      <c r="E78" s="47">
        <v>915156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1277287</v>
      </c>
      <c r="O78" s="48">
        <f t="shared" si="12"/>
        <v>1.1518691799488132</v>
      </c>
      <c r="P78" s="9"/>
    </row>
    <row r="79" spans="1:16">
      <c r="A79" s="12"/>
      <c r="B79" s="25">
        <v>343.4</v>
      </c>
      <c r="C79" s="20" t="s">
        <v>88</v>
      </c>
      <c r="D79" s="47">
        <v>131622</v>
      </c>
      <c r="E79" s="47">
        <v>43921883</v>
      </c>
      <c r="F79" s="47">
        <v>0</v>
      </c>
      <c r="G79" s="47">
        <v>0</v>
      </c>
      <c r="H79" s="47">
        <v>0</v>
      </c>
      <c r="I79" s="47">
        <v>29223022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73276527</v>
      </c>
      <c r="O79" s="48">
        <f t="shared" si="12"/>
        <v>66.081446898768306</v>
      </c>
      <c r="P79" s="9"/>
    </row>
    <row r="80" spans="1:16">
      <c r="A80" s="12"/>
      <c r="B80" s="25">
        <v>343.6</v>
      </c>
      <c r="C80" s="20" t="s">
        <v>89</v>
      </c>
      <c r="D80" s="47">
        <v>0</v>
      </c>
      <c r="E80" s="47">
        <v>2712</v>
      </c>
      <c r="F80" s="47">
        <v>0</v>
      </c>
      <c r="G80" s="47">
        <v>0</v>
      </c>
      <c r="H80" s="47">
        <v>0</v>
      </c>
      <c r="I80" s="47">
        <v>140316473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140319185</v>
      </c>
      <c r="O80" s="48">
        <f t="shared" si="12"/>
        <v>126.54113332166993</v>
      </c>
      <c r="P80" s="9"/>
    </row>
    <row r="81" spans="1:16">
      <c r="A81" s="12"/>
      <c r="B81" s="25">
        <v>343.7</v>
      </c>
      <c r="C81" s="20" t="s">
        <v>90</v>
      </c>
      <c r="D81" s="47">
        <v>141595</v>
      </c>
      <c r="E81" s="47">
        <v>1098352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1239947</v>
      </c>
      <c r="O81" s="48">
        <f t="shared" si="12"/>
        <v>1.1181956240609912</v>
      </c>
      <c r="P81" s="9"/>
    </row>
    <row r="82" spans="1:16">
      <c r="A82" s="12"/>
      <c r="B82" s="25">
        <v>343.9</v>
      </c>
      <c r="C82" s="20" t="s">
        <v>91</v>
      </c>
      <c r="D82" s="47">
        <v>232445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232445</v>
      </c>
      <c r="O82" s="48">
        <f t="shared" si="12"/>
        <v>0.20962104173392659</v>
      </c>
      <c r="P82" s="9"/>
    </row>
    <row r="83" spans="1:16">
      <c r="A83" s="12"/>
      <c r="B83" s="25">
        <v>344.3</v>
      </c>
      <c r="C83" s="20" t="s">
        <v>92</v>
      </c>
      <c r="D83" s="47">
        <v>0</v>
      </c>
      <c r="E83" s="47">
        <v>687391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687391</v>
      </c>
      <c r="O83" s="48">
        <f t="shared" si="12"/>
        <v>0.61989553442115575</v>
      </c>
      <c r="P83" s="9"/>
    </row>
    <row r="84" spans="1:16">
      <c r="A84" s="12"/>
      <c r="B84" s="25">
        <v>344.9</v>
      </c>
      <c r="C84" s="20" t="s">
        <v>93</v>
      </c>
      <c r="D84" s="47">
        <v>0</v>
      </c>
      <c r="E84" s="47">
        <v>740561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740561</v>
      </c>
      <c r="O84" s="48">
        <f t="shared" si="12"/>
        <v>0.66784473009752165</v>
      </c>
      <c r="P84" s="9"/>
    </row>
    <row r="85" spans="1:16">
      <c r="A85" s="12"/>
      <c r="B85" s="25">
        <v>345.1</v>
      </c>
      <c r="C85" s="20" t="s">
        <v>94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4599498</v>
      </c>
      <c r="N85" s="47">
        <f t="shared" si="11"/>
        <v>4599498</v>
      </c>
      <c r="O85" s="48">
        <f t="shared" si="12"/>
        <v>4.147869656104076</v>
      </c>
      <c r="P85" s="9"/>
    </row>
    <row r="86" spans="1:16">
      <c r="A86" s="12"/>
      <c r="B86" s="25">
        <v>345.9</v>
      </c>
      <c r="C86" s="20" t="s">
        <v>95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2195728</v>
      </c>
      <c r="N86" s="47">
        <f t="shared" si="11"/>
        <v>2195728</v>
      </c>
      <c r="O86" s="48">
        <f t="shared" si="12"/>
        <v>1.980127732256453</v>
      </c>
      <c r="P86" s="9"/>
    </row>
    <row r="87" spans="1:16">
      <c r="A87" s="12"/>
      <c r="B87" s="25">
        <v>346.3</v>
      </c>
      <c r="C87" s="20" t="s">
        <v>96</v>
      </c>
      <c r="D87" s="47">
        <v>22609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22609</v>
      </c>
      <c r="O87" s="48">
        <f t="shared" si="12"/>
        <v>2.0389004420668745E-2</v>
      </c>
      <c r="P87" s="9"/>
    </row>
    <row r="88" spans="1:16">
      <c r="A88" s="12"/>
      <c r="B88" s="25">
        <v>346.4</v>
      </c>
      <c r="C88" s="20" t="s">
        <v>97</v>
      </c>
      <c r="D88" s="47">
        <v>316492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316492</v>
      </c>
      <c r="O88" s="48">
        <f t="shared" si="12"/>
        <v>0.28541540037623481</v>
      </c>
      <c r="P88" s="9"/>
    </row>
    <row r="89" spans="1:16">
      <c r="A89" s="12"/>
      <c r="B89" s="25">
        <v>347.2</v>
      </c>
      <c r="C89" s="20" t="s">
        <v>98</v>
      </c>
      <c r="D89" s="47">
        <v>0</v>
      </c>
      <c r="E89" s="47">
        <v>2074407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2074407</v>
      </c>
      <c r="O89" s="48">
        <f t="shared" si="12"/>
        <v>1.8707193371341586</v>
      </c>
      <c r="P89" s="9"/>
    </row>
    <row r="90" spans="1:16">
      <c r="A90" s="12"/>
      <c r="B90" s="25">
        <v>347.5</v>
      </c>
      <c r="C90" s="20" t="s">
        <v>99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39020145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39020145</v>
      </c>
      <c r="O90" s="48">
        <f t="shared" si="12"/>
        <v>35.188726122346651</v>
      </c>
      <c r="P90" s="9"/>
    </row>
    <row r="91" spans="1:16">
      <c r="A91" s="12"/>
      <c r="B91" s="25">
        <v>347.9</v>
      </c>
      <c r="C91" s="20" t="s">
        <v>100</v>
      </c>
      <c r="D91" s="47">
        <v>0</v>
      </c>
      <c r="E91" s="47">
        <v>166614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166614</v>
      </c>
      <c r="O91" s="48">
        <f t="shared" si="12"/>
        <v>0.15025403965435458</v>
      </c>
      <c r="P91" s="9"/>
    </row>
    <row r="92" spans="1:16">
      <c r="A92" s="12"/>
      <c r="B92" s="25">
        <v>348.11</v>
      </c>
      <c r="C92" s="39" t="s">
        <v>110</v>
      </c>
      <c r="D92" s="47">
        <v>46114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108" si="13">SUM(D92:M92)</f>
        <v>46114</v>
      </c>
      <c r="O92" s="48">
        <f t="shared" si="12"/>
        <v>4.1586029893171679E-2</v>
      </c>
      <c r="P92" s="9"/>
    </row>
    <row r="93" spans="1:16">
      <c r="A93" s="12"/>
      <c r="B93" s="25">
        <v>348.12</v>
      </c>
      <c r="C93" s="39" t="s">
        <v>111</v>
      </c>
      <c r="D93" s="47">
        <v>66375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66375</v>
      </c>
      <c r="O93" s="48">
        <f t="shared" si="12"/>
        <v>5.9857586289614226E-2</v>
      </c>
      <c r="P93" s="9"/>
    </row>
    <row r="94" spans="1:16">
      <c r="A94" s="12"/>
      <c r="B94" s="25">
        <v>348.13</v>
      </c>
      <c r="C94" s="39" t="s">
        <v>112</v>
      </c>
      <c r="D94" s="47">
        <v>403350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403350</v>
      </c>
      <c r="O94" s="48">
        <f t="shared" si="12"/>
        <v>0.36374474470683082</v>
      </c>
      <c r="P94" s="9"/>
    </row>
    <row r="95" spans="1:16">
      <c r="A95" s="12"/>
      <c r="B95" s="25">
        <v>348.21</v>
      </c>
      <c r="C95" s="39" t="s">
        <v>113</v>
      </c>
      <c r="D95" s="47">
        <v>150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150</v>
      </c>
      <c r="O95" s="48">
        <f t="shared" si="12"/>
        <v>1.3527138144545588E-4</v>
      </c>
      <c r="P95" s="9"/>
    </row>
    <row r="96" spans="1:16">
      <c r="A96" s="12"/>
      <c r="B96" s="25">
        <v>348.22</v>
      </c>
      <c r="C96" s="39" t="s">
        <v>114</v>
      </c>
      <c r="D96" s="47">
        <v>1601105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1601105</v>
      </c>
      <c r="O96" s="48">
        <f t="shared" si="12"/>
        <v>1.4438912345948443</v>
      </c>
      <c r="P96" s="9"/>
    </row>
    <row r="97" spans="1:16">
      <c r="A97" s="12"/>
      <c r="B97" s="25">
        <v>348.23</v>
      </c>
      <c r="C97" s="39" t="s">
        <v>115</v>
      </c>
      <c r="D97" s="47">
        <v>530919</v>
      </c>
      <c r="E97" s="47">
        <v>52359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583278</v>
      </c>
      <c r="O97" s="48">
        <f t="shared" si="12"/>
        <v>0.52600547217828408</v>
      </c>
      <c r="P97" s="9"/>
    </row>
    <row r="98" spans="1:16">
      <c r="A98" s="12"/>
      <c r="B98" s="25">
        <v>348.31</v>
      </c>
      <c r="C98" s="39" t="s">
        <v>116</v>
      </c>
      <c r="D98" s="47">
        <v>4325082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4325082</v>
      </c>
      <c r="O98" s="48">
        <f t="shared" si="12"/>
        <v>3.9003987800325013</v>
      </c>
      <c r="P98" s="9"/>
    </row>
    <row r="99" spans="1:16">
      <c r="A99" s="12"/>
      <c r="B99" s="25">
        <v>348.32</v>
      </c>
      <c r="C99" s="39" t="s">
        <v>117</v>
      </c>
      <c r="D99" s="47">
        <v>107223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107223</v>
      </c>
      <c r="O99" s="48">
        <f t="shared" si="12"/>
        <v>9.6694688884840771E-2</v>
      </c>
      <c r="P99" s="9"/>
    </row>
    <row r="100" spans="1:16">
      <c r="A100" s="12"/>
      <c r="B100" s="25">
        <v>348.41</v>
      </c>
      <c r="C100" s="39" t="s">
        <v>118</v>
      </c>
      <c r="D100" s="47">
        <v>6683331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6683331</v>
      </c>
      <c r="O100" s="48">
        <f t="shared" si="12"/>
        <v>6.027089446848267</v>
      </c>
      <c r="P100" s="9"/>
    </row>
    <row r="101" spans="1:16">
      <c r="A101" s="12"/>
      <c r="B101" s="25">
        <v>348.42</v>
      </c>
      <c r="C101" s="39" t="s">
        <v>119</v>
      </c>
      <c r="D101" s="47">
        <v>1603971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1603971</v>
      </c>
      <c r="O101" s="48">
        <f t="shared" ref="O101:O132" si="14">(N101/O$145)</f>
        <v>1.4464758197896621</v>
      </c>
      <c r="P101" s="9"/>
    </row>
    <row r="102" spans="1:16">
      <c r="A102" s="12"/>
      <c r="B102" s="25">
        <v>348.48</v>
      </c>
      <c r="C102" s="39" t="s">
        <v>120</v>
      </c>
      <c r="D102" s="47">
        <v>354332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354332</v>
      </c>
      <c r="O102" s="48">
        <f t="shared" si="14"/>
        <v>0.31953986086887515</v>
      </c>
      <c r="P102" s="9"/>
    </row>
    <row r="103" spans="1:16">
      <c r="A103" s="12"/>
      <c r="B103" s="25">
        <v>348.51</v>
      </c>
      <c r="C103" s="39" t="s">
        <v>121</v>
      </c>
      <c r="D103" s="47">
        <v>370105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370105</v>
      </c>
      <c r="O103" s="48">
        <f t="shared" si="14"/>
        <v>0.33376409753246966</v>
      </c>
      <c r="P103" s="9"/>
    </row>
    <row r="104" spans="1:16">
      <c r="A104" s="12"/>
      <c r="B104" s="25">
        <v>348.52</v>
      </c>
      <c r="C104" s="39" t="s">
        <v>122</v>
      </c>
      <c r="D104" s="47">
        <v>1509305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1509305</v>
      </c>
      <c r="O104" s="48">
        <f t="shared" si="14"/>
        <v>1.3611051491502253</v>
      </c>
      <c r="P104" s="9"/>
    </row>
    <row r="105" spans="1:16">
      <c r="A105" s="12"/>
      <c r="B105" s="25">
        <v>348.53</v>
      </c>
      <c r="C105" s="39" t="s">
        <v>123</v>
      </c>
      <c r="D105" s="47">
        <v>4390882</v>
      </c>
      <c r="E105" s="47">
        <v>1332907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5723789</v>
      </c>
      <c r="O105" s="48">
        <f t="shared" si="14"/>
        <v>5.1617656342153628</v>
      </c>
      <c r="P105" s="9"/>
    </row>
    <row r="106" spans="1:16">
      <c r="A106" s="12"/>
      <c r="B106" s="25">
        <v>348.61</v>
      </c>
      <c r="C106" s="39" t="s">
        <v>124</v>
      </c>
      <c r="D106" s="47">
        <v>1191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1191</v>
      </c>
      <c r="O106" s="48">
        <f t="shared" si="14"/>
        <v>1.0740547686769197E-3</v>
      </c>
      <c r="P106" s="9"/>
    </row>
    <row r="107" spans="1:16">
      <c r="A107" s="12"/>
      <c r="B107" s="25">
        <v>348.62</v>
      </c>
      <c r="C107" s="39" t="s">
        <v>125</v>
      </c>
      <c r="D107" s="47">
        <v>10838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10838</v>
      </c>
      <c r="O107" s="48">
        <f t="shared" si="14"/>
        <v>9.7738082140390054E-3</v>
      </c>
      <c r="P107" s="9"/>
    </row>
    <row r="108" spans="1:16">
      <c r="A108" s="12"/>
      <c r="B108" s="25">
        <v>348.63</v>
      </c>
      <c r="C108" s="39" t="s">
        <v>126</v>
      </c>
      <c r="D108" s="47">
        <v>627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627</v>
      </c>
      <c r="O108" s="48">
        <f t="shared" si="14"/>
        <v>5.6543437444200558E-4</v>
      </c>
      <c r="P108" s="9"/>
    </row>
    <row r="109" spans="1:16">
      <c r="A109" s="12"/>
      <c r="B109" s="25">
        <v>348.71</v>
      </c>
      <c r="C109" s="39" t="s">
        <v>127</v>
      </c>
      <c r="D109" s="47">
        <v>374103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>SUM(D109:M109)</f>
        <v>374103</v>
      </c>
      <c r="O109" s="48">
        <f t="shared" si="14"/>
        <v>0.33736953075259585</v>
      </c>
      <c r="P109" s="9"/>
    </row>
    <row r="110" spans="1:16">
      <c r="A110" s="12"/>
      <c r="B110" s="25">
        <v>348.72</v>
      </c>
      <c r="C110" s="39" t="s">
        <v>128</v>
      </c>
      <c r="D110" s="47">
        <v>82656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>SUM(D110:M110)</f>
        <v>82656</v>
      </c>
      <c r="O110" s="48">
        <f t="shared" si="14"/>
        <v>7.4539942031703998E-2</v>
      </c>
      <c r="P110" s="9"/>
    </row>
    <row r="111" spans="1:16">
      <c r="A111" s="12"/>
      <c r="B111" s="25">
        <v>348.88</v>
      </c>
      <c r="C111" s="20" t="s">
        <v>101</v>
      </c>
      <c r="D111" s="47">
        <v>0</v>
      </c>
      <c r="E111" s="47">
        <v>50074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1"/>
        <v>50074</v>
      </c>
      <c r="O111" s="48">
        <f t="shared" si="14"/>
        <v>4.5157194363331717E-2</v>
      </c>
      <c r="P111" s="9"/>
    </row>
    <row r="112" spans="1:16">
      <c r="A112" s="12"/>
      <c r="B112" s="25">
        <v>348.92099999999999</v>
      </c>
      <c r="C112" s="20" t="s">
        <v>102</v>
      </c>
      <c r="D112" s="47">
        <v>0</v>
      </c>
      <c r="E112" s="47">
        <v>299019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ref="N112:N118" si="15">SUM(D112:M112)</f>
        <v>299019</v>
      </c>
      <c r="O112" s="48">
        <f t="shared" si="14"/>
        <v>0.26965808805625846</v>
      </c>
      <c r="P112" s="9"/>
    </row>
    <row r="113" spans="1:16">
      <c r="A113" s="12"/>
      <c r="B113" s="25">
        <v>348.92200000000003</v>
      </c>
      <c r="C113" s="20" t="s">
        <v>103</v>
      </c>
      <c r="D113" s="47">
        <v>0</v>
      </c>
      <c r="E113" s="47">
        <v>299019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299019</v>
      </c>
      <c r="O113" s="48">
        <f t="shared" si="14"/>
        <v>0.26965808805625846</v>
      </c>
      <c r="P113" s="9"/>
    </row>
    <row r="114" spans="1:16">
      <c r="A114" s="12"/>
      <c r="B114" s="25">
        <v>348.923</v>
      </c>
      <c r="C114" s="20" t="s">
        <v>104</v>
      </c>
      <c r="D114" s="47">
        <v>0</v>
      </c>
      <c r="E114" s="47">
        <v>299019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299019</v>
      </c>
      <c r="O114" s="48">
        <f t="shared" si="14"/>
        <v>0.26965808805625846</v>
      </c>
      <c r="P114" s="9"/>
    </row>
    <row r="115" spans="1:16">
      <c r="A115" s="12"/>
      <c r="B115" s="25">
        <v>348.92399999999998</v>
      </c>
      <c r="C115" s="20" t="s">
        <v>105</v>
      </c>
      <c r="D115" s="47">
        <v>0</v>
      </c>
      <c r="E115" s="47">
        <v>299019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299019</v>
      </c>
      <c r="O115" s="48">
        <f t="shared" si="14"/>
        <v>0.26965808805625846</v>
      </c>
      <c r="P115" s="9"/>
    </row>
    <row r="116" spans="1:16">
      <c r="A116" s="12"/>
      <c r="B116" s="25">
        <v>348.93099999999998</v>
      </c>
      <c r="C116" s="20" t="s">
        <v>106</v>
      </c>
      <c r="D116" s="47">
        <v>0</v>
      </c>
      <c r="E116" s="47">
        <v>3001012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3001012</v>
      </c>
      <c r="O116" s="48">
        <f t="shared" si="14"/>
        <v>2.7063402598292696</v>
      </c>
      <c r="P116" s="9"/>
    </row>
    <row r="117" spans="1:16">
      <c r="A117" s="12"/>
      <c r="B117" s="25">
        <v>348.93200000000002</v>
      </c>
      <c r="C117" s="20" t="s">
        <v>107</v>
      </c>
      <c r="D117" s="47">
        <v>17637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17637</v>
      </c>
      <c r="O117" s="48">
        <f t="shared" si="14"/>
        <v>1.5905209030356703E-2</v>
      </c>
      <c r="P117" s="9"/>
    </row>
    <row r="118" spans="1:16">
      <c r="A118" s="12"/>
      <c r="B118" s="25">
        <v>348.93299999999999</v>
      </c>
      <c r="C118" s="20" t="s">
        <v>108</v>
      </c>
      <c r="D118" s="47">
        <v>0</v>
      </c>
      <c r="E118" s="47">
        <v>3003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3003</v>
      </c>
      <c r="O118" s="48">
        <f t="shared" si="14"/>
        <v>2.7081330565380266E-3</v>
      </c>
      <c r="P118" s="9"/>
    </row>
    <row r="119" spans="1:16">
      <c r="A119" s="12"/>
      <c r="B119" s="25">
        <v>349</v>
      </c>
      <c r="C119" s="20" t="s">
        <v>1</v>
      </c>
      <c r="D119" s="47">
        <v>15307410</v>
      </c>
      <c r="E119" s="47">
        <v>889815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1"/>
        <v>16197225</v>
      </c>
      <c r="O119" s="48">
        <f t="shared" si="14"/>
        <v>14.606806675552493</v>
      </c>
      <c r="P119" s="9"/>
    </row>
    <row r="120" spans="1:16" ht="15.75">
      <c r="A120" s="29" t="s">
        <v>74</v>
      </c>
      <c r="B120" s="30"/>
      <c r="C120" s="31"/>
      <c r="D120" s="32">
        <f>SUM(D121:D127)</f>
        <v>6086852</v>
      </c>
      <c r="E120" s="32">
        <f t="shared" ref="E120:M120" si="16">SUM(E121:E127)</f>
        <v>2678164</v>
      </c>
      <c r="F120" s="32">
        <f t="shared" si="16"/>
        <v>0</v>
      </c>
      <c r="G120" s="32">
        <f t="shared" si="16"/>
        <v>0</v>
      </c>
      <c r="H120" s="32">
        <f t="shared" si="16"/>
        <v>0</v>
      </c>
      <c r="I120" s="32">
        <f t="shared" si="16"/>
        <v>0</v>
      </c>
      <c r="J120" s="32">
        <f t="shared" si="16"/>
        <v>0</v>
      </c>
      <c r="K120" s="32">
        <f t="shared" si="16"/>
        <v>0</v>
      </c>
      <c r="L120" s="32">
        <f t="shared" si="16"/>
        <v>0</v>
      </c>
      <c r="M120" s="32">
        <f t="shared" si="16"/>
        <v>0</v>
      </c>
      <c r="N120" s="32">
        <f>SUM(D120:M120)</f>
        <v>8765016</v>
      </c>
      <c r="O120" s="46">
        <f t="shared" si="14"/>
        <v>7.9043721514101595</v>
      </c>
      <c r="P120" s="10"/>
    </row>
    <row r="121" spans="1:16">
      <c r="A121" s="13"/>
      <c r="B121" s="40">
        <v>351.1</v>
      </c>
      <c r="C121" s="21" t="s">
        <v>130</v>
      </c>
      <c r="D121" s="47">
        <v>369255</v>
      </c>
      <c r="E121" s="47">
        <v>58627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>SUM(D121:M121)</f>
        <v>427882</v>
      </c>
      <c r="O121" s="48">
        <f t="shared" si="14"/>
        <v>0.38586792823763033</v>
      </c>
      <c r="P121" s="9"/>
    </row>
    <row r="122" spans="1:16">
      <c r="A122" s="13"/>
      <c r="B122" s="40">
        <v>351.2</v>
      </c>
      <c r="C122" s="21" t="s">
        <v>132</v>
      </c>
      <c r="D122" s="47">
        <v>0</v>
      </c>
      <c r="E122" s="47">
        <v>67545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ref="N122:N127" si="17">SUM(D122:M122)</f>
        <v>67545</v>
      </c>
      <c r="O122" s="48">
        <f t="shared" si="14"/>
        <v>6.091270306488878E-2</v>
      </c>
      <c r="P122" s="9"/>
    </row>
    <row r="123" spans="1:16">
      <c r="A123" s="13"/>
      <c r="B123" s="40">
        <v>351.5</v>
      </c>
      <c r="C123" s="21" t="s">
        <v>133</v>
      </c>
      <c r="D123" s="47">
        <v>4383458</v>
      </c>
      <c r="E123" s="47">
        <v>1841980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7"/>
        <v>6225438</v>
      </c>
      <c r="O123" s="48">
        <f t="shared" si="14"/>
        <v>5.6141573224202395</v>
      </c>
      <c r="P123" s="9"/>
    </row>
    <row r="124" spans="1:16">
      <c r="A124" s="13"/>
      <c r="B124" s="40">
        <v>351.8</v>
      </c>
      <c r="C124" s="21" t="s">
        <v>131</v>
      </c>
      <c r="D124" s="47">
        <v>0</v>
      </c>
      <c r="E124" s="47">
        <v>138252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7"/>
        <v>138252</v>
      </c>
      <c r="O124" s="48">
        <f t="shared" si="14"/>
        <v>0.12467692685064777</v>
      </c>
      <c r="P124" s="9"/>
    </row>
    <row r="125" spans="1:16">
      <c r="A125" s="13"/>
      <c r="B125" s="40">
        <v>354</v>
      </c>
      <c r="C125" s="21" t="s">
        <v>134</v>
      </c>
      <c r="D125" s="47">
        <v>557106</v>
      </c>
      <c r="E125" s="47">
        <v>8101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7"/>
        <v>565207</v>
      </c>
      <c r="O125" s="48">
        <f t="shared" si="14"/>
        <v>0.50970887795094522</v>
      </c>
      <c r="P125" s="9"/>
    </row>
    <row r="126" spans="1:16">
      <c r="A126" s="13"/>
      <c r="B126" s="40">
        <v>358.2</v>
      </c>
      <c r="C126" s="21" t="s">
        <v>135</v>
      </c>
      <c r="D126" s="47">
        <v>0</v>
      </c>
      <c r="E126" s="47">
        <v>230391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7"/>
        <v>230391</v>
      </c>
      <c r="O126" s="48">
        <f t="shared" si="14"/>
        <v>0.20776872561733351</v>
      </c>
      <c r="P126" s="9"/>
    </row>
    <row r="127" spans="1:16">
      <c r="A127" s="13"/>
      <c r="B127" s="40">
        <v>359</v>
      </c>
      <c r="C127" s="21" t="s">
        <v>136</v>
      </c>
      <c r="D127" s="47">
        <v>777033</v>
      </c>
      <c r="E127" s="47">
        <v>333268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1110301</v>
      </c>
      <c r="O127" s="48">
        <f t="shared" si="14"/>
        <v>1.0012796672684741</v>
      </c>
      <c r="P127" s="9"/>
    </row>
    <row r="128" spans="1:16" ht="15.75">
      <c r="A128" s="29" t="s">
        <v>5</v>
      </c>
      <c r="B128" s="30"/>
      <c r="C128" s="31"/>
      <c r="D128" s="32">
        <f t="shared" ref="D128:M128" si="18">SUM(D129:D135)</f>
        <v>11692618</v>
      </c>
      <c r="E128" s="32">
        <f t="shared" si="18"/>
        <v>29469864</v>
      </c>
      <c r="F128" s="32">
        <f t="shared" si="18"/>
        <v>1659018</v>
      </c>
      <c r="G128" s="32">
        <f t="shared" si="18"/>
        <v>0</v>
      </c>
      <c r="H128" s="32">
        <f t="shared" si="18"/>
        <v>0</v>
      </c>
      <c r="I128" s="32">
        <f t="shared" si="18"/>
        <v>3681369</v>
      </c>
      <c r="J128" s="32">
        <f t="shared" si="18"/>
        <v>4269335</v>
      </c>
      <c r="K128" s="32">
        <f t="shared" si="18"/>
        <v>0</v>
      </c>
      <c r="L128" s="32">
        <f t="shared" si="18"/>
        <v>0</v>
      </c>
      <c r="M128" s="32">
        <f t="shared" si="18"/>
        <v>33133492</v>
      </c>
      <c r="N128" s="32">
        <f>SUM(D128:M128)</f>
        <v>83905696</v>
      </c>
      <c r="O128" s="46">
        <f t="shared" si="14"/>
        <v>75.66692939374974</v>
      </c>
      <c r="P128" s="10"/>
    </row>
    <row r="129" spans="1:119">
      <c r="A129" s="12"/>
      <c r="B129" s="25">
        <v>361.1</v>
      </c>
      <c r="C129" s="20" t="s">
        <v>137</v>
      </c>
      <c r="D129" s="47">
        <v>4441939</v>
      </c>
      <c r="E129" s="47">
        <v>10916390</v>
      </c>
      <c r="F129" s="47">
        <v>1659018</v>
      </c>
      <c r="G129" s="47">
        <v>0</v>
      </c>
      <c r="H129" s="47">
        <v>0</v>
      </c>
      <c r="I129" s="47">
        <v>4351922</v>
      </c>
      <c r="J129" s="47">
        <v>1947807</v>
      </c>
      <c r="K129" s="47">
        <v>0</v>
      </c>
      <c r="L129" s="47">
        <v>0</v>
      </c>
      <c r="M129" s="47">
        <v>33134492</v>
      </c>
      <c r="N129" s="47">
        <f>SUM(D129:M129)</f>
        <v>56451568</v>
      </c>
      <c r="O129" s="48">
        <f t="shared" si="14"/>
        <v>50.908543920813933</v>
      </c>
      <c r="P129" s="9"/>
    </row>
    <row r="130" spans="1:119">
      <c r="A130" s="12"/>
      <c r="B130" s="25">
        <v>362</v>
      </c>
      <c r="C130" s="20" t="s">
        <v>138</v>
      </c>
      <c r="D130" s="47">
        <v>556793</v>
      </c>
      <c r="E130" s="47">
        <v>55385</v>
      </c>
      <c r="F130" s="47">
        <v>0</v>
      </c>
      <c r="G130" s="47">
        <v>0</v>
      </c>
      <c r="H130" s="47">
        <v>0</v>
      </c>
      <c r="I130" s="47">
        <v>2016978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ref="N130:N135" si="19">SUM(D130:M130)</f>
        <v>2629156</v>
      </c>
      <c r="O130" s="48">
        <f t="shared" si="14"/>
        <v>2.3709970943707264</v>
      </c>
      <c r="P130" s="9"/>
    </row>
    <row r="131" spans="1:119">
      <c r="A131" s="12"/>
      <c r="B131" s="25">
        <v>364</v>
      </c>
      <c r="C131" s="20" t="s">
        <v>139</v>
      </c>
      <c r="D131" s="47">
        <v>180346</v>
      </c>
      <c r="E131" s="47">
        <v>1376556</v>
      </c>
      <c r="F131" s="47">
        <v>0</v>
      </c>
      <c r="G131" s="47">
        <v>0</v>
      </c>
      <c r="H131" s="47">
        <v>0</v>
      </c>
      <c r="I131" s="47">
        <v>-2550623</v>
      </c>
      <c r="J131" s="47">
        <v>0</v>
      </c>
      <c r="K131" s="47">
        <v>0</v>
      </c>
      <c r="L131" s="47">
        <v>0</v>
      </c>
      <c r="M131" s="47">
        <v>-1000</v>
      </c>
      <c r="N131" s="47">
        <f t="shared" si="19"/>
        <v>-994721</v>
      </c>
      <c r="O131" s="48">
        <f t="shared" si="14"/>
        <v>-0.89704855881870205</v>
      </c>
      <c r="P131" s="9"/>
    </row>
    <row r="132" spans="1:119">
      <c r="A132" s="12"/>
      <c r="B132" s="25">
        <v>365</v>
      </c>
      <c r="C132" s="20" t="s">
        <v>140</v>
      </c>
      <c r="D132" s="47">
        <v>2287</v>
      </c>
      <c r="E132" s="47">
        <v>3613</v>
      </c>
      <c r="F132" s="47">
        <v>0</v>
      </c>
      <c r="G132" s="47">
        <v>0</v>
      </c>
      <c r="H132" s="47">
        <v>0</v>
      </c>
      <c r="I132" s="47">
        <v>456851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9"/>
        <v>462751</v>
      </c>
      <c r="O132" s="48">
        <f t="shared" si="14"/>
        <v>0.41731311356844103</v>
      </c>
      <c r="P132" s="9"/>
    </row>
    <row r="133" spans="1:119">
      <c r="A133" s="12"/>
      <c r="B133" s="25">
        <v>366</v>
      </c>
      <c r="C133" s="20" t="s">
        <v>141</v>
      </c>
      <c r="D133" s="47">
        <v>246198</v>
      </c>
      <c r="E133" s="47">
        <v>1017498</v>
      </c>
      <c r="F133" s="47">
        <v>0</v>
      </c>
      <c r="G133" s="47">
        <v>0</v>
      </c>
      <c r="H133" s="47">
        <v>0</v>
      </c>
      <c r="I133" s="47">
        <v>386204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9"/>
        <v>1649900</v>
      </c>
      <c r="O133" s="48">
        <f t="shared" ref="O133:O143" si="20">(N133/O$145)</f>
        <v>1.4878950149790511</v>
      </c>
      <c r="P133" s="9"/>
    </row>
    <row r="134" spans="1:119">
      <c r="A134" s="12"/>
      <c r="B134" s="25">
        <v>369.3</v>
      </c>
      <c r="C134" s="20" t="s">
        <v>142</v>
      </c>
      <c r="D134" s="47">
        <v>16974</v>
      </c>
      <c r="E134" s="47">
        <v>77917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9"/>
        <v>94891</v>
      </c>
      <c r="O134" s="48">
        <f t="shared" si="20"/>
        <v>8.5573577711605023E-2</v>
      </c>
      <c r="P134" s="9"/>
    </row>
    <row r="135" spans="1:119">
      <c r="A135" s="12"/>
      <c r="B135" s="25">
        <v>369.9</v>
      </c>
      <c r="C135" s="20" t="s">
        <v>143</v>
      </c>
      <c r="D135" s="47">
        <v>6248081</v>
      </c>
      <c r="E135" s="47">
        <v>16022505</v>
      </c>
      <c r="F135" s="47">
        <v>0</v>
      </c>
      <c r="G135" s="47">
        <v>0</v>
      </c>
      <c r="H135" s="47">
        <v>0</v>
      </c>
      <c r="I135" s="47">
        <v>-979963</v>
      </c>
      <c r="J135" s="47">
        <v>2321528</v>
      </c>
      <c r="K135" s="47">
        <v>0</v>
      </c>
      <c r="L135" s="47">
        <v>0</v>
      </c>
      <c r="M135" s="47">
        <v>0</v>
      </c>
      <c r="N135" s="47">
        <f t="shared" si="19"/>
        <v>23612151</v>
      </c>
      <c r="O135" s="48">
        <f t="shared" si="20"/>
        <v>21.293655231124681</v>
      </c>
      <c r="P135" s="9"/>
    </row>
    <row r="136" spans="1:119" ht="15.75">
      <c r="A136" s="29" t="s">
        <v>75</v>
      </c>
      <c r="B136" s="30"/>
      <c r="C136" s="31"/>
      <c r="D136" s="32">
        <f t="shared" ref="D136:M136" si="21">SUM(D137:D142)</f>
        <v>178909977</v>
      </c>
      <c r="E136" s="32">
        <f t="shared" si="21"/>
        <v>134817891</v>
      </c>
      <c r="F136" s="32">
        <f t="shared" si="21"/>
        <v>27621961</v>
      </c>
      <c r="G136" s="32">
        <f t="shared" si="21"/>
        <v>0</v>
      </c>
      <c r="H136" s="32">
        <f t="shared" si="21"/>
        <v>0</v>
      </c>
      <c r="I136" s="32">
        <f t="shared" si="21"/>
        <v>0</v>
      </c>
      <c r="J136" s="32">
        <f t="shared" si="21"/>
        <v>0</v>
      </c>
      <c r="K136" s="32">
        <f t="shared" si="21"/>
        <v>0</v>
      </c>
      <c r="L136" s="32">
        <f t="shared" si="21"/>
        <v>0</v>
      </c>
      <c r="M136" s="32">
        <f t="shared" si="21"/>
        <v>6062262</v>
      </c>
      <c r="N136" s="32">
        <f t="shared" ref="N136:N143" si="22">SUM(D136:M136)</f>
        <v>347412091</v>
      </c>
      <c r="O136" s="46">
        <f t="shared" si="20"/>
        <v>313.29942320282953</v>
      </c>
      <c r="P136" s="9"/>
    </row>
    <row r="137" spans="1:119">
      <c r="A137" s="12"/>
      <c r="B137" s="25">
        <v>381</v>
      </c>
      <c r="C137" s="20" t="s">
        <v>144</v>
      </c>
      <c r="D137" s="47">
        <v>178004431</v>
      </c>
      <c r="E137" s="47">
        <v>131704371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f t="shared" si="22"/>
        <v>309708802</v>
      </c>
      <c r="O137" s="48">
        <f t="shared" si="20"/>
        <v>279.29824994904777</v>
      </c>
      <c r="P137" s="9"/>
    </row>
    <row r="138" spans="1:119">
      <c r="A138" s="12"/>
      <c r="B138" s="25">
        <v>383</v>
      </c>
      <c r="C138" s="20" t="s">
        <v>145</v>
      </c>
      <c r="D138" s="47">
        <v>905546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f t="shared" si="22"/>
        <v>905546</v>
      </c>
      <c r="O138" s="48">
        <f t="shared" si="20"/>
        <v>0.8166297225493786</v>
      </c>
      <c r="P138" s="9"/>
    </row>
    <row r="139" spans="1:119">
      <c r="A139" s="12"/>
      <c r="B139" s="25">
        <v>384</v>
      </c>
      <c r="C139" s="20" t="s">
        <v>146</v>
      </c>
      <c r="D139" s="47">
        <v>0</v>
      </c>
      <c r="E139" s="47">
        <v>3113520</v>
      </c>
      <c r="F139" s="47">
        <v>2141961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f t="shared" si="22"/>
        <v>5255481</v>
      </c>
      <c r="O139" s="48">
        <f t="shared" si="20"/>
        <v>4.7394411668689722</v>
      </c>
      <c r="P139" s="9"/>
    </row>
    <row r="140" spans="1:119">
      <c r="A140" s="12"/>
      <c r="B140" s="25">
        <v>385</v>
      </c>
      <c r="C140" s="20" t="s">
        <v>147</v>
      </c>
      <c r="D140" s="47">
        <v>0</v>
      </c>
      <c r="E140" s="47">
        <v>0</v>
      </c>
      <c r="F140" s="47">
        <v>25480000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f t="shared" si="22"/>
        <v>25480000</v>
      </c>
      <c r="O140" s="48">
        <f t="shared" si="20"/>
        <v>22.978098661534769</v>
      </c>
      <c r="P140" s="9"/>
    </row>
    <row r="141" spans="1:119">
      <c r="A141" s="12"/>
      <c r="B141" s="25">
        <v>389.9</v>
      </c>
      <c r="C141" s="20" t="s">
        <v>148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2683372</v>
      </c>
      <c r="N141" s="47">
        <f t="shared" si="22"/>
        <v>2683372</v>
      </c>
      <c r="O141" s="48">
        <f t="shared" si="20"/>
        <v>2.4198895824803723</v>
      </c>
      <c r="P141" s="9"/>
    </row>
    <row r="142" spans="1:119" ht="15.75" thickBot="1">
      <c r="A142" s="12"/>
      <c r="B142" s="25">
        <v>390</v>
      </c>
      <c r="C142" s="20" t="s">
        <v>149</v>
      </c>
      <c r="D142" s="47">
        <v>0</v>
      </c>
      <c r="E142" s="47">
        <v>0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3378890</v>
      </c>
      <c r="N142" s="47">
        <f t="shared" si="22"/>
        <v>3378890</v>
      </c>
      <c r="O142" s="48">
        <f t="shared" si="20"/>
        <v>3.0471141203482426</v>
      </c>
      <c r="P142" s="9"/>
    </row>
    <row r="143" spans="1:119" ht="16.5" thickBot="1">
      <c r="A143" s="14" t="s">
        <v>109</v>
      </c>
      <c r="B143" s="23"/>
      <c r="C143" s="22"/>
      <c r="D143" s="15">
        <f t="shared" ref="D143:M143" si="23">SUM(D5,D17,D29,D66,D120,D128,D136)</f>
        <v>724264067</v>
      </c>
      <c r="E143" s="15">
        <f t="shared" si="23"/>
        <v>711188041</v>
      </c>
      <c r="F143" s="15">
        <f t="shared" si="23"/>
        <v>257169119</v>
      </c>
      <c r="G143" s="15">
        <f t="shared" si="23"/>
        <v>0</v>
      </c>
      <c r="H143" s="15">
        <f t="shared" si="23"/>
        <v>0</v>
      </c>
      <c r="I143" s="15">
        <f t="shared" si="23"/>
        <v>378017002</v>
      </c>
      <c r="J143" s="15">
        <f t="shared" si="23"/>
        <v>151725682</v>
      </c>
      <c r="K143" s="15">
        <f t="shared" si="23"/>
        <v>0</v>
      </c>
      <c r="L143" s="15">
        <f t="shared" si="23"/>
        <v>0</v>
      </c>
      <c r="M143" s="15">
        <f t="shared" si="23"/>
        <v>47085172</v>
      </c>
      <c r="N143" s="15">
        <f t="shared" si="22"/>
        <v>2269449083</v>
      </c>
      <c r="O143" s="38">
        <f t="shared" si="20"/>
        <v>2046.6100838502202</v>
      </c>
      <c r="P143" s="6"/>
      <c r="Q143" s="2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</row>
    <row r="144" spans="1:119">
      <c r="A144" s="16"/>
      <c r="B144" s="18"/>
      <c r="C144" s="18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9"/>
    </row>
    <row r="145" spans="1:15">
      <c r="A145" s="41"/>
      <c r="B145" s="42"/>
      <c r="C145" s="42"/>
      <c r="D145" s="43"/>
      <c r="E145" s="43"/>
      <c r="F145" s="43"/>
      <c r="G145" s="43"/>
      <c r="H145" s="43"/>
      <c r="I145" s="43"/>
      <c r="J145" s="43"/>
      <c r="K145" s="43"/>
      <c r="L145" s="49" t="s">
        <v>156</v>
      </c>
      <c r="M145" s="49"/>
      <c r="N145" s="49"/>
      <c r="O145" s="44">
        <v>1108882</v>
      </c>
    </row>
    <row r="146" spans="1:15">
      <c r="A146" s="50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2"/>
    </row>
    <row r="147" spans="1:15" ht="15.75" thickBot="1">
      <c r="A147" s="53" t="s">
        <v>163</v>
      </c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5"/>
    </row>
  </sheetData>
  <mergeCells count="10">
    <mergeCell ref="A147:O147"/>
    <mergeCell ref="A146:O146"/>
    <mergeCell ref="L145:N14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70"/>
      <c r="M3" s="36"/>
      <c r="N3" s="37"/>
      <c r="O3" s="71" t="s">
        <v>155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11</v>
      </c>
      <c r="N4" s="35" t="s">
        <v>71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422225623</v>
      </c>
      <c r="E5" s="27">
        <f t="shared" si="0"/>
        <v>306358377</v>
      </c>
      <c r="F5" s="27">
        <f t="shared" si="0"/>
        <v>89196824</v>
      </c>
      <c r="G5" s="27">
        <f t="shared" si="0"/>
        <v>0</v>
      </c>
      <c r="H5" s="27">
        <f t="shared" si="0"/>
        <v>0</v>
      </c>
      <c r="I5" s="27">
        <f t="shared" si="0"/>
        <v>168159461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985940285</v>
      </c>
      <c r="O5" s="33">
        <f t="shared" ref="O5:O36" si="1">(N5/O$138)</f>
        <v>884.26803105708723</v>
      </c>
      <c r="P5" s="6"/>
    </row>
    <row r="6" spans="1:133">
      <c r="A6" s="12"/>
      <c r="B6" s="25">
        <v>311</v>
      </c>
      <c r="C6" s="20" t="s">
        <v>3</v>
      </c>
      <c r="D6" s="47">
        <v>419838231</v>
      </c>
      <c r="E6" s="47">
        <v>280524929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700363160</v>
      </c>
      <c r="O6" s="48">
        <f t="shared" si="1"/>
        <v>628.1402250625348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168159461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168159461</v>
      </c>
      <c r="O7" s="48">
        <f t="shared" si="1"/>
        <v>150.81850061750043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1115741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1115741</v>
      </c>
      <c r="O8" s="48">
        <f t="shared" si="1"/>
        <v>1.0006834209433542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24511333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24511333</v>
      </c>
      <c r="O9" s="48">
        <f t="shared" si="1"/>
        <v>21.98367233822341</v>
      </c>
      <c r="P9" s="9"/>
    </row>
    <row r="10" spans="1:133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48568837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48568837</v>
      </c>
      <c r="O10" s="48">
        <f t="shared" si="1"/>
        <v>43.560315485762516</v>
      </c>
      <c r="P10" s="9"/>
    </row>
    <row r="11" spans="1:133">
      <c r="A11" s="12"/>
      <c r="B11" s="25">
        <v>314.3</v>
      </c>
      <c r="C11" s="20" t="s">
        <v>16</v>
      </c>
      <c r="D11" s="47">
        <v>0</v>
      </c>
      <c r="E11" s="47">
        <v>0</v>
      </c>
      <c r="F11" s="47">
        <v>7975604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7975604</v>
      </c>
      <c r="O11" s="48">
        <f t="shared" si="1"/>
        <v>7.1531427946176569</v>
      </c>
      <c r="P11" s="9"/>
    </row>
    <row r="12" spans="1:133">
      <c r="A12" s="12"/>
      <c r="B12" s="25">
        <v>314.39999999999998</v>
      </c>
      <c r="C12" s="20" t="s">
        <v>17</v>
      </c>
      <c r="D12" s="47">
        <v>0</v>
      </c>
      <c r="E12" s="47">
        <v>0</v>
      </c>
      <c r="F12" s="47">
        <v>739608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739608</v>
      </c>
      <c r="O12" s="48">
        <f t="shared" si="1"/>
        <v>0.66333805390056677</v>
      </c>
      <c r="P12" s="9"/>
    </row>
    <row r="13" spans="1:133">
      <c r="A13" s="12"/>
      <c r="B13" s="25">
        <v>314.7</v>
      </c>
      <c r="C13" s="20" t="s">
        <v>18</v>
      </c>
      <c r="D13" s="47">
        <v>0</v>
      </c>
      <c r="E13" s="47">
        <v>0</v>
      </c>
      <c r="F13" s="47">
        <v>2420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2420</v>
      </c>
      <c r="O13" s="48">
        <f t="shared" si="1"/>
        <v>2.1704444657702072E-3</v>
      </c>
      <c r="P13" s="9"/>
    </row>
    <row r="14" spans="1:133">
      <c r="A14" s="12"/>
      <c r="B14" s="25">
        <v>314.8</v>
      </c>
      <c r="C14" s="20" t="s">
        <v>19</v>
      </c>
      <c r="D14" s="47">
        <v>0</v>
      </c>
      <c r="E14" s="47">
        <v>0</v>
      </c>
      <c r="F14" s="47">
        <v>1320493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1320493</v>
      </c>
      <c r="O14" s="48">
        <f t="shared" si="1"/>
        <v>1.1843209603050819</v>
      </c>
      <c r="P14" s="9"/>
    </row>
    <row r="15" spans="1:133">
      <c r="A15" s="12"/>
      <c r="B15" s="25">
        <v>315</v>
      </c>
      <c r="C15" s="20" t="s">
        <v>20</v>
      </c>
      <c r="D15" s="47">
        <v>0</v>
      </c>
      <c r="E15" s="47">
        <v>0</v>
      </c>
      <c r="F15" s="47">
        <v>30589862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30589862</v>
      </c>
      <c r="O15" s="48">
        <f t="shared" si="1"/>
        <v>27.435370531642299</v>
      </c>
      <c r="P15" s="9"/>
    </row>
    <row r="16" spans="1:133">
      <c r="A16" s="12"/>
      <c r="B16" s="25">
        <v>316</v>
      </c>
      <c r="C16" s="20" t="s">
        <v>21</v>
      </c>
      <c r="D16" s="47">
        <v>2387392</v>
      </c>
      <c r="E16" s="47">
        <v>206374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2593766</v>
      </c>
      <c r="O16" s="48">
        <f t="shared" si="1"/>
        <v>2.3262913471912925</v>
      </c>
      <c r="P16" s="9"/>
    </row>
    <row r="17" spans="1:16" ht="15.75">
      <c r="A17" s="29" t="s">
        <v>168</v>
      </c>
      <c r="B17" s="30"/>
      <c r="C17" s="31"/>
      <c r="D17" s="32">
        <f t="shared" ref="D17:M17" si="3">SUM(D18:D20)</f>
        <v>691357</v>
      </c>
      <c r="E17" s="32">
        <f t="shared" si="3"/>
        <v>16402798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45795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 t="shared" ref="N17:N22" si="4">SUM(D17:M17)</f>
        <v>17139950</v>
      </c>
      <c r="O17" s="46">
        <f t="shared" si="1"/>
        <v>15.372441992181018</v>
      </c>
      <c r="P17" s="10"/>
    </row>
    <row r="18" spans="1:16">
      <c r="A18" s="12"/>
      <c r="B18" s="25">
        <v>322</v>
      </c>
      <c r="C18" s="20" t="s">
        <v>0</v>
      </c>
      <c r="D18" s="47">
        <v>653707</v>
      </c>
      <c r="E18" s="47">
        <v>14832583</v>
      </c>
      <c r="F18" s="47">
        <v>0</v>
      </c>
      <c r="G18" s="47">
        <v>0</v>
      </c>
      <c r="H18" s="47">
        <v>0</v>
      </c>
      <c r="I18" s="47">
        <v>36020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15522310</v>
      </c>
      <c r="O18" s="48">
        <f t="shared" si="1"/>
        <v>13.921616460937829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9775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9775</v>
      </c>
      <c r="O19" s="48">
        <f t="shared" si="1"/>
        <v>8.7669812615304866E-3</v>
      </c>
      <c r="P19" s="9"/>
    </row>
    <row r="20" spans="1:16">
      <c r="A20" s="12"/>
      <c r="B20" s="25">
        <v>329</v>
      </c>
      <c r="C20" s="20" t="s">
        <v>169</v>
      </c>
      <c r="D20" s="47">
        <v>37650</v>
      </c>
      <c r="E20" s="47">
        <v>1570215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1607865</v>
      </c>
      <c r="O20" s="48">
        <f t="shared" si="1"/>
        <v>1.4420585499816589</v>
      </c>
      <c r="P20" s="9"/>
    </row>
    <row r="21" spans="1:16" ht="15.75">
      <c r="A21" s="29" t="s">
        <v>34</v>
      </c>
      <c r="B21" s="30"/>
      <c r="C21" s="31"/>
      <c r="D21" s="32">
        <f t="shared" ref="D21:M21" si="5">SUM(D22:D56)</f>
        <v>3127199</v>
      </c>
      <c r="E21" s="32">
        <f t="shared" si="5"/>
        <v>108149539</v>
      </c>
      <c r="F21" s="32">
        <f t="shared" si="5"/>
        <v>154156953</v>
      </c>
      <c r="G21" s="32">
        <f t="shared" si="5"/>
        <v>0</v>
      </c>
      <c r="H21" s="32">
        <f t="shared" si="5"/>
        <v>0</v>
      </c>
      <c r="I21" s="32">
        <f t="shared" si="5"/>
        <v>3449503</v>
      </c>
      <c r="J21" s="32">
        <f t="shared" si="5"/>
        <v>1443751</v>
      </c>
      <c r="K21" s="32">
        <f t="shared" si="5"/>
        <v>0</v>
      </c>
      <c r="L21" s="32">
        <f t="shared" si="5"/>
        <v>0</v>
      </c>
      <c r="M21" s="32">
        <f t="shared" si="5"/>
        <v>1317865</v>
      </c>
      <c r="N21" s="45">
        <f t="shared" si="4"/>
        <v>271644810</v>
      </c>
      <c r="O21" s="46">
        <f t="shared" si="1"/>
        <v>243.63222087590887</v>
      </c>
      <c r="P21" s="10"/>
    </row>
    <row r="22" spans="1:16">
      <c r="A22" s="12"/>
      <c r="B22" s="25">
        <v>331.2</v>
      </c>
      <c r="C22" s="20" t="s">
        <v>33</v>
      </c>
      <c r="D22" s="47">
        <v>17730</v>
      </c>
      <c r="E22" s="47">
        <v>3232614</v>
      </c>
      <c r="F22" s="47">
        <v>0</v>
      </c>
      <c r="G22" s="47">
        <v>0</v>
      </c>
      <c r="H22" s="47">
        <v>0</v>
      </c>
      <c r="I22" s="47">
        <v>0</v>
      </c>
      <c r="J22" s="47">
        <v>1362697</v>
      </c>
      <c r="K22" s="47">
        <v>0</v>
      </c>
      <c r="L22" s="47">
        <v>0</v>
      </c>
      <c r="M22" s="47">
        <v>0</v>
      </c>
      <c r="N22" s="47">
        <f t="shared" si="4"/>
        <v>4613041</v>
      </c>
      <c r="O22" s="48">
        <f t="shared" si="1"/>
        <v>4.1373344251326705</v>
      </c>
      <c r="P22" s="9"/>
    </row>
    <row r="23" spans="1:16">
      <c r="A23" s="12"/>
      <c r="B23" s="25">
        <v>331.35</v>
      </c>
      <c r="C23" s="20" t="s">
        <v>39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4237485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3" si="6">SUM(D23:M23)</f>
        <v>4237485</v>
      </c>
      <c r="O23" s="48">
        <f t="shared" si="1"/>
        <v>3.8005065566257303</v>
      </c>
      <c r="P23" s="9"/>
    </row>
    <row r="24" spans="1:16">
      <c r="A24" s="12"/>
      <c r="B24" s="25">
        <v>331.39</v>
      </c>
      <c r="C24" s="20" t="s">
        <v>40</v>
      </c>
      <c r="D24" s="47">
        <v>0</v>
      </c>
      <c r="E24" s="47">
        <v>100372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100372</v>
      </c>
      <c r="O24" s="48">
        <f t="shared" si="1"/>
        <v>9.0021426412515398E-2</v>
      </c>
      <c r="P24" s="9"/>
    </row>
    <row r="25" spans="1:16">
      <c r="A25" s="12"/>
      <c r="B25" s="25">
        <v>331.49</v>
      </c>
      <c r="C25" s="20" t="s">
        <v>41</v>
      </c>
      <c r="D25" s="47">
        <v>0</v>
      </c>
      <c r="E25" s="47">
        <v>-10866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-10866</v>
      </c>
      <c r="O25" s="48">
        <f t="shared" si="1"/>
        <v>-9.7454750268839152E-3</v>
      </c>
      <c r="P25" s="9"/>
    </row>
    <row r="26" spans="1:16">
      <c r="A26" s="12"/>
      <c r="B26" s="25">
        <v>331.5</v>
      </c>
      <c r="C26" s="20" t="s">
        <v>35</v>
      </c>
      <c r="D26" s="47">
        <v>0</v>
      </c>
      <c r="E26" s="47">
        <v>18475335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18475335</v>
      </c>
      <c r="O26" s="48">
        <f t="shared" si="1"/>
        <v>16.570119257851495</v>
      </c>
      <c r="P26" s="9"/>
    </row>
    <row r="27" spans="1:16">
      <c r="A27" s="12"/>
      <c r="B27" s="25">
        <v>331.62</v>
      </c>
      <c r="C27" s="20" t="s">
        <v>42</v>
      </c>
      <c r="D27" s="47">
        <v>0</v>
      </c>
      <c r="E27" s="47">
        <v>1782277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1782277</v>
      </c>
      <c r="O27" s="48">
        <f t="shared" si="1"/>
        <v>1.5984848145122015</v>
      </c>
      <c r="P27" s="9"/>
    </row>
    <row r="28" spans="1:16">
      <c r="A28" s="12"/>
      <c r="B28" s="25">
        <v>331.65</v>
      </c>
      <c r="C28" s="20" t="s">
        <v>43</v>
      </c>
      <c r="D28" s="47">
        <v>1415763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1415763</v>
      </c>
      <c r="O28" s="48">
        <f t="shared" si="1"/>
        <v>1.2697665157819116</v>
      </c>
      <c r="P28" s="9"/>
    </row>
    <row r="29" spans="1:16">
      <c r="A29" s="12"/>
      <c r="B29" s="25">
        <v>331.69</v>
      </c>
      <c r="C29" s="20" t="s">
        <v>44</v>
      </c>
      <c r="D29" s="47">
        <v>0</v>
      </c>
      <c r="E29" s="47">
        <v>24934968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24934968</v>
      </c>
      <c r="O29" s="48">
        <f t="shared" si="1"/>
        <v>22.363621198246783</v>
      </c>
      <c r="P29" s="9"/>
    </row>
    <row r="30" spans="1:16">
      <c r="A30" s="12"/>
      <c r="B30" s="25">
        <v>331.7</v>
      </c>
      <c r="C30" s="20" t="s">
        <v>36</v>
      </c>
      <c r="D30" s="47">
        <v>0</v>
      </c>
      <c r="E30" s="47">
        <v>196006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196006</v>
      </c>
      <c r="O30" s="48">
        <f t="shared" si="1"/>
        <v>0.17579344543708894</v>
      </c>
      <c r="P30" s="9"/>
    </row>
    <row r="31" spans="1:16">
      <c r="A31" s="12"/>
      <c r="B31" s="25">
        <v>333</v>
      </c>
      <c r="C31" s="20" t="s">
        <v>4</v>
      </c>
      <c r="D31" s="47">
        <v>39005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39005</v>
      </c>
      <c r="O31" s="48">
        <f t="shared" si="1"/>
        <v>3.4982721647672285E-2</v>
      </c>
      <c r="P31" s="9"/>
    </row>
    <row r="32" spans="1:16">
      <c r="A32" s="12"/>
      <c r="B32" s="25">
        <v>334.1</v>
      </c>
      <c r="C32" s="20" t="s">
        <v>37</v>
      </c>
      <c r="D32" s="47">
        <v>0</v>
      </c>
      <c r="E32" s="47">
        <v>10429927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10429927</v>
      </c>
      <c r="O32" s="48">
        <f t="shared" si="1"/>
        <v>9.3543707998087857</v>
      </c>
      <c r="P32" s="9"/>
    </row>
    <row r="33" spans="1:16">
      <c r="A33" s="12"/>
      <c r="B33" s="25">
        <v>334.2</v>
      </c>
      <c r="C33" s="20" t="s">
        <v>38</v>
      </c>
      <c r="D33" s="47">
        <v>106500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81054</v>
      </c>
      <c r="K33" s="47">
        <v>0</v>
      </c>
      <c r="L33" s="47">
        <v>0</v>
      </c>
      <c r="M33" s="47">
        <v>0</v>
      </c>
      <c r="N33" s="47">
        <f t="shared" si="6"/>
        <v>187554</v>
      </c>
      <c r="O33" s="48">
        <f t="shared" si="1"/>
        <v>0.16821303360870474</v>
      </c>
      <c r="P33" s="9"/>
    </row>
    <row r="34" spans="1:16">
      <c r="A34" s="12"/>
      <c r="B34" s="25">
        <v>334.39</v>
      </c>
      <c r="C34" s="20" t="s">
        <v>45</v>
      </c>
      <c r="D34" s="47">
        <v>0</v>
      </c>
      <c r="E34" s="47">
        <v>1035682</v>
      </c>
      <c r="F34" s="47">
        <v>0</v>
      </c>
      <c r="G34" s="47">
        <v>0</v>
      </c>
      <c r="H34" s="47">
        <v>0</v>
      </c>
      <c r="I34" s="47">
        <v>-895299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54" si="7">SUM(D34:M34)</f>
        <v>140383</v>
      </c>
      <c r="O34" s="48">
        <f t="shared" si="1"/>
        <v>0.12590640720587562</v>
      </c>
      <c r="P34" s="9"/>
    </row>
    <row r="35" spans="1:16">
      <c r="A35" s="12"/>
      <c r="B35" s="25">
        <v>334.49</v>
      </c>
      <c r="C35" s="20" t="s">
        <v>46</v>
      </c>
      <c r="D35" s="47">
        <v>0</v>
      </c>
      <c r="E35" s="47">
        <v>9733696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9733696</v>
      </c>
      <c r="O35" s="48">
        <f t="shared" si="1"/>
        <v>8.7299366176403321</v>
      </c>
      <c r="P35" s="9"/>
    </row>
    <row r="36" spans="1:16">
      <c r="A36" s="12"/>
      <c r="B36" s="25">
        <v>334.5</v>
      </c>
      <c r="C36" s="20" t="s">
        <v>47</v>
      </c>
      <c r="D36" s="47">
        <v>0</v>
      </c>
      <c r="E36" s="47">
        <v>3364844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3364844</v>
      </c>
      <c r="O36" s="48">
        <f t="shared" si="1"/>
        <v>3.017854147925656</v>
      </c>
      <c r="P36" s="9"/>
    </row>
    <row r="37" spans="1:16">
      <c r="A37" s="12"/>
      <c r="B37" s="25">
        <v>334.61</v>
      </c>
      <c r="C37" s="20" t="s">
        <v>48</v>
      </c>
      <c r="D37" s="47">
        <v>0</v>
      </c>
      <c r="E37" s="47">
        <v>1014053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1014053</v>
      </c>
      <c r="O37" s="48">
        <f t="shared" ref="O37:O68" si="8">(N37/O$138)</f>
        <v>0.90948170324284139</v>
      </c>
      <c r="P37" s="9"/>
    </row>
    <row r="38" spans="1:16">
      <c r="A38" s="12"/>
      <c r="B38" s="25">
        <v>334.62</v>
      </c>
      <c r="C38" s="20" t="s">
        <v>49</v>
      </c>
      <c r="D38" s="47">
        <v>166576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166576</v>
      </c>
      <c r="O38" s="48">
        <f t="shared" si="8"/>
        <v>0.14939832947526366</v>
      </c>
      <c r="P38" s="9"/>
    </row>
    <row r="39" spans="1:16">
      <c r="A39" s="12"/>
      <c r="B39" s="25">
        <v>334.69</v>
      </c>
      <c r="C39" s="20" t="s">
        <v>50</v>
      </c>
      <c r="D39" s="47">
        <v>0</v>
      </c>
      <c r="E39" s="47">
        <v>4347540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4347540</v>
      </c>
      <c r="O39" s="48">
        <f t="shared" si="8"/>
        <v>3.8992124515349618</v>
      </c>
      <c r="P39" s="9"/>
    </row>
    <row r="40" spans="1:16">
      <c r="A40" s="12"/>
      <c r="B40" s="25">
        <v>334.7</v>
      </c>
      <c r="C40" s="20" t="s">
        <v>51</v>
      </c>
      <c r="D40" s="47">
        <v>0</v>
      </c>
      <c r="E40" s="47">
        <v>294543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294543</v>
      </c>
      <c r="O40" s="48">
        <f t="shared" si="8"/>
        <v>0.26416910094270835</v>
      </c>
      <c r="P40" s="9"/>
    </row>
    <row r="41" spans="1:16">
      <c r="A41" s="12"/>
      <c r="B41" s="25">
        <v>334.9</v>
      </c>
      <c r="C41" s="20" t="s">
        <v>170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14367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14367</v>
      </c>
      <c r="O41" s="48">
        <f t="shared" si="8"/>
        <v>1.2885444479223376E-2</v>
      </c>
      <c r="P41" s="9"/>
    </row>
    <row r="42" spans="1:16">
      <c r="A42" s="12"/>
      <c r="B42" s="25">
        <v>335.12</v>
      </c>
      <c r="C42" s="20" t="s">
        <v>52</v>
      </c>
      <c r="D42" s="47">
        <v>0</v>
      </c>
      <c r="E42" s="47">
        <v>0</v>
      </c>
      <c r="F42" s="47">
        <v>28492161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28492161</v>
      </c>
      <c r="O42" s="48">
        <f t="shared" si="8"/>
        <v>25.553988909208154</v>
      </c>
      <c r="P42" s="9"/>
    </row>
    <row r="43" spans="1:16">
      <c r="A43" s="12"/>
      <c r="B43" s="25">
        <v>335.13</v>
      </c>
      <c r="C43" s="20" t="s">
        <v>53</v>
      </c>
      <c r="D43" s="47">
        <v>322034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322034</v>
      </c>
      <c r="O43" s="48">
        <f t="shared" si="8"/>
        <v>0.28882517069828223</v>
      </c>
      <c r="P43" s="9"/>
    </row>
    <row r="44" spans="1:16">
      <c r="A44" s="12"/>
      <c r="B44" s="25">
        <v>335.14</v>
      </c>
      <c r="C44" s="20" t="s">
        <v>54</v>
      </c>
      <c r="D44" s="47">
        <v>111041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111041</v>
      </c>
      <c r="O44" s="48">
        <f t="shared" si="8"/>
        <v>9.9590216497351072E-2</v>
      </c>
      <c r="P44" s="9"/>
    </row>
    <row r="45" spans="1:16">
      <c r="A45" s="12"/>
      <c r="B45" s="25">
        <v>335.15</v>
      </c>
      <c r="C45" s="20" t="s">
        <v>55</v>
      </c>
      <c r="D45" s="47">
        <v>426133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426133</v>
      </c>
      <c r="O45" s="48">
        <f t="shared" si="8"/>
        <v>0.38218926096365941</v>
      </c>
      <c r="P45" s="9"/>
    </row>
    <row r="46" spans="1:16">
      <c r="A46" s="12"/>
      <c r="B46" s="25">
        <v>335.16</v>
      </c>
      <c r="C46" s="20" t="s">
        <v>56</v>
      </c>
      <c r="D46" s="47">
        <v>446500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446500</v>
      </c>
      <c r="O46" s="48">
        <f t="shared" si="8"/>
        <v>0.40045597271338745</v>
      </c>
      <c r="P46" s="9"/>
    </row>
    <row r="47" spans="1:16">
      <c r="A47" s="12"/>
      <c r="B47" s="25">
        <v>335.18</v>
      </c>
      <c r="C47" s="20" t="s">
        <v>57</v>
      </c>
      <c r="D47" s="47">
        <v>0</v>
      </c>
      <c r="E47" s="47">
        <v>0</v>
      </c>
      <c r="F47" s="47">
        <v>125664792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125664792</v>
      </c>
      <c r="O47" s="48">
        <f t="shared" si="8"/>
        <v>112.70597204072902</v>
      </c>
      <c r="P47" s="9"/>
    </row>
    <row r="48" spans="1:16">
      <c r="A48" s="12"/>
      <c r="B48" s="25">
        <v>335.21</v>
      </c>
      <c r="C48" s="20" t="s">
        <v>58</v>
      </c>
      <c r="D48" s="47">
        <v>0</v>
      </c>
      <c r="E48" s="47">
        <v>217725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217725</v>
      </c>
      <c r="O48" s="48">
        <f t="shared" si="8"/>
        <v>0.19527273607843734</v>
      </c>
      <c r="P48" s="9"/>
    </row>
    <row r="49" spans="1:16">
      <c r="A49" s="12"/>
      <c r="B49" s="25">
        <v>335.22</v>
      </c>
      <c r="C49" s="20" t="s">
        <v>59</v>
      </c>
      <c r="D49" s="47">
        <v>0</v>
      </c>
      <c r="E49" s="47">
        <v>3661897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3661897</v>
      </c>
      <c r="O49" s="48">
        <f t="shared" si="8"/>
        <v>3.284274412343192</v>
      </c>
      <c r="P49" s="9"/>
    </row>
    <row r="50" spans="1:16">
      <c r="A50" s="12"/>
      <c r="B50" s="25">
        <v>335.39</v>
      </c>
      <c r="C50" s="20" t="s">
        <v>60</v>
      </c>
      <c r="D50" s="47">
        <v>0</v>
      </c>
      <c r="E50" s="47">
        <v>89795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89795</v>
      </c>
      <c r="O50" s="48">
        <f t="shared" si="8"/>
        <v>8.0535149092494124E-2</v>
      </c>
      <c r="P50" s="9"/>
    </row>
    <row r="51" spans="1:16">
      <c r="A51" s="12"/>
      <c r="B51" s="25">
        <v>335.49</v>
      </c>
      <c r="C51" s="20" t="s">
        <v>61</v>
      </c>
      <c r="D51" s="47">
        <v>0</v>
      </c>
      <c r="E51" s="47">
        <v>16094153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16094153</v>
      </c>
      <c r="O51" s="48">
        <f t="shared" si="8"/>
        <v>14.434489797565695</v>
      </c>
      <c r="P51" s="9"/>
    </row>
    <row r="52" spans="1:16">
      <c r="A52" s="12"/>
      <c r="B52" s="25">
        <v>335.5</v>
      </c>
      <c r="C52" s="20" t="s">
        <v>62</v>
      </c>
      <c r="D52" s="47">
        <v>0</v>
      </c>
      <c r="E52" s="47">
        <v>9121687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9121687</v>
      </c>
      <c r="O52" s="48">
        <f t="shared" si="8"/>
        <v>8.1810392841479533</v>
      </c>
      <c r="P52" s="9"/>
    </row>
    <row r="53" spans="1:16">
      <c r="A53" s="12"/>
      <c r="B53" s="25">
        <v>335.61</v>
      </c>
      <c r="C53" s="20" t="s">
        <v>63</v>
      </c>
      <c r="D53" s="47">
        <v>75917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75917</v>
      </c>
      <c r="O53" s="48">
        <f t="shared" si="8"/>
        <v>6.8088277895816868E-2</v>
      </c>
      <c r="P53" s="9"/>
    </row>
    <row r="54" spans="1:16">
      <c r="A54" s="12"/>
      <c r="B54" s="25">
        <v>335.69</v>
      </c>
      <c r="C54" s="20" t="s">
        <v>159</v>
      </c>
      <c r="D54" s="47">
        <v>0</v>
      </c>
      <c r="E54" s="47">
        <v>33291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33291</v>
      </c>
      <c r="O54" s="48">
        <f t="shared" si="8"/>
        <v>2.9857961450395029E-2</v>
      </c>
      <c r="P54" s="9"/>
    </row>
    <row r="55" spans="1:16">
      <c r="A55" s="12"/>
      <c r="B55" s="25">
        <v>337.3</v>
      </c>
      <c r="C55" s="20" t="s">
        <v>66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92950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92950</v>
      </c>
      <c r="O55" s="48">
        <f t="shared" si="8"/>
        <v>8.3364798798901144E-2</v>
      </c>
      <c r="P55" s="9"/>
    </row>
    <row r="56" spans="1:16">
      <c r="A56" s="12"/>
      <c r="B56" s="25">
        <v>337.5</v>
      </c>
      <c r="C56" s="20" t="s">
        <v>67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1317865</v>
      </c>
      <c r="N56" s="47">
        <f>SUM(D56:M56)</f>
        <v>1317865</v>
      </c>
      <c r="O56" s="48">
        <f t="shared" si="8"/>
        <v>1.1819639652406009</v>
      </c>
      <c r="P56" s="9"/>
    </row>
    <row r="57" spans="1:16" ht="15.75">
      <c r="A57" s="29" t="s">
        <v>73</v>
      </c>
      <c r="B57" s="30"/>
      <c r="C57" s="31"/>
      <c r="D57" s="32">
        <f t="shared" ref="D57:M57" si="9">SUM(D58:D110)</f>
        <v>102230243</v>
      </c>
      <c r="E57" s="32">
        <f t="shared" si="9"/>
        <v>68848612</v>
      </c>
      <c r="F57" s="32">
        <f t="shared" si="9"/>
        <v>0</v>
      </c>
      <c r="G57" s="32">
        <f t="shared" si="9"/>
        <v>0</v>
      </c>
      <c r="H57" s="32">
        <f t="shared" si="9"/>
        <v>0</v>
      </c>
      <c r="I57" s="32">
        <f t="shared" si="9"/>
        <v>233298911</v>
      </c>
      <c r="J57" s="32">
        <f t="shared" si="9"/>
        <v>150442962</v>
      </c>
      <c r="K57" s="32">
        <f t="shared" si="9"/>
        <v>0</v>
      </c>
      <c r="L57" s="32">
        <f t="shared" si="9"/>
        <v>0</v>
      </c>
      <c r="M57" s="32">
        <f t="shared" si="9"/>
        <v>6138243</v>
      </c>
      <c r="N57" s="32">
        <f>SUM(D57:M57)</f>
        <v>560958971</v>
      </c>
      <c r="O57" s="46">
        <f t="shared" si="8"/>
        <v>503.11169178971085</v>
      </c>
      <c r="P57" s="10"/>
    </row>
    <row r="58" spans="1:16">
      <c r="A58" s="12"/>
      <c r="B58" s="25">
        <v>341.1</v>
      </c>
      <c r="C58" s="20" t="s">
        <v>76</v>
      </c>
      <c r="D58" s="47">
        <v>6442468</v>
      </c>
      <c r="E58" s="47">
        <v>963246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7405714</v>
      </c>
      <c r="O58" s="48">
        <f t="shared" si="8"/>
        <v>6.642021060486341</v>
      </c>
      <c r="P58" s="9"/>
    </row>
    <row r="59" spans="1:16">
      <c r="A59" s="12"/>
      <c r="B59" s="25">
        <v>341.15</v>
      </c>
      <c r="C59" s="20" t="s">
        <v>77</v>
      </c>
      <c r="D59" s="47">
        <v>0</v>
      </c>
      <c r="E59" s="47">
        <v>5515415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110" si="10">SUM(D59:M59)</f>
        <v>5515415</v>
      </c>
      <c r="O59" s="48">
        <f t="shared" si="8"/>
        <v>4.9466537037917302</v>
      </c>
      <c r="P59" s="9"/>
    </row>
    <row r="60" spans="1:16">
      <c r="A60" s="12"/>
      <c r="B60" s="25">
        <v>341.2</v>
      </c>
      <c r="C60" s="20" t="s">
        <v>79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150442962</v>
      </c>
      <c r="K60" s="47">
        <v>0</v>
      </c>
      <c r="L60" s="47">
        <v>0</v>
      </c>
      <c r="M60" s="47">
        <v>0</v>
      </c>
      <c r="N60" s="47">
        <f t="shared" si="10"/>
        <v>150442962</v>
      </c>
      <c r="O60" s="48">
        <f t="shared" si="8"/>
        <v>134.92896458139569</v>
      </c>
      <c r="P60" s="9"/>
    </row>
    <row r="61" spans="1:16">
      <c r="A61" s="12"/>
      <c r="B61" s="25">
        <v>341.8</v>
      </c>
      <c r="C61" s="20" t="s">
        <v>80</v>
      </c>
      <c r="D61" s="47">
        <v>14598426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14598426</v>
      </c>
      <c r="O61" s="48">
        <f t="shared" si="8"/>
        <v>13.09300533911401</v>
      </c>
      <c r="P61" s="9"/>
    </row>
    <row r="62" spans="1:16">
      <c r="A62" s="12"/>
      <c r="B62" s="25">
        <v>341.9</v>
      </c>
      <c r="C62" s="20" t="s">
        <v>81</v>
      </c>
      <c r="D62" s="47">
        <v>29482593</v>
      </c>
      <c r="E62" s="47">
        <v>2357037</v>
      </c>
      <c r="F62" s="47">
        <v>0</v>
      </c>
      <c r="G62" s="47">
        <v>0</v>
      </c>
      <c r="H62" s="47">
        <v>0</v>
      </c>
      <c r="I62" s="47">
        <v>3045318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34884948</v>
      </c>
      <c r="O62" s="48">
        <f t="shared" si="8"/>
        <v>31.287538150942755</v>
      </c>
      <c r="P62" s="9"/>
    </row>
    <row r="63" spans="1:16">
      <c r="A63" s="12"/>
      <c r="B63" s="25">
        <v>342.1</v>
      </c>
      <c r="C63" s="20" t="s">
        <v>82</v>
      </c>
      <c r="D63" s="47">
        <v>6299404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6299404</v>
      </c>
      <c r="O63" s="48">
        <f t="shared" si="8"/>
        <v>5.6497960948143415</v>
      </c>
      <c r="P63" s="9"/>
    </row>
    <row r="64" spans="1:16">
      <c r="A64" s="12"/>
      <c r="B64" s="25">
        <v>342.2</v>
      </c>
      <c r="C64" s="20" t="s">
        <v>83</v>
      </c>
      <c r="D64" s="47">
        <v>0</v>
      </c>
      <c r="E64" s="47">
        <v>3108492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3108492</v>
      </c>
      <c r="O64" s="48">
        <f t="shared" si="8"/>
        <v>2.7879377100375882</v>
      </c>
      <c r="P64" s="9"/>
    </row>
    <row r="65" spans="1:16">
      <c r="A65" s="12"/>
      <c r="B65" s="25">
        <v>342.3</v>
      </c>
      <c r="C65" s="20" t="s">
        <v>84</v>
      </c>
      <c r="D65" s="47">
        <v>2464449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2464449</v>
      </c>
      <c r="O65" s="48">
        <f t="shared" si="8"/>
        <v>2.210309790587984</v>
      </c>
      <c r="P65" s="9"/>
    </row>
    <row r="66" spans="1:16">
      <c r="A66" s="12"/>
      <c r="B66" s="25">
        <v>342.4</v>
      </c>
      <c r="C66" s="20" t="s">
        <v>171</v>
      </c>
      <c r="D66" s="47">
        <v>79139</v>
      </c>
      <c r="E66" s="47">
        <v>3741931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3821070</v>
      </c>
      <c r="O66" s="48">
        <f t="shared" si="8"/>
        <v>3.4270331548845316</v>
      </c>
      <c r="P66" s="9"/>
    </row>
    <row r="67" spans="1:16">
      <c r="A67" s="12"/>
      <c r="B67" s="25">
        <v>342.5</v>
      </c>
      <c r="C67" s="20" t="s">
        <v>85</v>
      </c>
      <c r="D67" s="47">
        <v>1742</v>
      </c>
      <c r="E67" s="47">
        <v>247832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249574</v>
      </c>
      <c r="O67" s="48">
        <f t="shared" si="8"/>
        <v>0.22383739962815444</v>
      </c>
      <c r="P67" s="9"/>
    </row>
    <row r="68" spans="1:16">
      <c r="A68" s="12"/>
      <c r="B68" s="25">
        <v>342.6</v>
      </c>
      <c r="C68" s="20" t="s">
        <v>86</v>
      </c>
      <c r="D68" s="47">
        <v>0</v>
      </c>
      <c r="E68" s="47">
        <v>6271972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6271972</v>
      </c>
      <c r="O68" s="48">
        <f t="shared" si="8"/>
        <v>5.6251929408535943</v>
      </c>
      <c r="P68" s="9"/>
    </row>
    <row r="69" spans="1:16">
      <c r="A69" s="12"/>
      <c r="B69" s="25">
        <v>342.9</v>
      </c>
      <c r="C69" s="20" t="s">
        <v>87</v>
      </c>
      <c r="D69" s="47">
        <v>856116</v>
      </c>
      <c r="E69" s="47">
        <v>150292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1006408</v>
      </c>
      <c r="O69" s="48">
        <f t="shared" ref="O69:O100" si="11">(N69/O$138)</f>
        <v>0.90262507186233998</v>
      </c>
      <c r="P69" s="9"/>
    </row>
    <row r="70" spans="1:16">
      <c r="A70" s="12"/>
      <c r="B70" s="25">
        <v>343.4</v>
      </c>
      <c r="C70" s="20" t="s">
        <v>88</v>
      </c>
      <c r="D70" s="47">
        <v>0</v>
      </c>
      <c r="E70" s="47">
        <v>33082093</v>
      </c>
      <c r="F70" s="47">
        <v>0</v>
      </c>
      <c r="G70" s="47">
        <v>0</v>
      </c>
      <c r="H70" s="47">
        <v>0</v>
      </c>
      <c r="I70" s="47">
        <v>31862381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64944474</v>
      </c>
      <c r="O70" s="48">
        <f t="shared" si="11"/>
        <v>58.247262056056663</v>
      </c>
      <c r="P70" s="9"/>
    </row>
    <row r="71" spans="1:16">
      <c r="A71" s="12"/>
      <c r="B71" s="25">
        <v>343.6</v>
      </c>
      <c r="C71" s="20" t="s">
        <v>89</v>
      </c>
      <c r="D71" s="47">
        <v>0</v>
      </c>
      <c r="E71" s="47">
        <v>1923</v>
      </c>
      <c r="F71" s="47">
        <v>0</v>
      </c>
      <c r="G71" s="47">
        <v>0</v>
      </c>
      <c r="H71" s="47">
        <v>0</v>
      </c>
      <c r="I71" s="47">
        <v>144416779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144418702</v>
      </c>
      <c r="O71" s="48">
        <f t="shared" si="11"/>
        <v>129.52593905356065</v>
      </c>
      <c r="P71" s="9"/>
    </row>
    <row r="72" spans="1:16">
      <c r="A72" s="12"/>
      <c r="B72" s="25">
        <v>343.7</v>
      </c>
      <c r="C72" s="20" t="s">
        <v>90</v>
      </c>
      <c r="D72" s="47">
        <v>303318</v>
      </c>
      <c r="E72" s="47">
        <v>663225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966543</v>
      </c>
      <c r="O72" s="48">
        <f t="shared" si="11"/>
        <v>0.8668710352392287</v>
      </c>
      <c r="P72" s="9"/>
    </row>
    <row r="73" spans="1:16">
      <c r="A73" s="12"/>
      <c r="B73" s="25">
        <v>343.9</v>
      </c>
      <c r="C73" s="20" t="s">
        <v>91</v>
      </c>
      <c r="D73" s="47">
        <v>238203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238203</v>
      </c>
      <c r="O73" s="48">
        <f t="shared" si="11"/>
        <v>0.21363900127266972</v>
      </c>
      <c r="P73" s="9"/>
    </row>
    <row r="74" spans="1:16">
      <c r="A74" s="12"/>
      <c r="B74" s="25">
        <v>344.3</v>
      </c>
      <c r="C74" s="20" t="s">
        <v>92</v>
      </c>
      <c r="D74" s="47">
        <v>0</v>
      </c>
      <c r="E74" s="47">
        <v>587779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587779</v>
      </c>
      <c r="O74" s="48">
        <f t="shared" si="11"/>
        <v>0.52716598249832503</v>
      </c>
      <c r="P74" s="9"/>
    </row>
    <row r="75" spans="1:16">
      <c r="A75" s="12"/>
      <c r="B75" s="25">
        <v>344.9</v>
      </c>
      <c r="C75" s="20" t="s">
        <v>93</v>
      </c>
      <c r="D75" s="47">
        <v>0</v>
      </c>
      <c r="E75" s="47">
        <v>2712738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2712738</v>
      </c>
      <c r="O75" s="48">
        <f t="shared" si="11"/>
        <v>2.4329947021423721</v>
      </c>
      <c r="P75" s="9"/>
    </row>
    <row r="76" spans="1:16">
      <c r="A76" s="12"/>
      <c r="B76" s="25">
        <v>345.1</v>
      </c>
      <c r="C76" s="20" t="s">
        <v>94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4135053</v>
      </c>
      <c r="N76" s="47">
        <f t="shared" si="10"/>
        <v>4135053</v>
      </c>
      <c r="O76" s="48">
        <f t="shared" si="11"/>
        <v>3.7086375617836747</v>
      </c>
      <c r="P76" s="9"/>
    </row>
    <row r="77" spans="1:16">
      <c r="A77" s="12"/>
      <c r="B77" s="25">
        <v>345.9</v>
      </c>
      <c r="C77" s="20" t="s">
        <v>95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2003190</v>
      </c>
      <c r="N77" s="47">
        <f t="shared" si="10"/>
        <v>2003190</v>
      </c>
      <c r="O77" s="48">
        <f t="shared" si="11"/>
        <v>1.7966167972670337</v>
      </c>
      <c r="P77" s="9"/>
    </row>
    <row r="78" spans="1:16">
      <c r="A78" s="12"/>
      <c r="B78" s="25">
        <v>346.3</v>
      </c>
      <c r="C78" s="20" t="s">
        <v>96</v>
      </c>
      <c r="D78" s="47">
        <v>8477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8477</v>
      </c>
      <c r="O78" s="48">
        <f t="shared" si="11"/>
        <v>7.6028337753446477E-3</v>
      </c>
      <c r="P78" s="9"/>
    </row>
    <row r="79" spans="1:16">
      <c r="A79" s="12"/>
      <c r="B79" s="25">
        <v>346.4</v>
      </c>
      <c r="C79" s="20" t="s">
        <v>97</v>
      </c>
      <c r="D79" s="47">
        <v>331671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331671</v>
      </c>
      <c r="O79" s="48">
        <f t="shared" si="11"/>
        <v>0.29746838281259108</v>
      </c>
      <c r="P79" s="9"/>
    </row>
    <row r="80" spans="1:16">
      <c r="A80" s="12"/>
      <c r="B80" s="25">
        <v>346.9</v>
      </c>
      <c r="C80" s="20" t="s">
        <v>172</v>
      </c>
      <c r="D80" s="47">
        <v>50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50</v>
      </c>
      <c r="O80" s="48">
        <f t="shared" si="11"/>
        <v>4.4843893920872055E-5</v>
      </c>
      <c r="P80" s="9"/>
    </row>
    <row r="81" spans="1:16">
      <c r="A81" s="12"/>
      <c r="B81" s="25">
        <v>347.2</v>
      </c>
      <c r="C81" s="20" t="s">
        <v>98</v>
      </c>
      <c r="D81" s="47">
        <v>0</v>
      </c>
      <c r="E81" s="47">
        <v>1964211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1964211</v>
      </c>
      <c r="O81" s="48">
        <f t="shared" si="11"/>
        <v>1.7616573944442002</v>
      </c>
      <c r="P81" s="9"/>
    </row>
    <row r="82" spans="1:16">
      <c r="A82" s="12"/>
      <c r="B82" s="25">
        <v>347.5</v>
      </c>
      <c r="C82" s="20" t="s">
        <v>99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53974433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53974433</v>
      </c>
      <c r="O82" s="48">
        <f t="shared" si="11"/>
        <v>48.408474957824318</v>
      </c>
      <c r="P82" s="9"/>
    </row>
    <row r="83" spans="1:16">
      <c r="A83" s="12"/>
      <c r="B83" s="25">
        <v>347.9</v>
      </c>
      <c r="C83" s="20" t="s">
        <v>100</v>
      </c>
      <c r="D83" s="47">
        <v>0</v>
      </c>
      <c r="E83" s="47">
        <v>174801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174801</v>
      </c>
      <c r="O83" s="48">
        <f t="shared" si="11"/>
        <v>0.15677515002524711</v>
      </c>
      <c r="P83" s="9"/>
    </row>
    <row r="84" spans="1:16">
      <c r="A84" s="12"/>
      <c r="B84" s="25">
        <v>348.11</v>
      </c>
      <c r="C84" s="39" t="s">
        <v>110</v>
      </c>
      <c r="D84" s="47">
        <v>68291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68291</v>
      </c>
      <c r="O84" s="48">
        <f t="shared" si="11"/>
        <v>6.1248687195005466E-2</v>
      </c>
      <c r="P84" s="9"/>
    </row>
    <row r="85" spans="1:16">
      <c r="A85" s="12"/>
      <c r="B85" s="25">
        <v>348.12</v>
      </c>
      <c r="C85" s="39" t="s">
        <v>111</v>
      </c>
      <c r="D85" s="47">
        <v>81252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81252</v>
      </c>
      <c r="O85" s="48">
        <f t="shared" si="11"/>
        <v>7.2873121377173916E-2</v>
      </c>
      <c r="P85" s="9"/>
    </row>
    <row r="86" spans="1:16">
      <c r="A86" s="12"/>
      <c r="B86" s="25">
        <v>348.13</v>
      </c>
      <c r="C86" s="39" t="s">
        <v>112</v>
      </c>
      <c r="D86" s="47">
        <v>596335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596335</v>
      </c>
      <c r="O86" s="48">
        <f t="shared" si="11"/>
        <v>0.53483966962606466</v>
      </c>
      <c r="P86" s="9"/>
    </row>
    <row r="87" spans="1:16">
      <c r="A87" s="12"/>
      <c r="B87" s="25">
        <v>348.22</v>
      </c>
      <c r="C87" s="39" t="s">
        <v>114</v>
      </c>
      <c r="D87" s="47">
        <v>1949690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1949690</v>
      </c>
      <c r="O87" s="48">
        <f t="shared" si="11"/>
        <v>1.7486338307717006</v>
      </c>
      <c r="P87" s="9"/>
    </row>
    <row r="88" spans="1:16">
      <c r="A88" s="12"/>
      <c r="B88" s="25">
        <v>348.23</v>
      </c>
      <c r="C88" s="39" t="s">
        <v>115</v>
      </c>
      <c r="D88" s="47">
        <v>758686</v>
      </c>
      <c r="E88" s="47">
        <v>47573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806259</v>
      </c>
      <c r="O88" s="48">
        <f t="shared" si="11"/>
        <v>0.72311586137496764</v>
      </c>
      <c r="P88" s="9"/>
    </row>
    <row r="89" spans="1:16">
      <c r="A89" s="12"/>
      <c r="B89" s="25">
        <v>348.31</v>
      </c>
      <c r="C89" s="39" t="s">
        <v>116</v>
      </c>
      <c r="D89" s="47">
        <v>5653040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5653040</v>
      </c>
      <c r="O89" s="48">
        <f t="shared" si="11"/>
        <v>5.070086521808931</v>
      </c>
      <c r="P89" s="9"/>
    </row>
    <row r="90" spans="1:16">
      <c r="A90" s="12"/>
      <c r="B90" s="25">
        <v>348.32</v>
      </c>
      <c r="C90" s="39" t="s">
        <v>117</v>
      </c>
      <c r="D90" s="47">
        <v>145374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145374</v>
      </c>
      <c r="O90" s="48">
        <f t="shared" si="11"/>
        <v>0.13038272469705708</v>
      </c>
      <c r="P90" s="9"/>
    </row>
    <row r="91" spans="1:16">
      <c r="A91" s="12"/>
      <c r="B91" s="25">
        <v>348.41</v>
      </c>
      <c r="C91" s="39" t="s">
        <v>118</v>
      </c>
      <c r="D91" s="47">
        <v>7588734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7588734</v>
      </c>
      <c r="O91" s="48">
        <f t="shared" si="11"/>
        <v>6.8061676497943013</v>
      </c>
      <c r="P91" s="9"/>
    </row>
    <row r="92" spans="1:16">
      <c r="A92" s="12"/>
      <c r="B92" s="25">
        <v>348.42</v>
      </c>
      <c r="C92" s="39" t="s">
        <v>119</v>
      </c>
      <c r="D92" s="47">
        <v>1362860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1362860</v>
      </c>
      <c r="O92" s="48">
        <f t="shared" si="11"/>
        <v>1.2223189853799936</v>
      </c>
      <c r="P92" s="9"/>
    </row>
    <row r="93" spans="1:16">
      <c r="A93" s="12"/>
      <c r="B93" s="25">
        <v>348.48</v>
      </c>
      <c r="C93" s="39" t="s">
        <v>120</v>
      </c>
      <c r="D93" s="47">
        <v>413085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413085</v>
      </c>
      <c r="O93" s="48">
        <f t="shared" si="11"/>
        <v>0.37048679840606863</v>
      </c>
      <c r="P93" s="9"/>
    </row>
    <row r="94" spans="1:16">
      <c r="A94" s="12"/>
      <c r="B94" s="25">
        <v>348.51</v>
      </c>
      <c r="C94" s="39" t="s">
        <v>121</v>
      </c>
      <c r="D94" s="47">
        <v>549408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549408</v>
      </c>
      <c r="O94" s="48">
        <f t="shared" si="11"/>
        <v>0.49275188142556947</v>
      </c>
      <c r="P94" s="9"/>
    </row>
    <row r="95" spans="1:16">
      <c r="A95" s="12"/>
      <c r="B95" s="25">
        <v>348.52</v>
      </c>
      <c r="C95" s="39" t="s">
        <v>122</v>
      </c>
      <c r="D95" s="47">
        <v>1973202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1973202</v>
      </c>
      <c r="O95" s="48">
        <f t="shared" si="11"/>
        <v>1.7697212234490516</v>
      </c>
      <c r="P95" s="9"/>
    </row>
    <row r="96" spans="1:16">
      <c r="A96" s="12"/>
      <c r="B96" s="25">
        <v>348.53</v>
      </c>
      <c r="C96" s="39" t="s">
        <v>123</v>
      </c>
      <c r="D96" s="47">
        <v>6530359</v>
      </c>
      <c r="E96" s="47">
        <v>1522952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8053311</v>
      </c>
      <c r="O96" s="48">
        <f t="shared" si="11"/>
        <v>7.2228364839158408</v>
      </c>
      <c r="P96" s="9"/>
    </row>
    <row r="97" spans="1:16">
      <c r="A97" s="12"/>
      <c r="B97" s="25">
        <v>348.61</v>
      </c>
      <c r="C97" s="39" t="s">
        <v>124</v>
      </c>
      <c r="D97" s="47">
        <v>1025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1025</v>
      </c>
      <c r="O97" s="48">
        <f t="shared" si="11"/>
        <v>9.192998253778771E-4</v>
      </c>
      <c r="P97" s="9"/>
    </row>
    <row r="98" spans="1:16">
      <c r="A98" s="12"/>
      <c r="B98" s="25">
        <v>348.62</v>
      </c>
      <c r="C98" s="39" t="s">
        <v>125</v>
      </c>
      <c r="D98" s="47">
        <v>11083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11083</v>
      </c>
      <c r="O98" s="48">
        <f t="shared" si="11"/>
        <v>9.9400975265004996E-3</v>
      </c>
      <c r="P98" s="9"/>
    </row>
    <row r="99" spans="1:16">
      <c r="A99" s="12"/>
      <c r="B99" s="25">
        <v>348.63</v>
      </c>
      <c r="C99" s="39" t="s">
        <v>126</v>
      </c>
      <c r="D99" s="47">
        <v>276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276</v>
      </c>
      <c r="O99" s="48">
        <f t="shared" si="11"/>
        <v>2.4753829444321374E-4</v>
      </c>
      <c r="P99" s="9"/>
    </row>
    <row r="100" spans="1:16">
      <c r="A100" s="12"/>
      <c r="B100" s="25">
        <v>348.71</v>
      </c>
      <c r="C100" s="39" t="s">
        <v>127</v>
      </c>
      <c r="D100" s="47">
        <v>523562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523562</v>
      </c>
      <c r="O100" s="48">
        <f t="shared" si="11"/>
        <v>0.46957117577999224</v>
      </c>
      <c r="P100" s="9"/>
    </row>
    <row r="101" spans="1:16">
      <c r="A101" s="12"/>
      <c r="B101" s="25">
        <v>348.72</v>
      </c>
      <c r="C101" s="39" t="s">
        <v>128</v>
      </c>
      <c r="D101" s="47">
        <v>150123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150123</v>
      </c>
      <c r="O101" s="48">
        <f t="shared" ref="O101:O132" si="12">(N101/O$138)</f>
        <v>0.1346419977416615</v>
      </c>
      <c r="P101" s="9"/>
    </row>
    <row r="102" spans="1:16">
      <c r="A102" s="12"/>
      <c r="B102" s="25">
        <v>348.88</v>
      </c>
      <c r="C102" s="20" t="s">
        <v>101</v>
      </c>
      <c r="D102" s="47">
        <v>0</v>
      </c>
      <c r="E102" s="47">
        <v>48466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48466</v>
      </c>
      <c r="O102" s="48">
        <f t="shared" si="12"/>
        <v>4.3468083255379701E-2</v>
      </c>
      <c r="P102" s="9"/>
    </row>
    <row r="103" spans="1:16">
      <c r="A103" s="12"/>
      <c r="B103" s="25">
        <v>348.92099999999999</v>
      </c>
      <c r="C103" s="20" t="s">
        <v>102</v>
      </c>
      <c r="D103" s="47">
        <v>0</v>
      </c>
      <c r="E103" s="47">
        <v>325559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ref="N103:N109" si="13">SUM(D103:M103)</f>
        <v>325559</v>
      </c>
      <c r="O103" s="48">
        <f t="shared" si="12"/>
        <v>0.29198666521970368</v>
      </c>
      <c r="P103" s="9"/>
    </row>
    <row r="104" spans="1:16">
      <c r="A104" s="12"/>
      <c r="B104" s="25">
        <v>348.92200000000003</v>
      </c>
      <c r="C104" s="20" t="s">
        <v>103</v>
      </c>
      <c r="D104" s="47">
        <v>0</v>
      </c>
      <c r="E104" s="47">
        <v>325559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325559</v>
      </c>
      <c r="O104" s="48">
        <f t="shared" si="12"/>
        <v>0.29198666521970368</v>
      </c>
      <c r="P104" s="9"/>
    </row>
    <row r="105" spans="1:16">
      <c r="A105" s="12"/>
      <c r="B105" s="25">
        <v>348.923</v>
      </c>
      <c r="C105" s="20" t="s">
        <v>104</v>
      </c>
      <c r="D105" s="47">
        <v>0</v>
      </c>
      <c r="E105" s="47">
        <v>325559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325559</v>
      </c>
      <c r="O105" s="48">
        <f t="shared" si="12"/>
        <v>0.29198666521970368</v>
      </c>
      <c r="P105" s="9"/>
    </row>
    <row r="106" spans="1:16">
      <c r="A106" s="12"/>
      <c r="B106" s="25">
        <v>348.92399999999998</v>
      </c>
      <c r="C106" s="20" t="s">
        <v>105</v>
      </c>
      <c r="D106" s="47">
        <v>0</v>
      </c>
      <c r="E106" s="47">
        <v>325559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325559</v>
      </c>
      <c r="O106" s="48">
        <f t="shared" si="12"/>
        <v>0.29198666521970368</v>
      </c>
      <c r="P106" s="9"/>
    </row>
    <row r="107" spans="1:16">
      <c r="A107" s="12"/>
      <c r="B107" s="25">
        <v>348.93099999999998</v>
      </c>
      <c r="C107" s="20" t="s">
        <v>106</v>
      </c>
      <c r="D107" s="47">
        <v>0</v>
      </c>
      <c r="E107" s="47">
        <v>3413968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3413968</v>
      </c>
      <c r="O107" s="48">
        <f t="shared" si="12"/>
        <v>3.0619123768250343</v>
      </c>
      <c r="P107" s="9"/>
    </row>
    <row r="108" spans="1:16">
      <c r="A108" s="12"/>
      <c r="B108" s="25">
        <v>348.93200000000002</v>
      </c>
      <c r="C108" s="20" t="s">
        <v>107</v>
      </c>
      <c r="D108" s="47">
        <v>16158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16158</v>
      </c>
      <c r="O108" s="48">
        <f t="shared" si="12"/>
        <v>1.4491752759469012E-2</v>
      </c>
      <c r="P108" s="9"/>
    </row>
    <row r="109" spans="1:16">
      <c r="A109" s="12"/>
      <c r="B109" s="25">
        <v>348.93299999999999</v>
      </c>
      <c r="C109" s="20" t="s">
        <v>108</v>
      </c>
      <c r="D109" s="47">
        <v>0</v>
      </c>
      <c r="E109" s="47">
        <v>4444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4444</v>
      </c>
      <c r="O109" s="48">
        <f t="shared" si="12"/>
        <v>3.9857252916871084E-3</v>
      </c>
      <c r="P109" s="9"/>
    </row>
    <row r="110" spans="1:16">
      <c r="A110" s="12"/>
      <c r="B110" s="25">
        <v>349</v>
      </c>
      <c r="C110" s="20" t="s">
        <v>1</v>
      </c>
      <c r="D110" s="47">
        <v>12751644</v>
      </c>
      <c r="E110" s="47">
        <v>965986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0"/>
        <v>13717630</v>
      </c>
      <c r="O110" s="48">
        <f t="shared" si="12"/>
        <v>12.303038891315442</v>
      </c>
      <c r="P110" s="9"/>
    </row>
    <row r="111" spans="1:16" ht="15.75">
      <c r="A111" s="29" t="s">
        <v>74</v>
      </c>
      <c r="B111" s="30"/>
      <c r="C111" s="31"/>
      <c r="D111" s="32">
        <f t="shared" ref="D111:M111" si="14">SUM(D112:D116)</f>
        <v>8553785</v>
      </c>
      <c r="E111" s="32">
        <f t="shared" si="14"/>
        <v>3900227</v>
      </c>
      <c r="F111" s="32">
        <f t="shared" si="14"/>
        <v>0</v>
      </c>
      <c r="G111" s="32">
        <f t="shared" si="14"/>
        <v>0</v>
      </c>
      <c r="H111" s="32">
        <f t="shared" si="14"/>
        <v>0</v>
      </c>
      <c r="I111" s="32">
        <f t="shared" si="14"/>
        <v>0</v>
      </c>
      <c r="J111" s="32">
        <f t="shared" si="14"/>
        <v>0</v>
      </c>
      <c r="K111" s="32">
        <f t="shared" si="14"/>
        <v>0</v>
      </c>
      <c r="L111" s="32">
        <f t="shared" si="14"/>
        <v>0</v>
      </c>
      <c r="M111" s="32">
        <f t="shared" si="14"/>
        <v>0</v>
      </c>
      <c r="N111" s="32">
        <f t="shared" ref="N111:N118" si="15">SUM(D111:M111)</f>
        <v>12454012</v>
      </c>
      <c r="O111" s="46">
        <f t="shared" si="12"/>
        <v>11.169727860345352</v>
      </c>
      <c r="P111" s="10"/>
    </row>
    <row r="112" spans="1:16">
      <c r="A112" s="13"/>
      <c r="B112" s="40">
        <v>351.1</v>
      </c>
      <c r="C112" s="21" t="s">
        <v>130</v>
      </c>
      <c r="D112" s="47">
        <v>605224</v>
      </c>
      <c r="E112" s="47">
        <v>70056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675280</v>
      </c>
      <c r="O112" s="48">
        <f t="shared" si="12"/>
        <v>0.60564369373772964</v>
      </c>
      <c r="P112" s="9"/>
    </row>
    <row r="113" spans="1:16">
      <c r="A113" s="13"/>
      <c r="B113" s="40">
        <v>351.2</v>
      </c>
      <c r="C113" s="21" t="s">
        <v>132</v>
      </c>
      <c r="D113" s="47">
        <v>0</v>
      </c>
      <c r="E113" s="47">
        <v>88963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88963</v>
      </c>
      <c r="O113" s="48">
        <f t="shared" si="12"/>
        <v>7.9788946697650812E-2</v>
      </c>
      <c r="P113" s="9"/>
    </row>
    <row r="114" spans="1:16">
      <c r="A114" s="13"/>
      <c r="B114" s="40">
        <v>351.5</v>
      </c>
      <c r="C114" s="21" t="s">
        <v>133</v>
      </c>
      <c r="D114" s="47">
        <v>5996073</v>
      </c>
      <c r="E114" s="47">
        <v>247061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6243134</v>
      </c>
      <c r="O114" s="48">
        <f t="shared" si="12"/>
        <v>5.599328776595792</v>
      </c>
      <c r="P114" s="9"/>
    </row>
    <row r="115" spans="1:16">
      <c r="A115" s="13"/>
      <c r="B115" s="40">
        <v>354</v>
      </c>
      <c r="C115" s="21" t="s">
        <v>134</v>
      </c>
      <c r="D115" s="47">
        <v>546351</v>
      </c>
      <c r="E115" s="47">
        <v>28012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574363</v>
      </c>
      <c r="O115" s="48">
        <f t="shared" si="12"/>
        <v>0.51513346888147671</v>
      </c>
      <c r="P115" s="9"/>
    </row>
    <row r="116" spans="1:16">
      <c r="A116" s="13"/>
      <c r="B116" s="40">
        <v>359</v>
      </c>
      <c r="C116" s="21" t="s">
        <v>136</v>
      </c>
      <c r="D116" s="47">
        <v>1406137</v>
      </c>
      <c r="E116" s="47">
        <v>3466135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4872272</v>
      </c>
      <c r="O116" s="48">
        <f t="shared" si="12"/>
        <v>4.3698329744327022</v>
      </c>
      <c r="P116" s="9"/>
    </row>
    <row r="117" spans="1:16" ht="15.75">
      <c r="A117" s="29" t="s">
        <v>5</v>
      </c>
      <c r="B117" s="30"/>
      <c r="C117" s="31"/>
      <c r="D117" s="32">
        <f t="shared" ref="D117:M117" si="16">SUM(D118:D131)</f>
        <v>26012617</v>
      </c>
      <c r="E117" s="32">
        <f t="shared" si="16"/>
        <v>142781770</v>
      </c>
      <c r="F117" s="32">
        <f t="shared" si="16"/>
        <v>2450758</v>
      </c>
      <c r="G117" s="32">
        <f t="shared" si="16"/>
        <v>1881</v>
      </c>
      <c r="H117" s="32">
        <f t="shared" si="16"/>
        <v>0</v>
      </c>
      <c r="I117" s="32">
        <f t="shared" si="16"/>
        <v>51383137</v>
      </c>
      <c r="J117" s="32">
        <f t="shared" si="16"/>
        <v>5816478</v>
      </c>
      <c r="K117" s="32">
        <f t="shared" si="16"/>
        <v>0</v>
      </c>
      <c r="L117" s="32">
        <f t="shared" si="16"/>
        <v>0</v>
      </c>
      <c r="M117" s="32">
        <f t="shared" si="16"/>
        <v>36298547</v>
      </c>
      <c r="N117" s="32">
        <f t="shared" si="15"/>
        <v>264745188</v>
      </c>
      <c r="O117" s="46">
        <f t="shared" si="12"/>
        <v>237.44410253466657</v>
      </c>
      <c r="P117" s="10"/>
    </row>
    <row r="118" spans="1:16">
      <c r="A118" s="12"/>
      <c r="B118" s="25">
        <v>361.1</v>
      </c>
      <c r="C118" s="20" t="s">
        <v>137</v>
      </c>
      <c r="D118" s="47">
        <v>13184655</v>
      </c>
      <c r="E118" s="47">
        <v>24814918</v>
      </c>
      <c r="F118" s="47">
        <v>2450758</v>
      </c>
      <c r="G118" s="47">
        <v>1837</v>
      </c>
      <c r="H118" s="47">
        <v>0</v>
      </c>
      <c r="I118" s="47">
        <v>17281987</v>
      </c>
      <c r="J118" s="47">
        <v>4295477</v>
      </c>
      <c r="K118" s="47">
        <v>0</v>
      </c>
      <c r="L118" s="47">
        <v>0</v>
      </c>
      <c r="M118" s="47">
        <v>36376206</v>
      </c>
      <c r="N118" s="47">
        <f t="shared" si="15"/>
        <v>98405838</v>
      </c>
      <c r="O118" s="48">
        <f t="shared" si="12"/>
        <v>88.258019209330399</v>
      </c>
      <c r="P118" s="9"/>
    </row>
    <row r="119" spans="1:16">
      <c r="A119" s="12"/>
      <c r="B119" s="25">
        <v>362</v>
      </c>
      <c r="C119" s="20" t="s">
        <v>138</v>
      </c>
      <c r="D119" s="47">
        <v>125615</v>
      </c>
      <c r="E119" s="47">
        <v>56318</v>
      </c>
      <c r="F119" s="47">
        <v>0</v>
      </c>
      <c r="G119" s="47">
        <v>0</v>
      </c>
      <c r="H119" s="47">
        <v>0</v>
      </c>
      <c r="I119" s="47">
        <v>2227424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ref="N119:N131" si="17">SUM(D119:M119)</f>
        <v>2409357</v>
      </c>
      <c r="O119" s="48">
        <f t="shared" si="12"/>
        <v>2.1608989945102106</v>
      </c>
      <c r="P119" s="9"/>
    </row>
    <row r="120" spans="1:16">
      <c r="A120" s="12"/>
      <c r="B120" s="25">
        <v>363.11</v>
      </c>
      <c r="C120" s="20" t="s">
        <v>30</v>
      </c>
      <c r="D120" s="47">
        <v>0</v>
      </c>
      <c r="E120" s="47">
        <v>82262</v>
      </c>
      <c r="F120" s="47">
        <v>0</v>
      </c>
      <c r="G120" s="47">
        <v>0</v>
      </c>
      <c r="H120" s="47">
        <v>0</v>
      </c>
      <c r="I120" s="47">
        <v>450850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7"/>
        <v>533112</v>
      </c>
      <c r="O120" s="48">
        <f t="shared" si="12"/>
        <v>0.47813635951887884</v>
      </c>
      <c r="P120" s="9"/>
    </row>
    <row r="121" spans="1:16">
      <c r="A121" s="12"/>
      <c r="B121" s="25">
        <v>363.12</v>
      </c>
      <c r="C121" s="20" t="s">
        <v>173</v>
      </c>
      <c r="D121" s="47">
        <v>0</v>
      </c>
      <c r="E121" s="47">
        <v>14593830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7"/>
        <v>14593830</v>
      </c>
      <c r="O121" s="48">
        <f t="shared" si="12"/>
        <v>13.088883288384803</v>
      </c>
      <c r="P121" s="9"/>
    </row>
    <row r="122" spans="1:16">
      <c r="A122" s="12"/>
      <c r="B122" s="25">
        <v>363.22</v>
      </c>
      <c r="C122" s="20" t="s">
        <v>174</v>
      </c>
      <c r="D122" s="47">
        <v>0</v>
      </c>
      <c r="E122" s="47">
        <v>3478903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7"/>
        <v>3478903</v>
      </c>
      <c r="O122" s="48">
        <f t="shared" si="12"/>
        <v>3.1201511418600707</v>
      </c>
      <c r="P122" s="9"/>
    </row>
    <row r="123" spans="1:16">
      <c r="A123" s="12"/>
      <c r="B123" s="25">
        <v>363.23</v>
      </c>
      <c r="C123" s="20" t="s">
        <v>175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32682277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7"/>
        <v>32682277</v>
      </c>
      <c r="O123" s="48">
        <f t="shared" si="12"/>
        <v>29.312011257611129</v>
      </c>
      <c r="P123" s="9"/>
    </row>
    <row r="124" spans="1:16">
      <c r="A124" s="12"/>
      <c r="B124" s="25">
        <v>363.24</v>
      </c>
      <c r="C124" s="20" t="s">
        <v>176</v>
      </c>
      <c r="D124" s="47">
        <v>0</v>
      </c>
      <c r="E124" s="47">
        <v>45816154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7"/>
        <v>45816154</v>
      </c>
      <c r="O124" s="48">
        <f t="shared" si="12"/>
        <v>41.091494996766755</v>
      </c>
      <c r="P124" s="9"/>
    </row>
    <row r="125" spans="1:16">
      <c r="A125" s="12"/>
      <c r="B125" s="25">
        <v>363.26</v>
      </c>
      <c r="C125" s="20" t="s">
        <v>177</v>
      </c>
      <c r="D125" s="47">
        <v>0</v>
      </c>
      <c r="E125" s="47">
        <v>35767258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7"/>
        <v>35767258</v>
      </c>
      <c r="O125" s="48">
        <f t="shared" si="12"/>
        <v>32.078862471849249</v>
      </c>
      <c r="P125" s="9"/>
    </row>
    <row r="126" spans="1:16">
      <c r="A126" s="12"/>
      <c r="B126" s="25">
        <v>363.27</v>
      </c>
      <c r="C126" s="20" t="s">
        <v>178</v>
      </c>
      <c r="D126" s="47">
        <v>0</v>
      </c>
      <c r="E126" s="47">
        <v>2780301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7"/>
        <v>2780301</v>
      </c>
      <c r="O126" s="48">
        <f t="shared" si="12"/>
        <v>2.4935904622418898</v>
      </c>
      <c r="P126" s="9"/>
    </row>
    <row r="127" spans="1:16">
      <c r="A127" s="12"/>
      <c r="B127" s="25">
        <v>364</v>
      </c>
      <c r="C127" s="20" t="s">
        <v>139</v>
      </c>
      <c r="D127" s="47">
        <v>5730908</v>
      </c>
      <c r="E127" s="47">
        <v>280196</v>
      </c>
      <c r="F127" s="47">
        <v>0</v>
      </c>
      <c r="G127" s="47">
        <v>44</v>
      </c>
      <c r="H127" s="47">
        <v>0</v>
      </c>
      <c r="I127" s="47">
        <v>-1607165</v>
      </c>
      <c r="J127" s="47">
        <v>56</v>
      </c>
      <c r="K127" s="47">
        <v>0</v>
      </c>
      <c r="L127" s="47">
        <v>0</v>
      </c>
      <c r="M127" s="47">
        <v>-77659</v>
      </c>
      <c r="N127" s="47">
        <f t="shared" si="17"/>
        <v>4326380</v>
      </c>
      <c r="O127" s="48">
        <f t="shared" si="12"/>
        <v>3.8802345156276488</v>
      </c>
      <c r="P127" s="9"/>
    </row>
    <row r="128" spans="1:16">
      <c r="A128" s="12"/>
      <c r="B128" s="25">
        <v>365</v>
      </c>
      <c r="C128" s="20" t="s">
        <v>140</v>
      </c>
      <c r="D128" s="47">
        <v>3509</v>
      </c>
      <c r="E128" s="47">
        <v>10694</v>
      </c>
      <c r="F128" s="47">
        <v>0</v>
      </c>
      <c r="G128" s="47">
        <v>0</v>
      </c>
      <c r="H128" s="47">
        <v>0</v>
      </c>
      <c r="I128" s="47">
        <v>470691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484894</v>
      </c>
      <c r="O128" s="48">
        <f t="shared" si="12"/>
        <v>0.43489070197734664</v>
      </c>
      <c r="P128" s="9"/>
    </row>
    <row r="129" spans="1:119">
      <c r="A129" s="12"/>
      <c r="B129" s="25">
        <v>366</v>
      </c>
      <c r="C129" s="20" t="s">
        <v>141</v>
      </c>
      <c r="D129" s="47">
        <v>827196</v>
      </c>
      <c r="E129" s="47">
        <v>7371864</v>
      </c>
      <c r="F129" s="47">
        <v>0</v>
      </c>
      <c r="G129" s="47">
        <v>0</v>
      </c>
      <c r="H129" s="47">
        <v>0</v>
      </c>
      <c r="I129" s="47">
        <v>57573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8256633</v>
      </c>
      <c r="O129" s="48">
        <f t="shared" si="12"/>
        <v>7.4051914879114316</v>
      </c>
      <c r="P129" s="9"/>
    </row>
    <row r="130" spans="1:119">
      <c r="A130" s="12"/>
      <c r="B130" s="25">
        <v>369.3</v>
      </c>
      <c r="C130" s="20" t="s">
        <v>142</v>
      </c>
      <c r="D130" s="47">
        <v>36596</v>
      </c>
      <c r="E130" s="47">
        <v>68132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7"/>
        <v>104728</v>
      </c>
      <c r="O130" s="48">
        <f t="shared" si="12"/>
        <v>9.3928226450901764E-2</v>
      </c>
      <c r="P130" s="9"/>
    </row>
    <row r="131" spans="1:119">
      <c r="A131" s="12"/>
      <c r="B131" s="25">
        <v>369.9</v>
      </c>
      <c r="C131" s="20" t="s">
        <v>143</v>
      </c>
      <c r="D131" s="47">
        <v>6104138</v>
      </c>
      <c r="E131" s="47">
        <v>7660940</v>
      </c>
      <c r="F131" s="47">
        <v>0</v>
      </c>
      <c r="G131" s="47">
        <v>0</v>
      </c>
      <c r="H131" s="47">
        <v>0</v>
      </c>
      <c r="I131" s="47">
        <v>-180500</v>
      </c>
      <c r="J131" s="47">
        <v>1520945</v>
      </c>
      <c r="K131" s="47">
        <v>0</v>
      </c>
      <c r="L131" s="47">
        <v>0</v>
      </c>
      <c r="M131" s="47">
        <v>0</v>
      </c>
      <c r="N131" s="47">
        <f t="shared" si="17"/>
        <v>15105523</v>
      </c>
      <c r="O131" s="48">
        <f t="shared" si="12"/>
        <v>13.547809420625859</v>
      </c>
      <c r="P131" s="9"/>
    </row>
    <row r="132" spans="1:119" ht="15.75">
      <c r="A132" s="29" t="s">
        <v>75</v>
      </c>
      <c r="B132" s="30"/>
      <c r="C132" s="31"/>
      <c r="D132" s="32">
        <f t="shared" ref="D132:M132" si="18">SUM(D133:D135)</f>
        <v>166286949</v>
      </c>
      <c r="E132" s="32">
        <f t="shared" si="18"/>
        <v>186502636</v>
      </c>
      <c r="F132" s="32">
        <f t="shared" si="18"/>
        <v>0</v>
      </c>
      <c r="G132" s="32">
        <f t="shared" si="18"/>
        <v>0</v>
      </c>
      <c r="H132" s="32">
        <f t="shared" si="18"/>
        <v>0</v>
      </c>
      <c r="I132" s="32">
        <f t="shared" si="18"/>
        <v>0</v>
      </c>
      <c r="J132" s="32">
        <f t="shared" si="18"/>
        <v>0</v>
      </c>
      <c r="K132" s="32">
        <f t="shared" si="18"/>
        <v>0</v>
      </c>
      <c r="L132" s="32">
        <f t="shared" si="18"/>
        <v>0</v>
      </c>
      <c r="M132" s="32">
        <f t="shared" si="18"/>
        <v>131561</v>
      </c>
      <c r="N132" s="32">
        <f>SUM(D132:M132)</f>
        <v>352921146</v>
      </c>
      <c r="O132" s="46">
        <f t="shared" si="12"/>
        <v>316.52716867313194</v>
      </c>
      <c r="P132" s="9"/>
    </row>
    <row r="133" spans="1:119">
      <c r="A133" s="12"/>
      <c r="B133" s="25">
        <v>381</v>
      </c>
      <c r="C133" s="20" t="s">
        <v>144</v>
      </c>
      <c r="D133" s="47">
        <v>161216615</v>
      </c>
      <c r="E133" s="47">
        <v>186502636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>SUM(D133:M133)</f>
        <v>347719251</v>
      </c>
      <c r="O133" s="48">
        <f>(N133/O$138)</f>
        <v>311.86170412178166</v>
      </c>
      <c r="P133" s="9"/>
    </row>
    <row r="134" spans="1:119">
      <c r="A134" s="12"/>
      <c r="B134" s="25">
        <v>383</v>
      </c>
      <c r="C134" s="20" t="s">
        <v>145</v>
      </c>
      <c r="D134" s="47">
        <v>5070334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>SUM(D134:M134)</f>
        <v>5070334</v>
      </c>
      <c r="O134" s="48">
        <f>(N134/O$138)</f>
        <v>4.5474704007878177</v>
      </c>
      <c r="P134" s="9"/>
    </row>
    <row r="135" spans="1:119" ht="15.75" thickBot="1">
      <c r="A135" s="12"/>
      <c r="B135" s="25">
        <v>389.9</v>
      </c>
      <c r="C135" s="20" t="s">
        <v>148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131561</v>
      </c>
      <c r="N135" s="47">
        <f>SUM(D135:M135)</f>
        <v>131561</v>
      </c>
      <c r="O135" s="48">
        <f>(N135/O$138)</f>
        <v>0.11799415056247696</v>
      </c>
      <c r="P135" s="9"/>
    </row>
    <row r="136" spans="1:119" ht="16.5" thickBot="1">
      <c r="A136" s="14" t="s">
        <v>109</v>
      </c>
      <c r="B136" s="23"/>
      <c r="C136" s="22"/>
      <c r="D136" s="15">
        <f t="shared" ref="D136:M136" si="19">SUM(D5,D17,D21,D57,D111,D117,D132)</f>
        <v>729127773</v>
      </c>
      <c r="E136" s="15">
        <f t="shared" si="19"/>
        <v>832943959</v>
      </c>
      <c r="F136" s="15">
        <f t="shared" si="19"/>
        <v>245804535</v>
      </c>
      <c r="G136" s="15">
        <f t="shared" si="19"/>
        <v>1881</v>
      </c>
      <c r="H136" s="15">
        <f t="shared" si="19"/>
        <v>0</v>
      </c>
      <c r="I136" s="15">
        <f t="shared" si="19"/>
        <v>456336807</v>
      </c>
      <c r="J136" s="15">
        <f t="shared" si="19"/>
        <v>157703191</v>
      </c>
      <c r="K136" s="15">
        <f t="shared" si="19"/>
        <v>0</v>
      </c>
      <c r="L136" s="15">
        <f t="shared" si="19"/>
        <v>0</v>
      </c>
      <c r="M136" s="15">
        <f t="shared" si="19"/>
        <v>43886216</v>
      </c>
      <c r="N136" s="15">
        <f>SUM(D136:M136)</f>
        <v>2465804362</v>
      </c>
      <c r="O136" s="38">
        <f>(N136/O$138)</f>
        <v>2211.5253847830318</v>
      </c>
      <c r="P136" s="6"/>
      <c r="Q136" s="2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</row>
    <row r="137" spans="1:119">
      <c r="A137" s="16"/>
      <c r="B137" s="18"/>
      <c r="C137" s="18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9"/>
    </row>
    <row r="138" spans="1:119">
      <c r="A138" s="41"/>
      <c r="B138" s="42"/>
      <c r="C138" s="42"/>
      <c r="D138" s="43"/>
      <c r="E138" s="43"/>
      <c r="F138" s="43"/>
      <c r="G138" s="43"/>
      <c r="H138" s="43"/>
      <c r="I138" s="43"/>
      <c r="J138" s="43"/>
      <c r="K138" s="43"/>
      <c r="L138" s="49" t="s">
        <v>179</v>
      </c>
      <c r="M138" s="49"/>
      <c r="N138" s="49"/>
      <c r="O138" s="44">
        <v>1114979</v>
      </c>
    </row>
    <row r="139" spans="1:119">
      <c r="A139" s="50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2"/>
    </row>
    <row r="140" spans="1:119" ht="15.75" customHeight="1" thickBot="1">
      <c r="A140" s="53" t="s">
        <v>163</v>
      </c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5"/>
    </row>
  </sheetData>
  <mergeCells count="10">
    <mergeCell ref="L138:N138"/>
    <mergeCell ref="A139:O139"/>
    <mergeCell ref="A140:O1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70"/>
      <c r="M3" s="36"/>
      <c r="N3" s="37"/>
      <c r="O3" s="71" t="s">
        <v>155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11</v>
      </c>
      <c r="N4" s="35" t="s">
        <v>71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422919384</v>
      </c>
      <c r="E5" s="27">
        <f t="shared" si="0"/>
        <v>302339730</v>
      </c>
      <c r="F5" s="27">
        <f t="shared" si="0"/>
        <v>88591689</v>
      </c>
      <c r="G5" s="27">
        <f t="shared" si="0"/>
        <v>0</v>
      </c>
      <c r="H5" s="27">
        <f t="shared" si="0"/>
        <v>0</v>
      </c>
      <c r="I5" s="27">
        <f t="shared" si="0"/>
        <v>163024182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976874985</v>
      </c>
      <c r="O5" s="33">
        <f t="shared" ref="O5:O36" si="1">(N5/O$139)</f>
        <v>883.56759614436646</v>
      </c>
      <c r="P5" s="6"/>
    </row>
    <row r="6" spans="1:133">
      <c r="A6" s="12"/>
      <c r="B6" s="25">
        <v>311</v>
      </c>
      <c r="C6" s="20" t="s">
        <v>3</v>
      </c>
      <c r="D6" s="47">
        <v>420442478</v>
      </c>
      <c r="E6" s="47">
        <v>276052656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696495134</v>
      </c>
      <c r="O6" s="48">
        <f t="shared" si="1"/>
        <v>629.96856376113305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163024182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163024182</v>
      </c>
      <c r="O7" s="48">
        <f t="shared" si="1"/>
        <v>147.45273122449922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1212452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1212452</v>
      </c>
      <c r="O8" s="48">
        <f t="shared" si="1"/>
        <v>1.0966431892822288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24992763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24992763</v>
      </c>
      <c r="O9" s="48">
        <f t="shared" si="1"/>
        <v>22.605549188994601</v>
      </c>
      <c r="P9" s="9"/>
    </row>
    <row r="10" spans="1:133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47168065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47168065</v>
      </c>
      <c r="O10" s="48">
        <f t="shared" si="1"/>
        <v>42.662750553317963</v>
      </c>
      <c r="P10" s="9"/>
    </row>
    <row r="11" spans="1:133">
      <c r="A11" s="12"/>
      <c r="B11" s="25">
        <v>314.2</v>
      </c>
      <c r="C11" s="20" t="s">
        <v>244</v>
      </c>
      <c r="D11" s="47">
        <v>0</v>
      </c>
      <c r="E11" s="47">
        <v>0</v>
      </c>
      <c r="F11" s="47">
        <v>66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66</v>
      </c>
      <c r="O11" s="48">
        <f t="shared" si="1"/>
        <v>5.9695930636946538E-5</v>
      </c>
      <c r="P11" s="9"/>
    </row>
    <row r="12" spans="1:133">
      <c r="A12" s="12"/>
      <c r="B12" s="25">
        <v>314.3</v>
      </c>
      <c r="C12" s="20" t="s">
        <v>16</v>
      </c>
      <c r="D12" s="47">
        <v>0</v>
      </c>
      <c r="E12" s="47">
        <v>0</v>
      </c>
      <c r="F12" s="47">
        <v>8565569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8565569</v>
      </c>
      <c r="O12" s="48">
        <f t="shared" si="1"/>
        <v>7.7474183771209013</v>
      </c>
      <c r="P12" s="9"/>
    </row>
    <row r="13" spans="1:133">
      <c r="A13" s="12"/>
      <c r="B13" s="25">
        <v>314.39999999999998</v>
      </c>
      <c r="C13" s="20" t="s">
        <v>17</v>
      </c>
      <c r="D13" s="47">
        <v>0</v>
      </c>
      <c r="E13" s="47">
        <v>0</v>
      </c>
      <c r="F13" s="47">
        <v>821245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821245</v>
      </c>
      <c r="O13" s="48">
        <f t="shared" si="1"/>
        <v>0.74280279630210844</v>
      </c>
      <c r="P13" s="9"/>
    </row>
    <row r="14" spans="1:133">
      <c r="A14" s="12"/>
      <c r="B14" s="25">
        <v>314.7</v>
      </c>
      <c r="C14" s="20" t="s">
        <v>18</v>
      </c>
      <c r="D14" s="47">
        <v>0</v>
      </c>
      <c r="E14" s="47">
        <v>0</v>
      </c>
      <c r="F14" s="47">
        <v>3589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3589</v>
      </c>
      <c r="O14" s="48">
        <f t="shared" si="1"/>
        <v>3.2461923493333502E-3</v>
      </c>
      <c r="P14" s="9"/>
    </row>
    <row r="15" spans="1:133">
      <c r="A15" s="12"/>
      <c r="B15" s="25">
        <v>314.8</v>
      </c>
      <c r="C15" s="20" t="s">
        <v>19</v>
      </c>
      <c r="D15" s="47">
        <v>0</v>
      </c>
      <c r="E15" s="47">
        <v>0</v>
      </c>
      <c r="F15" s="47">
        <v>1161429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1161429</v>
      </c>
      <c r="O15" s="48">
        <f t="shared" si="1"/>
        <v>1.0504937124808815</v>
      </c>
      <c r="P15" s="9"/>
    </row>
    <row r="16" spans="1:133">
      <c r="A16" s="12"/>
      <c r="B16" s="25">
        <v>315</v>
      </c>
      <c r="C16" s="20" t="s">
        <v>183</v>
      </c>
      <c r="D16" s="47">
        <v>0</v>
      </c>
      <c r="E16" s="47">
        <v>0</v>
      </c>
      <c r="F16" s="47">
        <v>30871726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30871726</v>
      </c>
      <c r="O16" s="48">
        <f t="shared" si="1"/>
        <v>27.922975968769983</v>
      </c>
      <c r="P16" s="9"/>
    </row>
    <row r="17" spans="1:16">
      <c r="A17" s="12"/>
      <c r="B17" s="25">
        <v>316</v>
      </c>
      <c r="C17" s="20" t="s">
        <v>21</v>
      </c>
      <c r="D17" s="47">
        <v>2476906</v>
      </c>
      <c r="E17" s="47">
        <v>81859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3" si="3">SUM(D17:M17)</f>
        <v>2558765</v>
      </c>
      <c r="O17" s="48">
        <f t="shared" si="1"/>
        <v>2.3143614841855529</v>
      </c>
      <c r="P17" s="9"/>
    </row>
    <row r="18" spans="1:16" ht="15.75">
      <c r="A18" s="29" t="s">
        <v>245</v>
      </c>
      <c r="B18" s="30"/>
      <c r="C18" s="31"/>
      <c r="D18" s="32">
        <f t="shared" ref="D18:M18" si="4">SUM(D19:D21)</f>
        <v>576015</v>
      </c>
      <c r="E18" s="32">
        <f t="shared" si="4"/>
        <v>23416535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57221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3"/>
        <v>24049771</v>
      </c>
      <c r="O18" s="46">
        <f t="shared" si="1"/>
        <v>21.752628203794671</v>
      </c>
      <c r="P18" s="10"/>
    </row>
    <row r="19" spans="1:16">
      <c r="A19" s="12"/>
      <c r="B19" s="25">
        <v>322</v>
      </c>
      <c r="C19" s="20" t="s">
        <v>0</v>
      </c>
      <c r="D19" s="47">
        <v>534025</v>
      </c>
      <c r="E19" s="47">
        <v>21095114</v>
      </c>
      <c r="F19" s="47">
        <v>0</v>
      </c>
      <c r="G19" s="47">
        <v>0</v>
      </c>
      <c r="H19" s="47">
        <v>0</v>
      </c>
      <c r="I19" s="47">
        <v>47196</v>
      </c>
      <c r="J19" s="47">
        <v>0</v>
      </c>
      <c r="K19" s="47">
        <v>0</v>
      </c>
      <c r="L19" s="47">
        <v>0</v>
      </c>
      <c r="M19" s="47">
        <v>0</v>
      </c>
      <c r="N19" s="47">
        <f t="shared" si="3"/>
        <v>21676335</v>
      </c>
      <c r="O19" s="48">
        <f t="shared" si="1"/>
        <v>19.60589379732146</v>
      </c>
      <c r="P19" s="9"/>
    </row>
    <row r="20" spans="1:16">
      <c r="A20" s="12"/>
      <c r="B20" s="25">
        <v>323.7</v>
      </c>
      <c r="C20" s="20" t="s">
        <v>23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10025</v>
      </c>
      <c r="J20" s="47">
        <v>0</v>
      </c>
      <c r="K20" s="47">
        <v>0</v>
      </c>
      <c r="L20" s="47">
        <v>0</v>
      </c>
      <c r="M20" s="47">
        <v>0</v>
      </c>
      <c r="N20" s="47">
        <f t="shared" si="3"/>
        <v>10025</v>
      </c>
      <c r="O20" s="48">
        <f t="shared" si="1"/>
        <v>9.0674500702331677E-3</v>
      </c>
      <c r="P20" s="9"/>
    </row>
    <row r="21" spans="1:16">
      <c r="A21" s="12"/>
      <c r="B21" s="25">
        <v>329</v>
      </c>
      <c r="C21" s="20" t="s">
        <v>246</v>
      </c>
      <c r="D21" s="47">
        <v>41990</v>
      </c>
      <c r="E21" s="47">
        <v>2321421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3"/>
        <v>2363411</v>
      </c>
      <c r="O21" s="48">
        <f t="shared" si="1"/>
        <v>2.1376669564029767</v>
      </c>
      <c r="P21" s="9"/>
    </row>
    <row r="22" spans="1:16" ht="15.75">
      <c r="A22" s="29" t="s">
        <v>34</v>
      </c>
      <c r="B22" s="30"/>
      <c r="C22" s="31"/>
      <c r="D22" s="32">
        <f t="shared" ref="D22:M22" si="5">SUM(D23:D56)</f>
        <v>2622578</v>
      </c>
      <c r="E22" s="32">
        <f t="shared" si="5"/>
        <v>96311509</v>
      </c>
      <c r="F22" s="32">
        <f t="shared" si="5"/>
        <v>158117801</v>
      </c>
      <c r="G22" s="32">
        <f t="shared" si="5"/>
        <v>0</v>
      </c>
      <c r="H22" s="32">
        <f t="shared" si="5"/>
        <v>0</v>
      </c>
      <c r="I22" s="32">
        <f t="shared" si="5"/>
        <v>4055599</v>
      </c>
      <c r="J22" s="32">
        <f t="shared" si="5"/>
        <v>259388</v>
      </c>
      <c r="K22" s="32">
        <f t="shared" si="5"/>
        <v>0</v>
      </c>
      <c r="L22" s="32">
        <f t="shared" si="5"/>
        <v>0</v>
      </c>
      <c r="M22" s="32">
        <f t="shared" si="5"/>
        <v>1489988</v>
      </c>
      <c r="N22" s="45">
        <f t="shared" si="3"/>
        <v>262856863</v>
      </c>
      <c r="O22" s="46">
        <f t="shared" si="1"/>
        <v>237.74977365292966</v>
      </c>
      <c r="P22" s="10"/>
    </row>
    <row r="23" spans="1:16">
      <c r="A23" s="12"/>
      <c r="B23" s="25">
        <v>331.2</v>
      </c>
      <c r="C23" s="20" t="s">
        <v>33</v>
      </c>
      <c r="D23" s="47">
        <v>3759</v>
      </c>
      <c r="E23" s="47">
        <v>3173670</v>
      </c>
      <c r="F23" s="47">
        <v>0</v>
      </c>
      <c r="G23" s="47">
        <v>0</v>
      </c>
      <c r="H23" s="47">
        <v>0</v>
      </c>
      <c r="I23" s="47">
        <v>0</v>
      </c>
      <c r="J23" s="47">
        <v>250802</v>
      </c>
      <c r="K23" s="47">
        <v>0</v>
      </c>
      <c r="L23" s="47">
        <v>0</v>
      </c>
      <c r="M23" s="47">
        <v>0</v>
      </c>
      <c r="N23" s="47">
        <f t="shared" si="3"/>
        <v>3428231</v>
      </c>
      <c r="O23" s="48">
        <f t="shared" si="1"/>
        <v>3.100779393688331</v>
      </c>
      <c r="P23" s="9"/>
    </row>
    <row r="24" spans="1:16">
      <c r="A24" s="12"/>
      <c r="B24" s="25">
        <v>331.35</v>
      </c>
      <c r="C24" s="20" t="s">
        <v>39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2767450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4" si="6">SUM(D24:M24)</f>
        <v>2767450</v>
      </c>
      <c r="O24" s="48">
        <f t="shared" si="1"/>
        <v>2.5031136854729952</v>
      </c>
      <c r="P24" s="9"/>
    </row>
    <row r="25" spans="1:16">
      <c r="A25" s="12"/>
      <c r="B25" s="25">
        <v>331.39</v>
      </c>
      <c r="C25" s="20" t="s">
        <v>40</v>
      </c>
      <c r="D25" s="47">
        <v>0</v>
      </c>
      <c r="E25" s="47">
        <v>35067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35067</v>
      </c>
      <c r="O25" s="48">
        <f t="shared" si="1"/>
        <v>3.1717533327966729E-2</v>
      </c>
      <c r="P25" s="9"/>
    </row>
    <row r="26" spans="1:16">
      <c r="A26" s="12"/>
      <c r="B26" s="25">
        <v>331.49</v>
      </c>
      <c r="C26" s="20" t="s">
        <v>41</v>
      </c>
      <c r="D26" s="47">
        <v>0</v>
      </c>
      <c r="E26" s="47">
        <v>872751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872751</v>
      </c>
      <c r="O26" s="48">
        <f t="shared" si="1"/>
        <v>0.78938913877766248</v>
      </c>
      <c r="P26" s="9"/>
    </row>
    <row r="27" spans="1:16">
      <c r="A27" s="12"/>
      <c r="B27" s="25">
        <v>331.5</v>
      </c>
      <c r="C27" s="20" t="s">
        <v>35</v>
      </c>
      <c r="D27" s="47">
        <v>0</v>
      </c>
      <c r="E27" s="47">
        <v>17389965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17389965</v>
      </c>
      <c r="O27" s="48">
        <f t="shared" si="1"/>
        <v>15.728941582104969</v>
      </c>
      <c r="P27" s="9"/>
    </row>
    <row r="28" spans="1:16">
      <c r="A28" s="12"/>
      <c r="B28" s="25">
        <v>331.62</v>
      </c>
      <c r="C28" s="20" t="s">
        <v>42</v>
      </c>
      <c r="D28" s="47">
        <v>0</v>
      </c>
      <c r="E28" s="47">
        <v>1767351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1767351</v>
      </c>
      <c r="O28" s="48">
        <f t="shared" si="1"/>
        <v>1.598540344047547</v>
      </c>
      <c r="P28" s="9"/>
    </row>
    <row r="29" spans="1:16">
      <c r="A29" s="12"/>
      <c r="B29" s="25">
        <v>331.65</v>
      </c>
      <c r="C29" s="20" t="s">
        <v>43</v>
      </c>
      <c r="D29" s="47">
        <v>1100859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1100859</v>
      </c>
      <c r="O29" s="48">
        <f t="shared" si="1"/>
        <v>0.99570912886452012</v>
      </c>
      <c r="P29" s="9"/>
    </row>
    <row r="30" spans="1:16">
      <c r="A30" s="12"/>
      <c r="B30" s="25">
        <v>331.69</v>
      </c>
      <c r="C30" s="20" t="s">
        <v>44</v>
      </c>
      <c r="D30" s="47">
        <v>0</v>
      </c>
      <c r="E30" s="47">
        <v>24887677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24887677</v>
      </c>
      <c r="O30" s="48">
        <f t="shared" si="1"/>
        <v>22.510500604647419</v>
      </c>
      <c r="P30" s="9"/>
    </row>
    <row r="31" spans="1:16">
      <c r="A31" s="12"/>
      <c r="B31" s="25">
        <v>331.7</v>
      </c>
      <c r="C31" s="20" t="s">
        <v>36</v>
      </c>
      <c r="D31" s="47">
        <v>0</v>
      </c>
      <c r="E31" s="47">
        <v>1929088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1929088</v>
      </c>
      <c r="O31" s="48">
        <f t="shared" si="1"/>
        <v>1.7448288400085745</v>
      </c>
      <c r="P31" s="9"/>
    </row>
    <row r="32" spans="1:16">
      <c r="A32" s="12"/>
      <c r="B32" s="25">
        <v>333</v>
      </c>
      <c r="C32" s="20" t="s">
        <v>4</v>
      </c>
      <c r="D32" s="47">
        <v>74567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74567</v>
      </c>
      <c r="O32" s="48">
        <f t="shared" si="1"/>
        <v>6.7444643330381707E-2</v>
      </c>
      <c r="P32" s="9"/>
    </row>
    <row r="33" spans="1:16">
      <c r="A33" s="12"/>
      <c r="B33" s="25">
        <v>334.1</v>
      </c>
      <c r="C33" s="20" t="s">
        <v>37</v>
      </c>
      <c r="D33" s="47">
        <v>0</v>
      </c>
      <c r="E33" s="47">
        <v>170089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170089</v>
      </c>
      <c r="O33" s="48">
        <f t="shared" si="1"/>
        <v>0.15384274463799394</v>
      </c>
      <c r="P33" s="9"/>
    </row>
    <row r="34" spans="1:16">
      <c r="A34" s="12"/>
      <c r="B34" s="25">
        <v>334.2</v>
      </c>
      <c r="C34" s="20" t="s">
        <v>38</v>
      </c>
      <c r="D34" s="47">
        <v>46750</v>
      </c>
      <c r="E34" s="47">
        <v>3967185</v>
      </c>
      <c r="F34" s="47">
        <v>0</v>
      </c>
      <c r="G34" s="47">
        <v>0</v>
      </c>
      <c r="H34" s="47">
        <v>0</v>
      </c>
      <c r="I34" s="47">
        <v>0</v>
      </c>
      <c r="J34" s="47">
        <v>8586</v>
      </c>
      <c r="K34" s="47">
        <v>0</v>
      </c>
      <c r="L34" s="47">
        <v>0</v>
      </c>
      <c r="M34" s="47">
        <v>0</v>
      </c>
      <c r="N34" s="47">
        <f t="shared" si="6"/>
        <v>4022521</v>
      </c>
      <c r="O34" s="48">
        <f t="shared" si="1"/>
        <v>3.6383050697221337</v>
      </c>
      <c r="P34" s="9"/>
    </row>
    <row r="35" spans="1:16">
      <c r="A35" s="12"/>
      <c r="B35" s="25">
        <v>334.39</v>
      </c>
      <c r="C35" s="20" t="s">
        <v>45</v>
      </c>
      <c r="D35" s="47">
        <v>0</v>
      </c>
      <c r="E35" s="47">
        <v>2611550</v>
      </c>
      <c r="F35" s="47">
        <v>0</v>
      </c>
      <c r="G35" s="47">
        <v>0</v>
      </c>
      <c r="H35" s="47">
        <v>0</v>
      </c>
      <c r="I35" s="47">
        <v>1288149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54" si="7">SUM(D35:M35)</f>
        <v>3899699</v>
      </c>
      <c r="O35" s="48">
        <f t="shared" si="1"/>
        <v>3.527214560741966</v>
      </c>
      <c r="P35" s="9"/>
    </row>
    <row r="36" spans="1:16">
      <c r="A36" s="12"/>
      <c r="B36" s="25">
        <v>334.49</v>
      </c>
      <c r="C36" s="20" t="s">
        <v>46</v>
      </c>
      <c r="D36" s="47">
        <v>0</v>
      </c>
      <c r="E36" s="47">
        <v>9105990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9105990</v>
      </c>
      <c r="O36" s="48">
        <f t="shared" si="1"/>
        <v>8.2362204154655867</v>
      </c>
      <c r="P36" s="9"/>
    </row>
    <row r="37" spans="1:16">
      <c r="A37" s="12"/>
      <c r="B37" s="25">
        <v>334.5</v>
      </c>
      <c r="C37" s="20" t="s">
        <v>47</v>
      </c>
      <c r="D37" s="47">
        <v>0</v>
      </c>
      <c r="E37" s="47">
        <v>3131193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3131193</v>
      </c>
      <c r="O37" s="48">
        <f t="shared" ref="O37:O68" si="8">(N37/O$139)</f>
        <v>2.8321133354377657</v>
      </c>
      <c r="P37" s="9"/>
    </row>
    <row r="38" spans="1:16">
      <c r="A38" s="12"/>
      <c r="B38" s="25">
        <v>334.61</v>
      </c>
      <c r="C38" s="20" t="s">
        <v>48</v>
      </c>
      <c r="D38" s="47">
        <v>0</v>
      </c>
      <c r="E38" s="47">
        <v>189250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189250</v>
      </c>
      <c r="O38" s="48">
        <f t="shared" si="8"/>
        <v>0.17117355868245654</v>
      </c>
      <c r="P38" s="9"/>
    </row>
    <row r="39" spans="1:16">
      <c r="A39" s="12"/>
      <c r="B39" s="25">
        <v>334.62</v>
      </c>
      <c r="C39" s="20" t="s">
        <v>49</v>
      </c>
      <c r="D39" s="47">
        <v>101724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101724</v>
      </c>
      <c r="O39" s="48">
        <f t="shared" si="8"/>
        <v>9.2007709819890135E-2</v>
      </c>
      <c r="P39" s="9"/>
    </row>
    <row r="40" spans="1:16">
      <c r="A40" s="12"/>
      <c r="B40" s="25">
        <v>334.69</v>
      </c>
      <c r="C40" s="20" t="s">
        <v>50</v>
      </c>
      <c r="D40" s="47">
        <v>0</v>
      </c>
      <c r="E40" s="47">
        <v>4720665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4720665</v>
      </c>
      <c r="O40" s="48">
        <f t="shared" si="8"/>
        <v>4.2697650060645636</v>
      </c>
      <c r="P40" s="9"/>
    </row>
    <row r="41" spans="1:16">
      <c r="A41" s="12"/>
      <c r="B41" s="25">
        <v>334.7</v>
      </c>
      <c r="C41" s="20" t="s">
        <v>51</v>
      </c>
      <c r="D41" s="47">
        <v>0</v>
      </c>
      <c r="E41" s="47">
        <v>1000210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1000210</v>
      </c>
      <c r="O41" s="48">
        <f t="shared" si="8"/>
        <v>0.90467373912697413</v>
      </c>
      <c r="P41" s="9"/>
    </row>
    <row r="42" spans="1:16">
      <c r="A42" s="12"/>
      <c r="B42" s="25">
        <v>335.12</v>
      </c>
      <c r="C42" s="20" t="s">
        <v>52</v>
      </c>
      <c r="D42" s="47">
        <v>0</v>
      </c>
      <c r="E42" s="47">
        <v>0</v>
      </c>
      <c r="F42" s="47">
        <v>30453957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30453957</v>
      </c>
      <c r="O42" s="48">
        <f t="shared" si="8"/>
        <v>27.545110677159883</v>
      </c>
      <c r="P42" s="9"/>
    </row>
    <row r="43" spans="1:16">
      <c r="A43" s="12"/>
      <c r="B43" s="25">
        <v>335.13</v>
      </c>
      <c r="C43" s="20" t="s">
        <v>53</v>
      </c>
      <c r="D43" s="47">
        <v>224797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224797</v>
      </c>
      <c r="O43" s="48">
        <f t="shared" si="8"/>
        <v>0.20332524423323742</v>
      </c>
      <c r="P43" s="9"/>
    </row>
    <row r="44" spans="1:16">
      <c r="A44" s="12"/>
      <c r="B44" s="25">
        <v>335.14</v>
      </c>
      <c r="C44" s="20" t="s">
        <v>54</v>
      </c>
      <c r="D44" s="47">
        <v>110149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110149</v>
      </c>
      <c r="O44" s="48">
        <f t="shared" si="8"/>
        <v>9.9627985814076114E-2</v>
      </c>
      <c r="P44" s="9"/>
    </row>
    <row r="45" spans="1:16">
      <c r="A45" s="12"/>
      <c r="B45" s="25">
        <v>335.15</v>
      </c>
      <c r="C45" s="20" t="s">
        <v>55</v>
      </c>
      <c r="D45" s="47">
        <v>414933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414933</v>
      </c>
      <c r="O45" s="48">
        <f t="shared" si="8"/>
        <v>0.37530017556030509</v>
      </c>
      <c r="P45" s="9"/>
    </row>
    <row r="46" spans="1:16">
      <c r="A46" s="12"/>
      <c r="B46" s="25">
        <v>335.16</v>
      </c>
      <c r="C46" s="20" t="s">
        <v>56</v>
      </c>
      <c r="D46" s="47">
        <v>446500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446500</v>
      </c>
      <c r="O46" s="48">
        <f t="shared" si="8"/>
        <v>0.40385201559691858</v>
      </c>
      <c r="P46" s="9"/>
    </row>
    <row r="47" spans="1:16">
      <c r="A47" s="12"/>
      <c r="B47" s="25">
        <v>335.18</v>
      </c>
      <c r="C47" s="20" t="s">
        <v>57</v>
      </c>
      <c r="D47" s="47">
        <v>0</v>
      </c>
      <c r="E47" s="47">
        <v>0</v>
      </c>
      <c r="F47" s="47">
        <v>127663844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127663844</v>
      </c>
      <c r="O47" s="48">
        <f t="shared" si="8"/>
        <v>115.46987842833278</v>
      </c>
      <c r="P47" s="9"/>
    </row>
    <row r="48" spans="1:16">
      <c r="A48" s="12"/>
      <c r="B48" s="25">
        <v>335.21</v>
      </c>
      <c r="C48" s="20" t="s">
        <v>58</v>
      </c>
      <c r="D48" s="47">
        <v>0</v>
      </c>
      <c r="E48" s="47">
        <v>204805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204805</v>
      </c>
      <c r="O48" s="48">
        <f t="shared" si="8"/>
        <v>0.1852428041530278</v>
      </c>
      <c r="P48" s="9"/>
    </row>
    <row r="49" spans="1:16">
      <c r="A49" s="12"/>
      <c r="B49" s="25">
        <v>335.22</v>
      </c>
      <c r="C49" s="20" t="s">
        <v>59</v>
      </c>
      <c r="D49" s="47">
        <v>0</v>
      </c>
      <c r="E49" s="47">
        <v>3496450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3496450</v>
      </c>
      <c r="O49" s="48">
        <f t="shared" si="8"/>
        <v>3.1624823738719958</v>
      </c>
      <c r="P49" s="9"/>
    </row>
    <row r="50" spans="1:16">
      <c r="A50" s="12"/>
      <c r="B50" s="25">
        <v>335.39</v>
      </c>
      <c r="C50" s="20" t="s">
        <v>60</v>
      </c>
      <c r="D50" s="47">
        <v>0</v>
      </c>
      <c r="E50" s="47">
        <v>54435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54435</v>
      </c>
      <c r="O50" s="48">
        <f t="shared" si="8"/>
        <v>4.9235575518517948E-2</v>
      </c>
      <c r="P50" s="9"/>
    </row>
    <row r="51" spans="1:16">
      <c r="A51" s="12"/>
      <c r="B51" s="25">
        <v>335.49</v>
      </c>
      <c r="C51" s="20" t="s">
        <v>61</v>
      </c>
      <c r="D51" s="47">
        <v>0</v>
      </c>
      <c r="E51" s="47">
        <v>16420085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16420085</v>
      </c>
      <c r="O51" s="48">
        <f t="shared" si="8"/>
        <v>14.851700836557065</v>
      </c>
      <c r="P51" s="9"/>
    </row>
    <row r="52" spans="1:16">
      <c r="A52" s="12"/>
      <c r="B52" s="25">
        <v>335.5</v>
      </c>
      <c r="C52" s="20" t="s">
        <v>62</v>
      </c>
      <c r="D52" s="47">
        <v>0</v>
      </c>
      <c r="E52" s="47">
        <v>1153343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1153343</v>
      </c>
      <c r="O52" s="48">
        <f t="shared" si="8"/>
        <v>1.0431800564940581</v>
      </c>
      <c r="P52" s="9"/>
    </row>
    <row r="53" spans="1:16">
      <c r="A53" s="12"/>
      <c r="B53" s="25">
        <v>335.61</v>
      </c>
      <c r="C53" s="20" t="s">
        <v>63</v>
      </c>
      <c r="D53" s="47">
        <v>98540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98540</v>
      </c>
      <c r="O53" s="48">
        <f t="shared" si="8"/>
        <v>8.9127833408556234E-2</v>
      </c>
      <c r="P53" s="9"/>
    </row>
    <row r="54" spans="1:16">
      <c r="A54" s="12"/>
      <c r="B54" s="25">
        <v>335.69</v>
      </c>
      <c r="C54" s="20" t="s">
        <v>159</v>
      </c>
      <c r="D54" s="47">
        <v>0</v>
      </c>
      <c r="E54" s="47">
        <v>35803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35803</v>
      </c>
      <c r="O54" s="48">
        <f t="shared" si="8"/>
        <v>3.2383233402948436E-2</v>
      </c>
      <c r="P54" s="9"/>
    </row>
    <row r="55" spans="1:16">
      <c r="A55" s="12"/>
      <c r="B55" s="25">
        <v>337.5</v>
      </c>
      <c r="C55" s="20" t="s">
        <v>67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1489988</v>
      </c>
      <c r="N55" s="47">
        <f>SUM(D55:M55)</f>
        <v>1489988</v>
      </c>
      <c r="O55" s="48">
        <f t="shared" si="8"/>
        <v>1.347670004513374</v>
      </c>
      <c r="P55" s="9"/>
    </row>
    <row r="56" spans="1:16">
      <c r="A56" s="12"/>
      <c r="B56" s="25">
        <v>337.6</v>
      </c>
      <c r="C56" s="20" t="s">
        <v>68</v>
      </c>
      <c r="D56" s="47">
        <v>0</v>
      </c>
      <c r="E56" s="47">
        <v>-5113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-5113</v>
      </c>
      <c r="O56" s="48">
        <f t="shared" si="8"/>
        <v>-4.6246256567682971E-3</v>
      </c>
      <c r="P56" s="9"/>
    </row>
    <row r="57" spans="1:16" ht="15.75">
      <c r="A57" s="29" t="s">
        <v>73</v>
      </c>
      <c r="B57" s="30"/>
      <c r="C57" s="31"/>
      <c r="D57" s="32">
        <f t="shared" ref="D57:M57" si="9">SUM(D58:D110)</f>
        <v>100780144</v>
      </c>
      <c r="E57" s="32">
        <f t="shared" si="9"/>
        <v>72365692</v>
      </c>
      <c r="F57" s="32">
        <f t="shared" si="9"/>
        <v>0</v>
      </c>
      <c r="G57" s="32">
        <f t="shared" si="9"/>
        <v>0</v>
      </c>
      <c r="H57" s="32">
        <f t="shared" si="9"/>
        <v>0</v>
      </c>
      <c r="I57" s="32">
        <f t="shared" si="9"/>
        <v>222707284</v>
      </c>
      <c r="J57" s="32">
        <f t="shared" si="9"/>
        <v>138838470</v>
      </c>
      <c r="K57" s="32">
        <f t="shared" si="9"/>
        <v>0</v>
      </c>
      <c r="L57" s="32">
        <f t="shared" si="9"/>
        <v>0</v>
      </c>
      <c r="M57" s="32">
        <f t="shared" si="9"/>
        <v>6442724</v>
      </c>
      <c r="N57" s="32">
        <f>SUM(D57:M57)</f>
        <v>541134314</v>
      </c>
      <c r="O57" s="46">
        <f t="shared" si="8"/>
        <v>489.44721930023707</v>
      </c>
      <c r="P57" s="10"/>
    </row>
    <row r="58" spans="1:16">
      <c r="A58" s="12"/>
      <c r="B58" s="25">
        <v>341.1</v>
      </c>
      <c r="C58" s="20" t="s">
        <v>76</v>
      </c>
      <c r="D58" s="47">
        <v>10739135</v>
      </c>
      <c r="E58" s="47">
        <v>1536839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12275974</v>
      </c>
      <c r="O58" s="48">
        <f t="shared" si="8"/>
        <v>11.10341958189332</v>
      </c>
      <c r="P58" s="9"/>
    </row>
    <row r="59" spans="1:16">
      <c r="A59" s="12"/>
      <c r="B59" s="25">
        <v>341.15</v>
      </c>
      <c r="C59" s="20" t="s">
        <v>77</v>
      </c>
      <c r="D59" s="47">
        <v>0</v>
      </c>
      <c r="E59" s="47">
        <v>9538175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110" si="10">SUM(D59:M59)</f>
        <v>9538175</v>
      </c>
      <c r="O59" s="48">
        <f t="shared" si="8"/>
        <v>8.6271247455008719</v>
      </c>
      <c r="P59" s="9"/>
    </row>
    <row r="60" spans="1:16">
      <c r="A60" s="12"/>
      <c r="B60" s="25">
        <v>341.2</v>
      </c>
      <c r="C60" s="20" t="s">
        <v>79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138838470</v>
      </c>
      <c r="K60" s="47">
        <v>0</v>
      </c>
      <c r="L60" s="47">
        <v>0</v>
      </c>
      <c r="M60" s="47">
        <v>0</v>
      </c>
      <c r="N60" s="47">
        <f t="shared" si="10"/>
        <v>138838470</v>
      </c>
      <c r="O60" s="48">
        <f t="shared" si="8"/>
        <v>125.57714658878459</v>
      </c>
      <c r="P60" s="9"/>
    </row>
    <row r="61" spans="1:16">
      <c r="A61" s="12"/>
      <c r="B61" s="25">
        <v>341.8</v>
      </c>
      <c r="C61" s="20" t="s">
        <v>80</v>
      </c>
      <c r="D61" s="47">
        <v>12924821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12924821</v>
      </c>
      <c r="O61" s="48">
        <f t="shared" si="8"/>
        <v>11.690291180468938</v>
      </c>
      <c r="P61" s="9"/>
    </row>
    <row r="62" spans="1:16">
      <c r="A62" s="12"/>
      <c r="B62" s="25">
        <v>341.9</v>
      </c>
      <c r="C62" s="20" t="s">
        <v>81</v>
      </c>
      <c r="D62" s="47">
        <v>31271544</v>
      </c>
      <c r="E62" s="47">
        <v>328791</v>
      </c>
      <c r="F62" s="47">
        <v>0</v>
      </c>
      <c r="G62" s="47">
        <v>0</v>
      </c>
      <c r="H62" s="47">
        <v>0</v>
      </c>
      <c r="I62" s="47">
        <v>3349836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34950171</v>
      </c>
      <c r="O62" s="48">
        <f t="shared" si="8"/>
        <v>31.611863390385157</v>
      </c>
      <c r="P62" s="9"/>
    </row>
    <row r="63" spans="1:16">
      <c r="A63" s="12"/>
      <c r="B63" s="25">
        <v>342.1</v>
      </c>
      <c r="C63" s="20" t="s">
        <v>82</v>
      </c>
      <c r="D63" s="47">
        <v>5241325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5241325</v>
      </c>
      <c r="O63" s="48">
        <f t="shared" si="8"/>
        <v>4.7406935400862693</v>
      </c>
      <c r="P63" s="9"/>
    </row>
    <row r="64" spans="1:16">
      <c r="A64" s="12"/>
      <c r="B64" s="25">
        <v>342.2</v>
      </c>
      <c r="C64" s="20" t="s">
        <v>83</v>
      </c>
      <c r="D64" s="47">
        <v>0</v>
      </c>
      <c r="E64" s="47">
        <v>5196760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5196760</v>
      </c>
      <c r="O64" s="48">
        <f t="shared" si="8"/>
        <v>4.7003852196493678</v>
      </c>
      <c r="P64" s="9"/>
    </row>
    <row r="65" spans="1:16">
      <c r="A65" s="12"/>
      <c r="B65" s="25">
        <v>342.3</v>
      </c>
      <c r="C65" s="20" t="s">
        <v>84</v>
      </c>
      <c r="D65" s="47">
        <v>1719949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1719949</v>
      </c>
      <c r="O65" s="48">
        <f t="shared" si="8"/>
        <v>1.5556660030770539</v>
      </c>
      <c r="P65" s="9"/>
    </row>
    <row r="66" spans="1:16">
      <c r="A66" s="12"/>
      <c r="B66" s="25">
        <v>342.4</v>
      </c>
      <c r="C66" s="20" t="s">
        <v>171</v>
      </c>
      <c r="D66" s="47">
        <v>87582</v>
      </c>
      <c r="E66" s="47">
        <v>3812843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3900425</v>
      </c>
      <c r="O66" s="48">
        <f t="shared" si="8"/>
        <v>3.5278712159789727</v>
      </c>
      <c r="P66" s="9"/>
    </row>
    <row r="67" spans="1:16">
      <c r="A67" s="12"/>
      <c r="B67" s="25">
        <v>342.5</v>
      </c>
      <c r="C67" s="20" t="s">
        <v>85</v>
      </c>
      <c r="D67" s="47">
        <v>12211</v>
      </c>
      <c r="E67" s="47">
        <v>243750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255961</v>
      </c>
      <c r="O67" s="48">
        <f t="shared" si="8"/>
        <v>0.23151257729944655</v>
      </c>
      <c r="P67" s="9"/>
    </row>
    <row r="68" spans="1:16">
      <c r="A68" s="12"/>
      <c r="B68" s="25">
        <v>342.6</v>
      </c>
      <c r="C68" s="20" t="s">
        <v>86</v>
      </c>
      <c r="D68" s="47">
        <v>0</v>
      </c>
      <c r="E68" s="47">
        <v>6667117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6667117</v>
      </c>
      <c r="O68" s="48">
        <f t="shared" si="8"/>
        <v>6.0302993027334404</v>
      </c>
      <c r="P68" s="9"/>
    </row>
    <row r="69" spans="1:16">
      <c r="A69" s="12"/>
      <c r="B69" s="25">
        <v>342.9</v>
      </c>
      <c r="C69" s="20" t="s">
        <v>87</v>
      </c>
      <c r="D69" s="47">
        <v>774007</v>
      </c>
      <c r="E69" s="47">
        <v>370778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1144785</v>
      </c>
      <c r="O69" s="48">
        <f t="shared" ref="O69:O100" si="11">(N69/O$139)</f>
        <v>1.0354394841548007</v>
      </c>
      <c r="P69" s="9"/>
    </row>
    <row r="70" spans="1:16">
      <c r="A70" s="12"/>
      <c r="B70" s="25">
        <v>343.4</v>
      </c>
      <c r="C70" s="20" t="s">
        <v>88</v>
      </c>
      <c r="D70" s="47">
        <v>0</v>
      </c>
      <c r="E70" s="47">
        <v>32215909</v>
      </c>
      <c r="F70" s="47">
        <v>0</v>
      </c>
      <c r="G70" s="47">
        <v>0</v>
      </c>
      <c r="H70" s="47">
        <v>0</v>
      </c>
      <c r="I70" s="47">
        <v>31797378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64013287</v>
      </c>
      <c r="O70" s="48">
        <f t="shared" si="11"/>
        <v>57.898980918105323</v>
      </c>
      <c r="P70" s="9"/>
    </row>
    <row r="71" spans="1:16">
      <c r="A71" s="12"/>
      <c r="B71" s="25">
        <v>343.6</v>
      </c>
      <c r="C71" s="20" t="s">
        <v>89</v>
      </c>
      <c r="D71" s="47">
        <v>0</v>
      </c>
      <c r="E71" s="47">
        <v>4411</v>
      </c>
      <c r="F71" s="47">
        <v>0</v>
      </c>
      <c r="G71" s="47">
        <v>0</v>
      </c>
      <c r="H71" s="47">
        <v>0</v>
      </c>
      <c r="I71" s="47">
        <v>141640697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141645108</v>
      </c>
      <c r="O71" s="48">
        <f t="shared" si="11"/>
        <v>128.11570518531516</v>
      </c>
      <c r="P71" s="9"/>
    </row>
    <row r="72" spans="1:16">
      <c r="A72" s="12"/>
      <c r="B72" s="25">
        <v>343.7</v>
      </c>
      <c r="C72" s="20" t="s">
        <v>90</v>
      </c>
      <c r="D72" s="47">
        <v>290533</v>
      </c>
      <c r="E72" s="47">
        <v>1585613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1876146</v>
      </c>
      <c r="O72" s="48">
        <f t="shared" si="11"/>
        <v>1.6969436587997682</v>
      </c>
      <c r="P72" s="9"/>
    </row>
    <row r="73" spans="1:16">
      <c r="A73" s="12"/>
      <c r="B73" s="25">
        <v>343.9</v>
      </c>
      <c r="C73" s="20" t="s">
        <v>91</v>
      </c>
      <c r="D73" s="47">
        <v>314311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314311</v>
      </c>
      <c r="O73" s="48">
        <f t="shared" si="11"/>
        <v>0.28428920688529247</v>
      </c>
      <c r="P73" s="9"/>
    </row>
    <row r="74" spans="1:16">
      <c r="A74" s="12"/>
      <c r="B74" s="25">
        <v>344.3</v>
      </c>
      <c r="C74" s="20" t="s">
        <v>92</v>
      </c>
      <c r="D74" s="47">
        <v>0</v>
      </c>
      <c r="E74" s="47">
        <v>594724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594724</v>
      </c>
      <c r="O74" s="48">
        <f t="shared" si="11"/>
        <v>0.53791822200193018</v>
      </c>
      <c r="P74" s="9"/>
    </row>
    <row r="75" spans="1:16">
      <c r="A75" s="12"/>
      <c r="B75" s="25">
        <v>344.9</v>
      </c>
      <c r="C75" s="20" t="s">
        <v>93</v>
      </c>
      <c r="D75" s="47">
        <v>0</v>
      </c>
      <c r="E75" s="47">
        <v>911782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911782</v>
      </c>
      <c r="O75" s="48">
        <f t="shared" si="11"/>
        <v>0.82469204587903611</v>
      </c>
      <c r="P75" s="9"/>
    </row>
    <row r="76" spans="1:16">
      <c r="A76" s="12"/>
      <c r="B76" s="25">
        <v>345.1</v>
      </c>
      <c r="C76" s="20" t="s">
        <v>94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3969094</v>
      </c>
      <c r="N76" s="47">
        <f t="shared" si="10"/>
        <v>3969094</v>
      </c>
      <c r="O76" s="48">
        <f t="shared" si="11"/>
        <v>3.5899812138715252</v>
      </c>
      <c r="P76" s="9"/>
    </row>
    <row r="77" spans="1:16">
      <c r="A77" s="12"/>
      <c r="B77" s="25">
        <v>345.9</v>
      </c>
      <c r="C77" s="20" t="s">
        <v>95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2473630</v>
      </c>
      <c r="N77" s="47">
        <f t="shared" si="10"/>
        <v>2473630</v>
      </c>
      <c r="O77" s="48">
        <f t="shared" si="11"/>
        <v>2.2373582560828797</v>
      </c>
      <c r="P77" s="9"/>
    </row>
    <row r="78" spans="1:16">
      <c r="A78" s="12"/>
      <c r="B78" s="25">
        <v>346.3</v>
      </c>
      <c r="C78" s="20" t="s">
        <v>96</v>
      </c>
      <c r="D78" s="47">
        <v>10276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10276</v>
      </c>
      <c r="O78" s="48">
        <f t="shared" si="11"/>
        <v>9.2944755034130699E-3</v>
      </c>
      <c r="P78" s="9"/>
    </row>
    <row r="79" spans="1:16">
      <c r="A79" s="12"/>
      <c r="B79" s="25">
        <v>346.4</v>
      </c>
      <c r="C79" s="20" t="s">
        <v>97</v>
      </c>
      <c r="D79" s="47">
        <v>310280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310280</v>
      </c>
      <c r="O79" s="48">
        <f t="shared" si="11"/>
        <v>0.28064323269745106</v>
      </c>
      <c r="P79" s="9"/>
    </row>
    <row r="80" spans="1:16">
      <c r="A80" s="12"/>
      <c r="B80" s="25">
        <v>346.9</v>
      </c>
      <c r="C80" s="20" t="s">
        <v>172</v>
      </c>
      <c r="D80" s="47">
        <v>6130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6130</v>
      </c>
      <c r="O80" s="48">
        <f t="shared" si="11"/>
        <v>5.5444856788557919E-3</v>
      </c>
      <c r="P80" s="9"/>
    </row>
    <row r="81" spans="1:16">
      <c r="A81" s="12"/>
      <c r="B81" s="25">
        <v>347.2</v>
      </c>
      <c r="C81" s="20" t="s">
        <v>98</v>
      </c>
      <c r="D81" s="47">
        <v>0</v>
      </c>
      <c r="E81" s="47">
        <v>1764999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1764999</v>
      </c>
      <c r="O81" s="48">
        <f t="shared" si="11"/>
        <v>1.5964129981557575</v>
      </c>
      <c r="P81" s="9"/>
    </row>
    <row r="82" spans="1:16">
      <c r="A82" s="12"/>
      <c r="B82" s="25">
        <v>347.5</v>
      </c>
      <c r="C82" s="20" t="s">
        <v>99</v>
      </c>
      <c r="D82" s="47">
        <v>500</v>
      </c>
      <c r="E82" s="47">
        <v>0</v>
      </c>
      <c r="F82" s="47">
        <v>0</v>
      </c>
      <c r="G82" s="47">
        <v>0</v>
      </c>
      <c r="H82" s="47">
        <v>0</v>
      </c>
      <c r="I82" s="47">
        <v>45919373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45919873</v>
      </c>
      <c r="O82" s="48">
        <f t="shared" si="11"/>
        <v>41.533781113112028</v>
      </c>
      <c r="P82" s="9"/>
    </row>
    <row r="83" spans="1:16">
      <c r="A83" s="12"/>
      <c r="B83" s="25">
        <v>347.9</v>
      </c>
      <c r="C83" s="20" t="s">
        <v>100</v>
      </c>
      <c r="D83" s="47">
        <v>0</v>
      </c>
      <c r="E83" s="47">
        <v>190262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190262</v>
      </c>
      <c r="O83" s="48">
        <f t="shared" si="11"/>
        <v>0.17208889628555638</v>
      </c>
      <c r="P83" s="9"/>
    </row>
    <row r="84" spans="1:16">
      <c r="A84" s="12"/>
      <c r="B84" s="25">
        <v>348.11</v>
      </c>
      <c r="C84" s="39" t="s">
        <v>110</v>
      </c>
      <c r="D84" s="47">
        <v>75351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75351</v>
      </c>
      <c r="O84" s="48">
        <f t="shared" si="11"/>
        <v>6.815375862764482E-2</v>
      </c>
      <c r="P84" s="9"/>
    </row>
    <row r="85" spans="1:16">
      <c r="A85" s="12"/>
      <c r="B85" s="25">
        <v>348.12</v>
      </c>
      <c r="C85" s="39" t="s">
        <v>111</v>
      </c>
      <c r="D85" s="47">
        <v>78048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78048</v>
      </c>
      <c r="O85" s="48">
        <f t="shared" si="11"/>
        <v>7.0593151429581863E-2</v>
      </c>
      <c r="P85" s="9"/>
    </row>
    <row r="86" spans="1:16">
      <c r="A86" s="12"/>
      <c r="B86" s="25">
        <v>348.13</v>
      </c>
      <c r="C86" s="39" t="s">
        <v>112</v>
      </c>
      <c r="D86" s="47">
        <v>568639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568639</v>
      </c>
      <c r="O86" s="48">
        <f t="shared" si="11"/>
        <v>0.5143247621433733</v>
      </c>
      <c r="P86" s="9"/>
    </row>
    <row r="87" spans="1:16">
      <c r="A87" s="12"/>
      <c r="B87" s="25">
        <v>348.22</v>
      </c>
      <c r="C87" s="39" t="s">
        <v>114</v>
      </c>
      <c r="D87" s="47">
        <v>1678943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1678943</v>
      </c>
      <c r="O87" s="48">
        <f t="shared" si="11"/>
        <v>1.5185767404755595</v>
      </c>
      <c r="P87" s="9"/>
    </row>
    <row r="88" spans="1:16">
      <c r="A88" s="12"/>
      <c r="B88" s="25">
        <v>348.23</v>
      </c>
      <c r="C88" s="39" t="s">
        <v>115</v>
      </c>
      <c r="D88" s="47">
        <v>758493</v>
      </c>
      <c r="E88" s="47">
        <v>53642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812135</v>
      </c>
      <c r="O88" s="48">
        <f t="shared" si="11"/>
        <v>0.73456294890661478</v>
      </c>
      <c r="P88" s="9"/>
    </row>
    <row r="89" spans="1:16">
      <c r="A89" s="12"/>
      <c r="B89" s="25">
        <v>348.31</v>
      </c>
      <c r="C89" s="39" t="s">
        <v>116</v>
      </c>
      <c r="D89" s="47">
        <v>5070270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5070270</v>
      </c>
      <c r="O89" s="48">
        <f t="shared" si="11"/>
        <v>4.5859770640998621</v>
      </c>
      <c r="P89" s="9"/>
    </row>
    <row r="90" spans="1:16">
      <c r="A90" s="12"/>
      <c r="B90" s="25">
        <v>348.32</v>
      </c>
      <c r="C90" s="39" t="s">
        <v>117</v>
      </c>
      <c r="D90" s="47">
        <v>164745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164745</v>
      </c>
      <c r="O90" s="48">
        <f t="shared" si="11"/>
        <v>0.14900918322399631</v>
      </c>
      <c r="P90" s="9"/>
    </row>
    <row r="91" spans="1:16">
      <c r="A91" s="12"/>
      <c r="B91" s="25">
        <v>348.41</v>
      </c>
      <c r="C91" s="39" t="s">
        <v>118</v>
      </c>
      <c r="D91" s="47">
        <v>4574574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4574574</v>
      </c>
      <c r="O91" s="48">
        <f t="shared" si="11"/>
        <v>4.1376280635996823</v>
      </c>
      <c r="P91" s="9"/>
    </row>
    <row r="92" spans="1:16">
      <c r="A92" s="12"/>
      <c r="B92" s="25">
        <v>348.42</v>
      </c>
      <c r="C92" s="39" t="s">
        <v>119</v>
      </c>
      <c r="D92" s="47">
        <v>1103308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1103308</v>
      </c>
      <c r="O92" s="48">
        <f t="shared" si="11"/>
        <v>0.99792420968466977</v>
      </c>
      <c r="P92" s="9"/>
    </row>
    <row r="93" spans="1:16">
      <c r="A93" s="12"/>
      <c r="B93" s="25">
        <v>348.48</v>
      </c>
      <c r="C93" s="39" t="s">
        <v>120</v>
      </c>
      <c r="D93" s="47">
        <v>553658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553658</v>
      </c>
      <c r="O93" s="48">
        <f t="shared" si="11"/>
        <v>0.50077469037258404</v>
      </c>
      <c r="P93" s="9"/>
    </row>
    <row r="94" spans="1:16">
      <c r="A94" s="12"/>
      <c r="B94" s="25">
        <v>348.51</v>
      </c>
      <c r="C94" s="39" t="s">
        <v>121</v>
      </c>
      <c r="D94" s="47">
        <v>545455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545455</v>
      </c>
      <c r="O94" s="48">
        <f t="shared" si="11"/>
        <v>0.49335520978144959</v>
      </c>
      <c r="P94" s="9"/>
    </row>
    <row r="95" spans="1:16">
      <c r="A95" s="12"/>
      <c r="B95" s="25">
        <v>348.52</v>
      </c>
      <c r="C95" s="39" t="s">
        <v>122</v>
      </c>
      <c r="D95" s="47">
        <v>2094680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2094680</v>
      </c>
      <c r="O95" s="48">
        <f t="shared" si="11"/>
        <v>1.8946041210090783</v>
      </c>
      <c r="P95" s="9"/>
    </row>
    <row r="96" spans="1:16">
      <c r="A96" s="12"/>
      <c r="B96" s="25">
        <v>348.53</v>
      </c>
      <c r="C96" s="39" t="s">
        <v>123</v>
      </c>
      <c r="D96" s="47">
        <v>7033692</v>
      </c>
      <c r="E96" s="47">
        <v>1598725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8632417</v>
      </c>
      <c r="O96" s="48">
        <f t="shared" si="11"/>
        <v>7.8078813100181526</v>
      </c>
      <c r="P96" s="9"/>
    </row>
    <row r="97" spans="1:16">
      <c r="A97" s="12"/>
      <c r="B97" s="25">
        <v>348.61</v>
      </c>
      <c r="C97" s="39" t="s">
        <v>124</v>
      </c>
      <c r="D97" s="47">
        <v>1387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1387</v>
      </c>
      <c r="O97" s="48">
        <f t="shared" si="11"/>
        <v>1.2545190271734067E-3</v>
      </c>
      <c r="P97" s="9"/>
    </row>
    <row r="98" spans="1:16">
      <c r="A98" s="12"/>
      <c r="B98" s="25">
        <v>348.62</v>
      </c>
      <c r="C98" s="39" t="s">
        <v>125</v>
      </c>
      <c r="D98" s="47">
        <v>8680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8680</v>
      </c>
      <c r="O98" s="48">
        <f t="shared" si="11"/>
        <v>7.8509193625559987E-3</v>
      </c>
      <c r="P98" s="9"/>
    </row>
    <row r="99" spans="1:16">
      <c r="A99" s="12"/>
      <c r="B99" s="25">
        <v>348.63</v>
      </c>
      <c r="C99" s="39" t="s">
        <v>126</v>
      </c>
      <c r="D99" s="47">
        <v>267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267</v>
      </c>
      <c r="O99" s="48">
        <f t="shared" si="11"/>
        <v>2.4149717394037463E-4</v>
      </c>
      <c r="P99" s="9"/>
    </row>
    <row r="100" spans="1:16">
      <c r="A100" s="12"/>
      <c r="B100" s="25">
        <v>348.71</v>
      </c>
      <c r="C100" s="39" t="s">
        <v>127</v>
      </c>
      <c r="D100" s="47">
        <v>529169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529169</v>
      </c>
      <c r="O100" s="48">
        <f t="shared" si="11"/>
        <v>0.47862478665488428</v>
      </c>
      <c r="P100" s="9"/>
    </row>
    <row r="101" spans="1:16">
      <c r="A101" s="12"/>
      <c r="B101" s="25">
        <v>348.72</v>
      </c>
      <c r="C101" s="39" t="s">
        <v>128</v>
      </c>
      <c r="D101" s="47">
        <v>115811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115811</v>
      </c>
      <c r="O101" s="48">
        <f t="shared" ref="O101:O132" si="12">(N101/O$139)</f>
        <v>0.10474917307568811</v>
      </c>
      <c r="P101" s="9"/>
    </row>
    <row r="102" spans="1:16">
      <c r="A102" s="12"/>
      <c r="B102" s="25">
        <v>348.88</v>
      </c>
      <c r="C102" s="20" t="s">
        <v>101</v>
      </c>
      <c r="D102" s="47">
        <v>0</v>
      </c>
      <c r="E102" s="47">
        <v>13595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13595</v>
      </c>
      <c r="O102" s="48">
        <f t="shared" si="12"/>
        <v>1.2296457227413456E-2</v>
      </c>
      <c r="P102" s="9"/>
    </row>
    <row r="103" spans="1:16">
      <c r="A103" s="12"/>
      <c r="B103" s="25">
        <v>348.92099999999999</v>
      </c>
      <c r="C103" s="20" t="s">
        <v>102</v>
      </c>
      <c r="D103" s="47">
        <v>0</v>
      </c>
      <c r="E103" s="47">
        <v>315610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ref="N103:N109" si="13">SUM(D103:M103)</f>
        <v>315610</v>
      </c>
      <c r="O103" s="48">
        <f t="shared" si="12"/>
        <v>0.28546413133828324</v>
      </c>
      <c r="P103" s="9"/>
    </row>
    <row r="104" spans="1:16">
      <c r="A104" s="12"/>
      <c r="B104" s="25">
        <v>348.92200000000003</v>
      </c>
      <c r="C104" s="20" t="s">
        <v>103</v>
      </c>
      <c r="D104" s="47">
        <v>0</v>
      </c>
      <c r="E104" s="47">
        <v>315610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315610</v>
      </c>
      <c r="O104" s="48">
        <f t="shared" si="12"/>
        <v>0.28546413133828324</v>
      </c>
      <c r="P104" s="9"/>
    </row>
    <row r="105" spans="1:16">
      <c r="A105" s="12"/>
      <c r="B105" s="25">
        <v>348.923</v>
      </c>
      <c r="C105" s="20" t="s">
        <v>104</v>
      </c>
      <c r="D105" s="47">
        <v>0</v>
      </c>
      <c r="E105" s="47">
        <v>315610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315610</v>
      </c>
      <c r="O105" s="48">
        <f t="shared" si="12"/>
        <v>0.28546413133828324</v>
      </c>
      <c r="P105" s="9"/>
    </row>
    <row r="106" spans="1:16">
      <c r="A106" s="12"/>
      <c r="B106" s="25">
        <v>348.92399999999998</v>
      </c>
      <c r="C106" s="20" t="s">
        <v>105</v>
      </c>
      <c r="D106" s="47">
        <v>0</v>
      </c>
      <c r="E106" s="47">
        <v>315610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315610</v>
      </c>
      <c r="O106" s="48">
        <f t="shared" si="12"/>
        <v>0.28546413133828324</v>
      </c>
      <c r="P106" s="9"/>
    </row>
    <row r="107" spans="1:16">
      <c r="A107" s="12"/>
      <c r="B107" s="25">
        <v>348.93099999999998</v>
      </c>
      <c r="C107" s="20" t="s">
        <v>106</v>
      </c>
      <c r="D107" s="47">
        <v>0</v>
      </c>
      <c r="E107" s="47">
        <v>3621823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3621823</v>
      </c>
      <c r="O107" s="48">
        <f t="shared" si="12"/>
        <v>3.2758802210196607</v>
      </c>
      <c r="P107" s="9"/>
    </row>
    <row r="108" spans="1:16">
      <c r="A108" s="12"/>
      <c r="B108" s="25">
        <v>348.93200000000002</v>
      </c>
      <c r="C108" s="20" t="s">
        <v>107</v>
      </c>
      <c r="D108" s="47">
        <v>13177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13177</v>
      </c>
      <c r="O108" s="48">
        <f t="shared" si="12"/>
        <v>1.1918383000046129E-2</v>
      </c>
      <c r="P108" s="9"/>
    </row>
    <row r="109" spans="1:16">
      <c r="A109" s="12"/>
      <c r="B109" s="25">
        <v>348.93299999999999</v>
      </c>
      <c r="C109" s="20" t="s">
        <v>108</v>
      </c>
      <c r="D109" s="47">
        <v>0</v>
      </c>
      <c r="E109" s="47">
        <v>5454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5454</v>
      </c>
      <c r="O109" s="48">
        <f t="shared" si="12"/>
        <v>4.9330546317258549E-3</v>
      </c>
      <c r="P109" s="9"/>
    </row>
    <row r="110" spans="1:16">
      <c r="A110" s="12"/>
      <c r="B110" s="25">
        <v>349</v>
      </c>
      <c r="C110" s="20" t="s">
        <v>1</v>
      </c>
      <c r="D110" s="47">
        <v>12109193</v>
      </c>
      <c r="E110" s="47">
        <v>847260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0"/>
        <v>12956453</v>
      </c>
      <c r="O110" s="48">
        <f t="shared" si="12"/>
        <v>11.718901811952392</v>
      </c>
      <c r="P110" s="9"/>
    </row>
    <row r="111" spans="1:16" ht="15.75">
      <c r="A111" s="29" t="s">
        <v>74</v>
      </c>
      <c r="B111" s="30"/>
      <c r="C111" s="31"/>
      <c r="D111" s="32">
        <f t="shared" ref="D111:M111" si="14">SUM(D112:D116)</f>
        <v>8479535</v>
      </c>
      <c r="E111" s="32">
        <f t="shared" si="14"/>
        <v>3742300</v>
      </c>
      <c r="F111" s="32">
        <f t="shared" si="14"/>
        <v>0</v>
      </c>
      <c r="G111" s="32">
        <f t="shared" si="14"/>
        <v>0</v>
      </c>
      <c r="H111" s="32">
        <f t="shared" si="14"/>
        <v>0</v>
      </c>
      <c r="I111" s="32">
        <f t="shared" si="14"/>
        <v>0</v>
      </c>
      <c r="J111" s="32">
        <f t="shared" si="14"/>
        <v>0</v>
      </c>
      <c r="K111" s="32">
        <f t="shared" si="14"/>
        <v>0</v>
      </c>
      <c r="L111" s="32">
        <f t="shared" si="14"/>
        <v>0</v>
      </c>
      <c r="M111" s="32">
        <f t="shared" si="14"/>
        <v>0</v>
      </c>
      <c r="N111" s="32">
        <f t="shared" ref="N111:N118" si="15">SUM(D111:M111)</f>
        <v>12221835</v>
      </c>
      <c r="O111" s="46">
        <f t="shared" si="12"/>
        <v>11.054451733578871</v>
      </c>
      <c r="P111" s="10"/>
    </row>
    <row r="112" spans="1:16">
      <c r="A112" s="13"/>
      <c r="B112" s="40">
        <v>351.1</v>
      </c>
      <c r="C112" s="21" t="s">
        <v>130</v>
      </c>
      <c r="D112" s="47">
        <v>647760</v>
      </c>
      <c r="E112" s="47">
        <v>85956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733716</v>
      </c>
      <c r="O112" s="48">
        <f t="shared" si="12"/>
        <v>0.66363423398814947</v>
      </c>
      <c r="P112" s="9"/>
    </row>
    <row r="113" spans="1:16">
      <c r="A113" s="13"/>
      <c r="B113" s="40">
        <v>351.2</v>
      </c>
      <c r="C113" s="21" t="s">
        <v>132</v>
      </c>
      <c r="D113" s="47">
        <v>0</v>
      </c>
      <c r="E113" s="47">
        <v>112321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112321</v>
      </c>
      <c r="O113" s="48">
        <f t="shared" si="12"/>
        <v>0.10159252462231018</v>
      </c>
      <c r="P113" s="9"/>
    </row>
    <row r="114" spans="1:16">
      <c r="A114" s="13"/>
      <c r="B114" s="40">
        <v>351.5</v>
      </c>
      <c r="C114" s="21" t="s">
        <v>133</v>
      </c>
      <c r="D114" s="47">
        <v>5639586</v>
      </c>
      <c r="E114" s="47">
        <v>265299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5904885</v>
      </c>
      <c r="O114" s="48">
        <f t="shared" si="12"/>
        <v>5.3408728087749404</v>
      </c>
      <c r="P114" s="9"/>
    </row>
    <row r="115" spans="1:16">
      <c r="A115" s="13"/>
      <c r="B115" s="40">
        <v>354</v>
      </c>
      <c r="C115" s="21" t="s">
        <v>134</v>
      </c>
      <c r="D115" s="47">
        <v>590115</v>
      </c>
      <c r="E115" s="47">
        <v>6221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596336</v>
      </c>
      <c r="O115" s="48">
        <f t="shared" si="12"/>
        <v>0.53937624988354771</v>
      </c>
      <c r="P115" s="9"/>
    </row>
    <row r="116" spans="1:16">
      <c r="A116" s="13"/>
      <c r="B116" s="40">
        <v>359</v>
      </c>
      <c r="C116" s="21" t="s">
        <v>136</v>
      </c>
      <c r="D116" s="47">
        <v>1602074</v>
      </c>
      <c r="E116" s="47">
        <v>3272503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4874577</v>
      </c>
      <c r="O116" s="48">
        <f t="shared" si="12"/>
        <v>4.4089759163099229</v>
      </c>
      <c r="P116" s="9"/>
    </row>
    <row r="117" spans="1:16" ht="15.75">
      <c r="A117" s="29" t="s">
        <v>5</v>
      </c>
      <c r="B117" s="30"/>
      <c r="C117" s="31"/>
      <c r="D117" s="32">
        <f t="shared" ref="D117:M117" si="16">SUM(D118:D132)</f>
        <v>26235096</v>
      </c>
      <c r="E117" s="32">
        <f t="shared" si="16"/>
        <v>169234767</v>
      </c>
      <c r="F117" s="32">
        <f t="shared" si="16"/>
        <v>2947912</v>
      </c>
      <c r="G117" s="32">
        <f t="shared" si="16"/>
        <v>119917</v>
      </c>
      <c r="H117" s="32">
        <f t="shared" si="16"/>
        <v>0</v>
      </c>
      <c r="I117" s="32">
        <f t="shared" si="16"/>
        <v>97767269</v>
      </c>
      <c r="J117" s="32">
        <f t="shared" si="16"/>
        <v>7014944</v>
      </c>
      <c r="K117" s="32">
        <f t="shared" si="16"/>
        <v>0</v>
      </c>
      <c r="L117" s="32">
        <f t="shared" si="16"/>
        <v>0</v>
      </c>
      <c r="M117" s="32">
        <f t="shared" si="16"/>
        <v>34873635</v>
      </c>
      <c r="N117" s="32">
        <f t="shared" si="15"/>
        <v>338193540</v>
      </c>
      <c r="O117" s="46">
        <f t="shared" si="12"/>
        <v>305.89057735914247</v>
      </c>
      <c r="P117" s="10"/>
    </row>
    <row r="118" spans="1:16">
      <c r="A118" s="12"/>
      <c r="B118" s="25">
        <v>361.1</v>
      </c>
      <c r="C118" s="20" t="s">
        <v>137</v>
      </c>
      <c r="D118" s="47">
        <v>18601759</v>
      </c>
      <c r="E118" s="47">
        <v>30558193</v>
      </c>
      <c r="F118" s="47">
        <v>2946412</v>
      </c>
      <c r="G118" s="47">
        <v>118195</v>
      </c>
      <c r="H118" s="47">
        <v>0</v>
      </c>
      <c r="I118" s="47">
        <v>22690743</v>
      </c>
      <c r="J118" s="47">
        <v>5085292</v>
      </c>
      <c r="K118" s="47">
        <v>0</v>
      </c>
      <c r="L118" s="47">
        <v>0</v>
      </c>
      <c r="M118" s="47">
        <v>34873635</v>
      </c>
      <c r="N118" s="47">
        <f t="shared" si="15"/>
        <v>114874229</v>
      </c>
      <c r="O118" s="48">
        <f t="shared" si="12"/>
        <v>103.90187888419261</v>
      </c>
      <c r="P118" s="9"/>
    </row>
    <row r="119" spans="1:16">
      <c r="A119" s="12"/>
      <c r="B119" s="25">
        <v>362</v>
      </c>
      <c r="C119" s="20" t="s">
        <v>138</v>
      </c>
      <c r="D119" s="47">
        <v>87033</v>
      </c>
      <c r="E119" s="47">
        <v>55754</v>
      </c>
      <c r="F119" s="47">
        <v>0</v>
      </c>
      <c r="G119" s="47">
        <v>0</v>
      </c>
      <c r="H119" s="47">
        <v>0</v>
      </c>
      <c r="I119" s="47">
        <v>1922936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ref="N119:N132" si="17">SUM(D119:M119)</f>
        <v>2065723</v>
      </c>
      <c r="O119" s="48">
        <f t="shared" si="12"/>
        <v>1.8684129836840169</v>
      </c>
      <c r="P119" s="9"/>
    </row>
    <row r="120" spans="1:16">
      <c r="A120" s="12"/>
      <c r="B120" s="25">
        <v>363.1</v>
      </c>
      <c r="C120" s="20" t="s">
        <v>247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408271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7"/>
        <v>408271</v>
      </c>
      <c r="O120" s="48">
        <f t="shared" si="12"/>
        <v>0.36927450450116361</v>
      </c>
      <c r="P120" s="9"/>
    </row>
    <row r="121" spans="1:16">
      <c r="A121" s="12"/>
      <c r="B121" s="25">
        <v>363.11</v>
      </c>
      <c r="C121" s="20" t="s">
        <v>30</v>
      </c>
      <c r="D121" s="47">
        <v>0</v>
      </c>
      <c r="E121" s="47">
        <v>71225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7"/>
        <v>71225</v>
      </c>
      <c r="O121" s="48">
        <f t="shared" si="12"/>
        <v>6.4421858479038141E-2</v>
      </c>
      <c r="P121" s="9"/>
    </row>
    <row r="122" spans="1:16">
      <c r="A122" s="12"/>
      <c r="B122" s="25">
        <v>363.12</v>
      </c>
      <c r="C122" s="20" t="s">
        <v>173</v>
      </c>
      <c r="D122" s="47">
        <v>0</v>
      </c>
      <c r="E122" s="47">
        <v>13905156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7"/>
        <v>13905156</v>
      </c>
      <c r="O122" s="48">
        <f t="shared" si="12"/>
        <v>12.576988304120015</v>
      </c>
      <c r="P122" s="9"/>
    </row>
    <row r="123" spans="1:16">
      <c r="A123" s="12"/>
      <c r="B123" s="25">
        <v>363.22</v>
      </c>
      <c r="C123" s="20" t="s">
        <v>174</v>
      </c>
      <c r="D123" s="47">
        <v>0</v>
      </c>
      <c r="E123" s="47">
        <v>3271222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7"/>
        <v>3271222</v>
      </c>
      <c r="O123" s="48">
        <f t="shared" si="12"/>
        <v>2.9587672971220229</v>
      </c>
      <c r="P123" s="9"/>
    </row>
    <row r="124" spans="1:16">
      <c r="A124" s="12"/>
      <c r="B124" s="25">
        <v>363.23</v>
      </c>
      <c r="C124" s="20" t="s">
        <v>175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73252224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7"/>
        <v>73252224</v>
      </c>
      <c r="O124" s="48">
        <f t="shared" si="12"/>
        <v>66.255449741001058</v>
      </c>
      <c r="P124" s="9"/>
    </row>
    <row r="125" spans="1:16">
      <c r="A125" s="12"/>
      <c r="B125" s="25">
        <v>363.24</v>
      </c>
      <c r="C125" s="20" t="s">
        <v>176</v>
      </c>
      <c r="D125" s="47">
        <v>0</v>
      </c>
      <c r="E125" s="47">
        <v>58013837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7"/>
        <v>58013837</v>
      </c>
      <c r="O125" s="48">
        <f t="shared" si="12"/>
        <v>52.472575599017006</v>
      </c>
      <c r="P125" s="9"/>
    </row>
    <row r="126" spans="1:16">
      <c r="A126" s="12"/>
      <c r="B126" s="25">
        <v>363.26</v>
      </c>
      <c r="C126" s="20" t="s">
        <v>177</v>
      </c>
      <c r="D126" s="47">
        <v>0</v>
      </c>
      <c r="E126" s="47">
        <v>46422081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7"/>
        <v>46422081</v>
      </c>
      <c r="O126" s="48">
        <f t="shared" si="12"/>
        <v>41.988020112101722</v>
      </c>
      <c r="P126" s="9"/>
    </row>
    <row r="127" spans="1:16">
      <c r="A127" s="12"/>
      <c r="B127" s="25">
        <v>363.27</v>
      </c>
      <c r="C127" s="20" t="s">
        <v>178</v>
      </c>
      <c r="D127" s="47">
        <v>0</v>
      </c>
      <c r="E127" s="47">
        <v>4359473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4359473</v>
      </c>
      <c r="O127" s="48">
        <f t="shared" si="12"/>
        <v>3.9430726942672911</v>
      </c>
      <c r="P127" s="9"/>
    </row>
    <row r="128" spans="1:16">
      <c r="A128" s="12"/>
      <c r="B128" s="25">
        <v>364</v>
      </c>
      <c r="C128" s="20" t="s">
        <v>229</v>
      </c>
      <c r="D128" s="47">
        <v>352370</v>
      </c>
      <c r="E128" s="47">
        <v>537150</v>
      </c>
      <c r="F128" s="47">
        <v>0</v>
      </c>
      <c r="G128" s="47">
        <v>1722</v>
      </c>
      <c r="H128" s="47">
        <v>0</v>
      </c>
      <c r="I128" s="47">
        <v>525224</v>
      </c>
      <c r="J128" s="47">
        <v>7608</v>
      </c>
      <c r="K128" s="47">
        <v>0</v>
      </c>
      <c r="L128" s="47">
        <v>0</v>
      </c>
      <c r="M128" s="47">
        <v>0</v>
      </c>
      <c r="N128" s="47">
        <f t="shared" si="17"/>
        <v>1424074</v>
      </c>
      <c r="O128" s="48">
        <f t="shared" si="12"/>
        <v>1.2880518594830153</v>
      </c>
      <c r="P128" s="9"/>
    </row>
    <row r="129" spans="1:119">
      <c r="A129" s="12"/>
      <c r="B129" s="25">
        <v>365</v>
      </c>
      <c r="C129" s="20" t="s">
        <v>230</v>
      </c>
      <c r="D129" s="47">
        <v>6723</v>
      </c>
      <c r="E129" s="47">
        <v>9556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16279</v>
      </c>
      <c r="O129" s="48">
        <f t="shared" si="12"/>
        <v>1.4724091739982615E-2</v>
      </c>
      <c r="P129" s="9"/>
    </row>
    <row r="130" spans="1:119">
      <c r="A130" s="12"/>
      <c r="B130" s="25">
        <v>366</v>
      </c>
      <c r="C130" s="20" t="s">
        <v>141</v>
      </c>
      <c r="D130" s="47">
        <v>870968</v>
      </c>
      <c r="E130" s="47">
        <v>2314158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7"/>
        <v>3185126</v>
      </c>
      <c r="O130" s="48">
        <f t="shared" si="12"/>
        <v>2.8808948600899238</v>
      </c>
      <c r="P130" s="9"/>
    </row>
    <row r="131" spans="1:119">
      <c r="A131" s="12"/>
      <c r="B131" s="25">
        <v>369.3</v>
      </c>
      <c r="C131" s="20" t="s">
        <v>142</v>
      </c>
      <c r="D131" s="47">
        <v>15717</v>
      </c>
      <c r="E131" s="47">
        <v>39530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7"/>
        <v>55247</v>
      </c>
      <c r="O131" s="48">
        <f t="shared" si="12"/>
        <v>4.9970016362111895E-2</v>
      </c>
      <c r="P131" s="9"/>
    </row>
    <row r="132" spans="1:119">
      <c r="A132" s="12"/>
      <c r="B132" s="25">
        <v>369.9</v>
      </c>
      <c r="C132" s="20" t="s">
        <v>143</v>
      </c>
      <c r="D132" s="47">
        <v>6300526</v>
      </c>
      <c r="E132" s="47">
        <v>9677432</v>
      </c>
      <c r="F132" s="47">
        <v>1500</v>
      </c>
      <c r="G132" s="47">
        <v>0</v>
      </c>
      <c r="H132" s="47">
        <v>0</v>
      </c>
      <c r="I132" s="47">
        <v>-1032129</v>
      </c>
      <c r="J132" s="47">
        <v>1922044</v>
      </c>
      <c r="K132" s="47">
        <v>0</v>
      </c>
      <c r="L132" s="47">
        <v>0</v>
      </c>
      <c r="M132" s="47">
        <v>0</v>
      </c>
      <c r="N132" s="47">
        <f t="shared" si="17"/>
        <v>16869373</v>
      </c>
      <c r="O132" s="48">
        <f t="shared" si="12"/>
        <v>15.258074552981496</v>
      </c>
      <c r="P132" s="9"/>
    </row>
    <row r="133" spans="1:119" ht="15.75">
      <c r="A133" s="29" t="s">
        <v>75</v>
      </c>
      <c r="B133" s="30"/>
      <c r="C133" s="31"/>
      <c r="D133" s="32">
        <f t="shared" ref="D133:M133" si="18">SUM(D134:D136)</f>
        <v>193685126</v>
      </c>
      <c r="E133" s="32">
        <f t="shared" si="18"/>
        <v>174717015</v>
      </c>
      <c r="F133" s="32">
        <f t="shared" si="18"/>
        <v>0</v>
      </c>
      <c r="G133" s="32">
        <f t="shared" si="18"/>
        <v>20000000</v>
      </c>
      <c r="H133" s="32">
        <f t="shared" si="18"/>
        <v>0</v>
      </c>
      <c r="I133" s="32">
        <f t="shared" si="18"/>
        <v>0</v>
      </c>
      <c r="J133" s="32">
        <f t="shared" si="18"/>
        <v>0</v>
      </c>
      <c r="K133" s="32">
        <f t="shared" si="18"/>
        <v>0</v>
      </c>
      <c r="L133" s="32">
        <f t="shared" si="18"/>
        <v>0</v>
      </c>
      <c r="M133" s="32">
        <f t="shared" si="18"/>
        <v>283</v>
      </c>
      <c r="N133" s="32">
        <f>SUM(D133:M133)</f>
        <v>388402424</v>
      </c>
      <c r="O133" s="46">
        <f>(N133/O$139)</f>
        <v>351.30369942918026</v>
      </c>
      <c r="P133" s="9"/>
    </row>
    <row r="134" spans="1:119">
      <c r="A134" s="12"/>
      <c r="B134" s="25">
        <v>381</v>
      </c>
      <c r="C134" s="20" t="s">
        <v>144</v>
      </c>
      <c r="D134" s="47">
        <v>187947802</v>
      </c>
      <c r="E134" s="47">
        <v>174717015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>SUM(D134:M134)</f>
        <v>362664817</v>
      </c>
      <c r="O134" s="48">
        <f>(N134/O$139)</f>
        <v>328.02445091049862</v>
      </c>
      <c r="P134" s="9"/>
    </row>
    <row r="135" spans="1:119">
      <c r="A135" s="12"/>
      <c r="B135" s="25">
        <v>383</v>
      </c>
      <c r="C135" s="20" t="s">
        <v>145</v>
      </c>
      <c r="D135" s="47">
        <v>5737324</v>
      </c>
      <c r="E135" s="47">
        <v>0</v>
      </c>
      <c r="F135" s="47">
        <v>0</v>
      </c>
      <c r="G135" s="47">
        <v>20000000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>SUM(D135:M135)</f>
        <v>25737324</v>
      </c>
      <c r="O135" s="48">
        <f>(N135/O$139)</f>
        <v>23.278992549766961</v>
      </c>
      <c r="P135" s="9"/>
    </row>
    <row r="136" spans="1:119" ht="15.75" thickBot="1">
      <c r="A136" s="12"/>
      <c r="B136" s="25">
        <v>389.9</v>
      </c>
      <c r="C136" s="20" t="s">
        <v>231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283</v>
      </c>
      <c r="N136" s="47">
        <f>SUM(D136:M136)</f>
        <v>283</v>
      </c>
      <c r="O136" s="48">
        <f>(N136/O$139)</f>
        <v>2.5596891470084651E-4</v>
      </c>
      <c r="P136" s="9"/>
    </row>
    <row r="137" spans="1:119" ht="16.5" thickBot="1">
      <c r="A137" s="14" t="s">
        <v>109</v>
      </c>
      <c r="B137" s="23"/>
      <c r="C137" s="22"/>
      <c r="D137" s="15">
        <f t="shared" ref="D137:M137" si="19">SUM(D5,D18,D22,D57,D111,D117,D133)</f>
        <v>755297878</v>
      </c>
      <c r="E137" s="15">
        <f t="shared" si="19"/>
        <v>842127548</v>
      </c>
      <c r="F137" s="15">
        <f t="shared" si="19"/>
        <v>249657402</v>
      </c>
      <c r="G137" s="15">
        <f t="shared" si="19"/>
        <v>20119917</v>
      </c>
      <c r="H137" s="15">
        <f t="shared" si="19"/>
        <v>0</v>
      </c>
      <c r="I137" s="15">
        <f t="shared" si="19"/>
        <v>487611555</v>
      </c>
      <c r="J137" s="15">
        <f t="shared" si="19"/>
        <v>146112802</v>
      </c>
      <c r="K137" s="15">
        <f t="shared" si="19"/>
        <v>0</v>
      </c>
      <c r="L137" s="15">
        <f t="shared" si="19"/>
        <v>0</v>
      </c>
      <c r="M137" s="15">
        <f t="shared" si="19"/>
        <v>42806630</v>
      </c>
      <c r="N137" s="15">
        <f>SUM(D137:M137)</f>
        <v>2543733732</v>
      </c>
      <c r="O137" s="38">
        <f>(N137/O$139)</f>
        <v>2300.7659458232297</v>
      </c>
      <c r="P137" s="6"/>
      <c r="Q137" s="2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</row>
    <row r="138" spans="1:119">
      <c r="A138" s="16"/>
      <c r="B138" s="18"/>
      <c r="C138" s="18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9"/>
    </row>
    <row r="139" spans="1:119">
      <c r="A139" s="41"/>
      <c r="B139" s="42"/>
      <c r="C139" s="42"/>
      <c r="D139" s="43"/>
      <c r="E139" s="43"/>
      <c r="F139" s="43"/>
      <c r="G139" s="43"/>
      <c r="H139" s="43"/>
      <c r="I139" s="43"/>
      <c r="J139" s="43"/>
      <c r="K139" s="43"/>
      <c r="L139" s="49" t="s">
        <v>248</v>
      </c>
      <c r="M139" s="49"/>
      <c r="N139" s="49"/>
      <c r="O139" s="44">
        <v>1105603</v>
      </c>
    </row>
    <row r="140" spans="1:119">
      <c r="A140" s="50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2"/>
    </row>
    <row r="141" spans="1:119" ht="15.75" customHeight="1" thickBot="1">
      <c r="A141" s="53" t="s">
        <v>163</v>
      </c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5"/>
    </row>
  </sheetData>
  <mergeCells count="10">
    <mergeCell ref="L139:N139"/>
    <mergeCell ref="A140:O140"/>
    <mergeCell ref="A141:O1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70"/>
      <c r="M3" s="36"/>
      <c r="N3" s="37"/>
      <c r="O3" s="71" t="s">
        <v>155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11</v>
      </c>
      <c r="N4" s="35" t="s">
        <v>71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346504013</v>
      </c>
      <c r="E5" s="27">
        <f t="shared" si="0"/>
        <v>251837850</v>
      </c>
      <c r="F5" s="27">
        <f t="shared" si="0"/>
        <v>83318548</v>
      </c>
      <c r="G5" s="27">
        <f t="shared" si="0"/>
        <v>0</v>
      </c>
      <c r="H5" s="27">
        <f t="shared" si="0"/>
        <v>0</v>
      </c>
      <c r="I5" s="27">
        <f t="shared" si="0"/>
        <v>129906473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811566884</v>
      </c>
      <c r="O5" s="33">
        <f t="shared" ref="O5:O36" si="1">(N5/O$136)</f>
        <v>751.78215954439179</v>
      </c>
      <c r="P5" s="6"/>
    </row>
    <row r="6" spans="1:133">
      <c r="A6" s="12"/>
      <c r="B6" s="25">
        <v>311</v>
      </c>
      <c r="C6" s="20" t="s">
        <v>3</v>
      </c>
      <c r="D6" s="47">
        <v>344037708</v>
      </c>
      <c r="E6" s="47">
        <v>225015157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569052865</v>
      </c>
      <c r="O6" s="48">
        <f t="shared" si="1"/>
        <v>527.1331299720988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129899323</v>
      </c>
      <c r="J7" s="47">
        <v>0</v>
      </c>
      <c r="K7" s="47">
        <v>0</v>
      </c>
      <c r="L7" s="47">
        <v>0</v>
      </c>
      <c r="M7" s="47">
        <v>0</v>
      </c>
      <c r="N7" s="47">
        <f t="shared" ref="N7:N31" si="2">SUM(D7:M7)</f>
        <v>129899323</v>
      </c>
      <c r="O7" s="48">
        <f t="shared" si="1"/>
        <v>120.33018534094657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1316810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1316810</v>
      </c>
      <c r="O8" s="48">
        <f t="shared" si="1"/>
        <v>1.2198061367788025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25274554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25274554</v>
      </c>
      <c r="O9" s="48">
        <f t="shared" si="1"/>
        <v>23.412683738388402</v>
      </c>
      <c r="P9" s="9"/>
    </row>
    <row r="10" spans="1:133">
      <c r="A10" s="12"/>
      <c r="B10" s="25">
        <v>313.7</v>
      </c>
      <c r="C10" s="20" t="s">
        <v>23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7150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7150</v>
      </c>
      <c r="O10" s="48">
        <f t="shared" si="1"/>
        <v>6.6232895239012749E-3</v>
      </c>
      <c r="P10" s="9"/>
    </row>
    <row r="11" spans="1:133">
      <c r="A11" s="12"/>
      <c r="B11" s="25">
        <v>314.10000000000002</v>
      </c>
      <c r="C11" s="20" t="s">
        <v>15</v>
      </c>
      <c r="D11" s="47">
        <v>0</v>
      </c>
      <c r="E11" s="47">
        <v>0</v>
      </c>
      <c r="F11" s="47">
        <v>45479490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45479490</v>
      </c>
      <c r="O11" s="48">
        <f t="shared" si="1"/>
        <v>42.129206946765429</v>
      </c>
      <c r="P11" s="9"/>
    </row>
    <row r="12" spans="1:133">
      <c r="A12" s="12"/>
      <c r="B12" s="25">
        <v>314.3</v>
      </c>
      <c r="C12" s="20" t="s">
        <v>16</v>
      </c>
      <c r="D12" s="47">
        <v>0</v>
      </c>
      <c r="E12" s="47">
        <v>0</v>
      </c>
      <c r="F12" s="47">
        <v>8121816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8121816</v>
      </c>
      <c r="O12" s="48">
        <f t="shared" si="1"/>
        <v>7.5235159199795465</v>
      </c>
      <c r="P12" s="9"/>
    </row>
    <row r="13" spans="1:133">
      <c r="A13" s="12"/>
      <c r="B13" s="25">
        <v>314.39999999999998</v>
      </c>
      <c r="C13" s="20" t="s">
        <v>17</v>
      </c>
      <c r="D13" s="47">
        <v>0</v>
      </c>
      <c r="E13" s="47">
        <v>0</v>
      </c>
      <c r="F13" s="47">
        <v>826284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826284</v>
      </c>
      <c r="O13" s="48">
        <f t="shared" si="1"/>
        <v>0.76541512740800577</v>
      </c>
      <c r="P13" s="9"/>
    </row>
    <row r="14" spans="1:133">
      <c r="A14" s="12"/>
      <c r="B14" s="25">
        <v>314.7</v>
      </c>
      <c r="C14" s="20" t="s">
        <v>18</v>
      </c>
      <c r="D14" s="47">
        <v>0</v>
      </c>
      <c r="E14" s="47">
        <v>0</v>
      </c>
      <c r="F14" s="47">
        <v>6043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6043</v>
      </c>
      <c r="O14" s="48">
        <f t="shared" si="1"/>
        <v>5.5978375654455112E-3</v>
      </c>
      <c r="P14" s="9"/>
    </row>
    <row r="15" spans="1:133">
      <c r="A15" s="12"/>
      <c r="B15" s="25">
        <v>314.8</v>
      </c>
      <c r="C15" s="20" t="s">
        <v>19</v>
      </c>
      <c r="D15" s="47">
        <v>0</v>
      </c>
      <c r="E15" s="47">
        <v>0</v>
      </c>
      <c r="F15" s="47">
        <v>1052844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1052844</v>
      </c>
      <c r="O15" s="48">
        <f t="shared" si="1"/>
        <v>0.97528540356675719</v>
      </c>
      <c r="P15" s="9"/>
    </row>
    <row r="16" spans="1:133">
      <c r="A16" s="12"/>
      <c r="B16" s="25">
        <v>315</v>
      </c>
      <c r="C16" s="20" t="s">
        <v>183</v>
      </c>
      <c r="D16" s="47">
        <v>0</v>
      </c>
      <c r="E16" s="47">
        <v>0</v>
      </c>
      <c r="F16" s="47">
        <v>27832071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27832071</v>
      </c>
      <c r="O16" s="48">
        <f t="shared" si="1"/>
        <v>25.781799200388321</v>
      </c>
      <c r="P16" s="9"/>
    </row>
    <row r="17" spans="1:16">
      <c r="A17" s="12"/>
      <c r="B17" s="25">
        <v>319</v>
      </c>
      <c r="C17" s="20" t="s">
        <v>250</v>
      </c>
      <c r="D17" s="47">
        <v>2466305</v>
      </c>
      <c r="E17" s="47">
        <v>231329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2697634</v>
      </c>
      <c r="O17" s="48">
        <f t="shared" si="1"/>
        <v>2.4989106309818032</v>
      </c>
      <c r="P17" s="9"/>
    </row>
    <row r="18" spans="1:16" ht="15.75">
      <c r="A18" s="29" t="s">
        <v>251</v>
      </c>
      <c r="B18" s="30"/>
      <c r="C18" s="31"/>
      <c r="D18" s="32">
        <f t="shared" ref="D18:M18" si="3">SUM(D19:D20)</f>
        <v>88277</v>
      </c>
      <c r="E18" s="32">
        <f t="shared" si="3"/>
        <v>23531886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43263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5">
        <f t="shared" si="2"/>
        <v>23663426</v>
      </c>
      <c r="O18" s="46">
        <f t="shared" si="1"/>
        <v>21.920240772785043</v>
      </c>
      <c r="P18" s="10"/>
    </row>
    <row r="19" spans="1:16">
      <c r="A19" s="12"/>
      <c r="B19" s="25">
        <v>322</v>
      </c>
      <c r="C19" s="20" t="s">
        <v>0</v>
      </c>
      <c r="D19" s="47">
        <v>18855</v>
      </c>
      <c r="E19" s="47">
        <v>20945853</v>
      </c>
      <c r="F19" s="47">
        <v>0</v>
      </c>
      <c r="G19" s="47">
        <v>0</v>
      </c>
      <c r="H19" s="47">
        <v>0</v>
      </c>
      <c r="I19" s="47">
        <v>43263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21007971</v>
      </c>
      <c r="O19" s="48">
        <f t="shared" si="1"/>
        <v>19.460401991989063</v>
      </c>
      <c r="P19" s="9"/>
    </row>
    <row r="20" spans="1:16">
      <c r="A20" s="12"/>
      <c r="B20" s="25">
        <v>329</v>
      </c>
      <c r="C20" s="20" t="s">
        <v>246</v>
      </c>
      <c r="D20" s="47">
        <v>69422</v>
      </c>
      <c r="E20" s="47">
        <v>2586033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2655455</v>
      </c>
      <c r="O20" s="48">
        <f t="shared" si="1"/>
        <v>2.4598387807959803</v>
      </c>
      <c r="P20" s="9"/>
    </row>
    <row r="21" spans="1:16" ht="15.75">
      <c r="A21" s="29" t="s">
        <v>34</v>
      </c>
      <c r="B21" s="30"/>
      <c r="C21" s="31"/>
      <c r="D21" s="32">
        <f t="shared" ref="D21:M21" si="4">SUM(D22:D52)</f>
        <v>2656027</v>
      </c>
      <c r="E21" s="32">
        <f t="shared" si="4"/>
        <v>106734182</v>
      </c>
      <c r="F21" s="32">
        <f t="shared" si="4"/>
        <v>159837085</v>
      </c>
      <c r="G21" s="32">
        <f t="shared" si="4"/>
        <v>0</v>
      </c>
      <c r="H21" s="32">
        <f t="shared" si="4"/>
        <v>0</v>
      </c>
      <c r="I21" s="32">
        <f t="shared" si="4"/>
        <v>1240382</v>
      </c>
      <c r="J21" s="32">
        <f t="shared" si="4"/>
        <v>1357757</v>
      </c>
      <c r="K21" s="32">
        <f t="shared" si="4"/>
        <v>0</v>
      </c>
      <c r="L21" s="32">
        <f t="shared" si="4"/>
        <v>0</v>
      </c>
      <c r="M21" s="32">
        <f t="shared" si="4"/>
        <v>1272040</v>
      </c>
      <c r="N21" s="45">
        <f t="shared" si="2"/>
        <v>273097473</v>
      </c>
      <c r="O21" s="46">
        <f t="shared" si="1"/>
        <v>252.97952894053304</v>
      </c>
      <c r="P21" s="10"/>
    </row>
    <row r="22" spans="1:16">
      <c r="A22" s="12"/>
      <c r="B22" s="25">
        <v>331.2</v>
      </c>
      <c r="C22" s="20" t="s">
        <v>33</v>
      </c>
      <c r="D22" s="47">
        <v>212596</v>
      </c>
      <c r="E22" s="47">
        <v>6848990</v>
      </c>
      <c r="F22" s="47">
        <v>0</v>
      </c>
      <c r="G22" s="47">
        <v>0</v>
      </c>
      <c r="H22" s="47">
        <v>0</v>
      </c>
      <c r="I22" s="47">
        <v>1155633</v>
      </c>
      <c r="J22" s="47">
        <v>1286296</v>
      </c>
      <c r="K22" s="47">
        <v>0</v>
      </c>
      <c r="L22" s="47">
        <v>0</v>
      </c>
      <c r="M22" s="47">
        <v>0</v>
      </c>
      <c r="N22" s="47">
        <f t="shared" si="2"/>
        <v>9503515</v>
      </c>
      <c r="O22" s="48">
        <f t="shared" si="1"/>
        <v>8.8034309566068014</v>
      </c>
      <c r="P22" s="9"/>
    </row>
    <row r="23" spans="1:16">
      <c r="A23" s="12"/>
      <c r="B23" s="25">
        <v>331.39</v>
      </c>
      <c r="C23" s="20" t="s">
        <v>40</v>
      </c>
      <c r="D23" s="47">
        <v>0</v>
      </c>
      <c r="E23" s="47">
        <v>37416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37416</v>
      </c>
      <c r="O23" s="48">
        <f t="shared" si="1"/>
        <v>3.465972039528533E-2</v>
      </c>
      <c r="P23" s="9"/>
    </row>
    <row r="24" spans="1:16">
      <c r="A24" s="12"/>
      <c r="B24" s="25">
        <v>331.49</v>
      </c>
      <c r="C24" s="20" t="s">
        <v>41</v>
      </c>
      <c r="D24" s="47">
        <v>0</v>
      </c>
      <c r="E24" s="47">
        <v>361566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361566</v>
      </c>
      <c r="O24" s="48">
        <f t="shared" si="1"/>
        <v>0.33493095104879556</v>
      </c>
      <c r="P24" s="9"/>
    </row>
    <row r="25" spans="1:16">
      <c r="A25" s="12"/>
      <c r="B25" s="25">
        <v>331.5</v>
      </c>
      <c r="C25" s="20" t="s">
        <v>35</v>
      </c>
      <c r="D25" s="47">
        <v>0</v>
      </c>
      <c r="E25" s="47">
        <v>21894218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21894218</v>
      </c>
      <c r="O25" s="48">
        <f t="shared" si="1"/>
        <v>20.281362896980522</v>
      </c>
      <c r="P25" s="9"/>
    </row>
    <row r="26" spans="1:16">
      <c r="A26" s="12"/>
      <c r="B26" s="25">
        <v>331.62</v>
      </c>
      <c r="C26" s="20" t="s">
        <v>42</v>
      </c>
      <c r="D26" s="47">
        <v>0</v>
      </c>
      <c r="E26" s="47">
        <v>2676926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2676926</v>
      </c>
      <c r="O26" s="48">
        <f t="shared" si="1"/>
        <v>2.4797281023858662</v>
      </c>
      <c r="P26" s="9"/>
    </row>
    <row r="27" spans="1:16">
      <c r="A27" s="12"/>
      <c r="B27" s="25">
        <v>331.65</v>
      </c>
      <c r="C27" s="20" t="s">
        <v>43</v>
      </c>
      <c r="D27" s="47">
        <v>958743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958743</v>
      </c>
      <c r="O27" s="48">
        <f t="shared" si="1"/>
        <v>0.8881164290928224</v>
      </c>
      <c r="P27" s="9"/>
    </row>
    <row r="28" spans="1:16">
      <c r="A28" s="12"/>
      <c r="B28" s="25">
        <v>331.69</v>
      </c>
      <c r="C28" s="20" t="s">
        <v>44</v>
      </c>
      <c r="D28" s="47">
        <v>0</v>
      </c>
      <c r="E28" s="47">
        <v>23597746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23597746</v>
      </c>
      <c r="O28" s="48">
        <f t="shared" si="1"/>
        <v>21.859399142585065</v>
      </c>
      <c r="P28" s="9"/>
    </row>
    <row r="29" spans="1:16">
      <c r="A29" s="12"/>
      <c r="B29" s="25">
        <v>331.7</v>
      </c>
      <c r="C29" s="20" t="s">
        <v>36</v>
      </c>
      <c r="D29" s="47">
        <v>0</v>
      </c>
      <c r="E29" s="47">
        <v>2216587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2"/>
        <v>2216587</v>
      </c>
      <c r="O29" s="48">
        <f t="shared" si="1"/>
        <v>2.0533003434847212</v>
      </c>
      <c r="P29" s="9"/>
    </row>
    <row r="30" spans="1:16">
      <c r="A30" s="12"/>
      <c r="B30" s="25">
        <v>334.1</v>
      </c>
      <c r="C30" s="20" t="s">
        <v>37</v>
      </c>
      <c r="D30" s="47">
        <v>0</v>
      </c>
      <c r="E30" s="47">
        <v>1206383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2"/>
        <v>1206383</v>
      </c>
      <c r="O30" s="48">
        <f t="shared" si="1"/>
        <v>1.1175138301695933</v>
      </c>
      <c r="P30" s="9"/>
    </row>
    <row r="31" spans="1:16">
      <c r="A31" s="12"/>
      <c r="B31" s="25">
        <v>334.2</v>
      </c>
      <c r="C31" s="20" t="s">
        <v>38</v>
      </c>
      <c r="D31" s="47">
        <v>76979</v>
      </c>
      <c r="E31" s="47">
        <v>8611837</v>
      </c>
      <c r="F31" s="47">
        <v>0</v>
      </c>
      <c r="G31" s="47">
        <v>0</v>
      </c>
      <c r="H31" s="47">
        <v>0</v>
      </c>
      <c r="I31" s="47">
        <v>84749</v>
      </c>
      <c r="J31" s="47">
        <v>71461</v>
      </c>
      <c r="K31" s="47">
        <v>0</v>
      </c>
      <c r="L31" s="47">
        <v>0</v>
      </c>
      <c r="M31" s="47">
        <v>0</v>
      </c>
      <c r="N31" s="47">
        <f t="shared" si="2"/>
        <v>8845026</v>
      </c>
      <c r="O31" s="48">
        <f t="shared" si="1"/>
        <v>8.1934500761446714</v>
      </c>
      <c r="P31" s="9"/>
    </row>
    <row r="32" spans="1:16">
      <c r="A32" s="12"/>
      <c r="B32" s="25">
        <v>334.39</v>
      </c>
      <c r="C32" s="20" t="s">
        <v>45</v>
      </c>
      <c r="D32" s="47">
        <v>0</v>
      </c>
      <c r="E32" s="47">
        <v>1651831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50" si="5">SUM(D32:M32)</f>
        <v>1651831</v>
      </c>
      <c r="O32" s="48">
        <f t="shared" si="1"/>
        <v>1.5301475465112402</v>
      </c>
      <c r="P32" s="9"/>
    </row>
    <row r="33" spans="1:16">
      <c r="A33" s="12"/>
      <c r="B33" s="25">
        <v>334.49</v>
      </c>
      <c r="C33" s="20" t="s">
        <v>46</v>
      </c>
      <c r="D33" s="47">
        <v>0</v>
      </c>
      <c r="E33" s="47">
        <v>5499693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5499693</v>
      </c>
      <c r="O33" s="48">
        <f t="shared" si="1"/>
        <v>5.0945537107095351</v>
      </c>
      <c r="P33" s="9"/>
    </row>
    <row r="34" spans="1:16">
      <c r="A34" s="12"/>
      <c r="B34" s="25">
        <v>334.5</v>
      </c>
      <c r="C34" s="20" t="s">
        <v>47</v>
      </c>
      <c r="D34" s="47">
        <v>0</v>
      </c>
      <c r="E34" s="47">
        <v>246172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246172</v>
      </c>
      <c r="O34" s="48">
        <f t="shared" si="1"/>
        <v>0.22803754247242303</v>
      </c>
      <c r="P34" s="9"/>
    </row>
    <row r="35" spans="1:16">
      <c r="A35" s="12"/>
      <c r="B35" s="25">
        <v>334.61</v>
      </c>
      <c r="C35" s="20" t="s">
        <v>48</v>
      </c>
      <c r="D35" s="47">
        <v>0</v>
      </c>
      <c r="E35" s="47">
        <v>607762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607762</v>
      </c>
      <c r="O35" s="48">
        <f t="shared" si="1"/>
        <v>0.56299072554199814</v>
      </c>
      <c r="P35" s="9"/>
    </row>
    <row r="36" spans="1:16">
      <c r="A36" s="12"/>
      <c r="B36" s="25">
        <v>334.62</v>
      </c>
      <c r="C36" s="20" t="s">
        <v>49</v>
      </c>
      <c r="D36" s="47">
        <v>138707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138707</v>
      </c>
      <c r="O36" s="48">
        <f t="shared" si="1"/>
        <v>0.1284890377610873</v>
      </c>
      <c r="P36" s="9"/>
    </row>
    <row r="37" spans="1:16">
      <c r="A37" s="12"/>
      <c r="B37" s="25">
        <v>334.69</v>
      </c>
      <c r="C37" s="20" t="s">
        <v>50</v>
      </c>
      <c r="D37" s="47">
        <v>0</v>
      </c>
      <c r="E37" s="47">
        <v>3491909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3491909</v>
      </c>
      <c r="O37" s="48">
        <f t="shared" ref="O37:O68" si="6">(N37/O$136)</f>
        <v>3.2346747270093115</v>
      </c>
      <c r="P37" s="9"/>
    </row>
    <row r="38" spans="1:16">
      <c r="A38" s="12"/>
      <c r="B38" s="25">
        <v>335.12</v>
      </c>
      <c r="C38" s="20" t="s">
        <v>52</v>
      </c>
      <c r="D38" s="47">
        <v>0</v>
      </c>
      <c r="E38" s="47">
        <v>0</v>
      </c>
      <c r="F38" s="47">
        <v>31257697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31257697</v>
      </c>
      <c r="O38" s="48">
        <f t="shared" si="6"/>
        <v>28.955073717675567</v>
      </c>
      <c r="P38" s="9"/>
    </row>
    <row r="39" spans="1:16">
      <c r="A39" s="12"/>
      <c r="B39" s="25">
        <v>335.13</v>
      </c>
      <c r="C39" s="20" t="s">
        <v>53</v>
      </c>
      <c r="D39" s="47">
        <v>227052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227052</v>
      </c>
      <c r="O39" s="48">
        <f t="shared" si="6"/>
        <v>0.21032603258473179</v>
      </c>
      <c r="P39" s="9"/>
    </row>
    <row r="40" spans="1:16">
      <c r="A40" s="12"/>
      <c r="B40" s="25">
        <v>335.14</v>
      </c>
      <c r="C40" s="20" t="s">
        <v>54</v>
      </c>
      <c r="D40" s="47">
        <v>120479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120479</v>
      </c>
      <c r="O40" s="48">
        <f t="shared" si="6"/>
        <v>0.11160381797903521</v>
      </c>
      <c r="P40" s="9"/>
    </row>
    <row r="41" spans="1:16">
      <c r="A41" s="12"/>
      <c r="B41" s="25">
        <v>335.15</v>
      </c>
      <c r="C41" s="20" t="s">
        <v>55</v>
      </c>
      <c r="D41" s="47">
        <v>394568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394568</v>
      </c>
      <c r="O41" s="48">
        <f t="shared" si="6"/>
        <v>0.36550183228904592</v>
      </c>
      <c r="P41" s="9"/>
    </row>
    <row r="42" spans="1:16">
      <c r="A42" s="12"/>
      <c r="B42" s="25">
        <v>335.16</v>
      </c>
      <c r="C42" s="20" t="s">
        <v>56</v>
      </c>
      <c r="D42" s="47">
        <v>446500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446500</v>
      </c>
      <c r="O42" s="48">
        <f t="shared" si="6"/>
        <v>0.41360821991914953</v>
      </c>
      <c r="P42" s="9"/>
    </row>
    <row r="43" spans="1:16">
      <c r="A43" s="12"/>
      <c r="B43" s="25">
        <v>335.18</v>
      </c>
      <c r="C43" s="20" t="s">
        <v>57</v>
      </c>
      <c r="D43" s="47">
        <v>0</v>
      </c>
      <c r="E43" s="47">
        <v>0</v>
      </c>
      <c r="F43" s="47">
        <v>128579388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128579388</v>
      </c>
      <c r="O43" s="48">
        <f t="shared" si="6"/>
        <v>119.10748440979543</v>
      </c>
      <c r="P43" s="9"/>
    </row>
    <row r="44" spans="1:16">
      <c r="A44" s="12"/>
      <c r="B44" s="25">
        <v>335.21</v>
      </c>
      <c r="C44" s="20" t="s">
        <v>58</v>
      </c>
      <c r="D44" s="47">
        <v>0</v>
      </c>
      <c r="E44" s="47">
        <v>186357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186357</v>
      </c>
      <c r="O44" s="48">
        <f t="shared" si="6"/>
        <v>0.17262886235044334</v>
      </c>
      <c r="P44" s="9"/>
    </row>
    <row r="45" spans="1:16">
      <c r="A45" s="12"/>
      <c r="B45" s="25">
        <v>335.22</v>
      </c>
      <c r="C45" s="20" t="s">
        <v>59</v>
      </c>
      <c r="D45" s="47">
        <v>0</v>
      </c>
      <c r="E45" s="47">
        <v>3065695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3065695</v>
      </c>
      <c r="O45" s="48">
        <f t="shared" si="6"/>
        <v>2.8398581226540585</v>
      </c>
      <c r="P45" s="9"/>
    </row>
    <row r="46" spans="1:16">
      <c r="A46" s="12"/>
      <c r="B46" s="25">
        <v>335.39</v>
      </c>
      <c r="C46" s="20" t="s">
        <v>60</v>
      </c>
      <c r="D46" s="47">
        <v>0</v>
      </c>
      <c r="E46" s="47">
        <v>38275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38275</v>
      </c>
      <c r="O46" s="48">
        <f t="shared" si="6"/>
        <v>3.5455441472352626E-2</v>
      </c>
      <c r="P46" s="9"/>
    </row>
    <row r="47" spans="1:16">
      <c r="A47" s="12"/>
      <c r="B47" s="25">
        <v>335.49</v>
      </c>
      <c r="C47" s="20" t="s">
        <v>61</v>
      </c>
      <c r="D47" s="47">
        <v>0</v>
      </c>
      <c r="E47" s="47">
        <v>16805005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5"/>
        <v>16805005</v>
      </c>
      <c r="O47" s="48">
        <f t="shared" si="6"/>
        <v>15.56705084833686</v>
      </c>
      <c r="P47" s="9"/>
    </row>
    <row r="48" spans="1:16">
      <c r="A48" s="12"/>
      <c r="B48" s="25">
        <v>335.5</v>
      </c>
      <c r="C48" s="20" t="s">
        <v>62</v>
      </c>
      <c r="D48" s="47">
        <v>0</v>
      </c>
      <c r="E48" s="47">
        <v>7622538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5"/>
        <v>7622538</v>
      </c>
      <c r="O48" s="48">
        <f t="shared" si="6"/>
        <v>7.0610176336978148</v>
      </c>
      <c r="P48" s="9"/>
    </row>
    <row r="49" spans="1:16">
      <c r="A49" s="12"/>
      <c r="B49" s="25">
        <v>335.61</v>
      </c>
      <c r="C49" s="20" t="s">
        <v>63</v>
      </c>
      <c r="D49" s="47">
        <v>80403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5"/>
        <v>80403</v>
      </c>
      <c r="O49" s="48">
        <f t="shared" si="6"/>
        <v>7.4480048614018773E-2</v>
      </c>
      <c r="P49" s="9"/>
    </row>
    <row r="50" spans="1:16">
      <c r="A50" s="12"/>
      <c r="B50" s="25">
        <v>335.69</v>
      </c>
      <c r="C50" s="20" t="s">
        <v>159</v>
      </c>
      <c r="D50" s="47">
        <v>0</v>
      </c>
      <c r="E50" s="47">
        <v>37276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5"/>
        <v>37276</v>
      </c>
      <c r="O50" s="48">
        <f t="shared" si="6"/>
        <v>3.4530033607404746E-2</v>
      </c>
      <c r="P50" s="9"/>
    </row>
    <row r="51" spans="1:16">
      <c r="A51" s="12"/>
      <c r="B51" s="25">
        <v>337.5</v>
      </c>
      <c r="C51" s="20" t="s">
        <v>67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1272040</v>
      </c>
      <c r="N51" s="47">
        <f>SUM(D51:M51)</f>
        <v>1272040</v>
      </c>
      <c r="O51" s="48">
        <f t="shared" si="6"/>
        <v>1.17833415468299</v>
      </c>
      <c r="P51" s="9"/>
    </row>
    <row r="52" spans="1:16">
      <c r="A52" s="12"/>
      <c r="B52" s="25">
        <v>337.6</v>
      </c>
      <c r="C52" s="20" t="s">
        <v>68</v>
      </c>
      <c r="D52" s="47">
        <v>0</v>
      </c>
      <c r="E52" s="47">
        <v>30000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30000</v>
      </c>
      <c r="O52" s="48">
        <f t="shared" si="6"/>
        <v>2.7790025974410944E-2</v>
      </c>
      <c r="P52" s="9"/>
    </row>
    <row r="53" spans="1:16" ht="15.75">
      <c r="A53" s="29" t="s">
        <v>73</v>
      </c>
      <c r="B53" s="30"/>
      <c r="C53" s="31"/>
      <c r="D53" s="32">
        <f t="shared" ref="D53:M53" si="7">SUM(D54:D106)</f>
        <v>100274321</v>
      </c>
      <c r="E53" s="32">
        <f t="shared" si="7"/>
        <v>69844458</v>
      </c>
      <c r="F53" s="32">
        <f t="shared" si="7"/>
        <v>0</v>
      </c>
      <c r="G53" s="32">
        <f t="shared" si="7"/>
        <v>0</v>
      </c>
      <c r="H53" s="32">
        <f t="shared" si="7"/>
        <v>0</v>
      </c>
      <c r="I53" s="32">
        <f t="shared" si="7"/>
        <v>227268891</v>
      </c>
      <c r="J53" s="32">
        <f t="shared" si="7"/>
        <v>113446820</v>
      </c>
      <c r="K53" s="32">
        <f t="shared" si="7"/>
        <v>0</v>
      </c>
      <c r="L53" s="32">
        <f t="shared" si="7"/>
        <v>0</v>
      </c>
      <c r="M53" s="32">
        <f t="shared" si="7"/>
        <v>7732610</v>
      </c>
      <c r="N53" s="32">
        <f>SUM(D53:M53)</f>
        <v>518567100</v>
      </c>
      <c r="O53" s="46">
        <f t="shared" si="6"/>
        <v>480.36643928249856</v>
      </c>
      <c r="P53" s="10"/>
    </row>
    <row r="54" spans="1:16">
      <c r="A54" s="12"/>
      <c r="B54" s="25">
        <v>341.1</v>
      </c>
      <c r="C54" s="20" t="s">
        <v>76</v>
      </c>
      <c r="D54" s="47">
        <v>13136219</v>
      </c>
      <c r="E54" s="47">
        <v>1855355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14991574</v>
      </c>
      <c r="O54" s="48">
        <f t="shared" si="6"/>
        <v>13.887207695243459</v>
      </c>
      <c r="P54" s="9"/>
    </row>
    <row r="55" spans="1:16">
      <c r="A55" s="12"/>
      <c r="B55" s="25">
        <v>341.15</v>
      </c>
      <c r="C55" s="20" t="s">
        <v>77</v>
      </c>
      <c r="D55" s="47">
        <v>0</v>
      </c>
      <c r="E55" s="47">
        <v>11754570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106" si="8">SUM(D55:M55)</f>
        <v>11754570</v>
      </c>
      <c r="O55" s="48">
        <f t="shared" si="6"/>
        <v>10.888660187267721</v>
      </c>
      <c r="P55" s="9"/>
    </row>
    <row r="56" spans="1:16">
      <c r="A56" s="12"/>
      <c r="B56" s="25">
        <v>341.2</v>
      </c>
      <c r="C56" s="20" t="s">
        <v>79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113446820</v>
      </c>
      <c r="K56" s="47">
        <v>0</v>
      </c>
      <c r="L56" s="47">
        <v>0</v>
      </c>
      <c r="M56" s="47">
        <v>0</v>
      </c>
      <c r="N56" s="47">
        <f t="shared" si="8"/>
        <v>113446820</v>
      </c>
      <c r="O56" s="48">
        <f t="shared" si="6"/>
        <v>105.08966915047743</v>
      </c>
      <c r="P56" s="9"/>
    </row>
    <row r="57" spans="1:16">
      <c r="A57" s="12"/>
      <c r="B57" s="25">
        <v>341.8</v>
      </c>
      <c r="C57" s="20" t="s">
        <v>80</v>
      </c>
      <c r="D57" s="47">
        <v>11475563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11475563</v>
      </c>
      <c r="O57" s="48">
        <f t="shared" si="6"/>
        <v>10.630206461366306</v>
      </c>
      <c r="P57" s="9"/>
    </row>
    <row r="58" spans="1:16">
      <c r="A58" s="12"/>
      <c r="B58" s="25">
        <v>341.9</v>
      </c>
      <c r="C58" s="20" t="s">
        <v>81</v>
      </c>
      <c r="D58" s="47">
        <v>32073626</v>
      </c>
      <c r="E58" s="47">
        <v>1244716</v>
      </c>
      <c r="F58" s="47">
        <v>0</v>
      </c>
      <c r="G58" s="47">
        <v>0</v>
      </c>
      <c r="H58" s="47">
        <v>0</v>
      </c>
      <c r="I58" s="47">
        <v>2589826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35908168</v>
      </c>
      <c r="O58" s="48">
        <f t="shared" si="6"/>
        <v>33.262964047117066</v>
      </c>
      <c r="P58" s="9"/>
    </row>
    <row r="59" spans="1:16">
      <c r="A59" s="12"/>
      <c r="B59" s="25">
        <v>342.1</v>
      </c>
      <c r="C59" s="20" t="s">
        <v>82</v>
      </c>
      <c r="D59" s="47">
        <v>5049966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5049966</v>
      </c>
      <c r="O59" s="48">
        <f t="shared" si="6"/>
        <v>4.6779562103297376</v>
      </c>
      <c r="P59" s="9"/>
    </row>
    <row r="60" spans="1:16">
      <c r="A60" s="12"/>
      <c r="B60" s="25">
        <v>342.2</v>
      </c>
      <c r="C60" s="20" t="s">
        <v>83</v>
      </c>
      <c r="D60" s="47">
        <v>0</v>
      </c>
      <c r="E60" s="47">
        <v>3609113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3609113</v>
      </c>
      <c r="O60" s="48">
        <f t="shared" si="6"/>
        <v>3.3432448004861404</v>
      </c>
      <c r="P60" s="9"/>
    </row>
    <row r="61" spans="1:16">
      <c r="A61" s="12"/>
      <c r="B61" s="25">
        <v>342.3</v>
      </c>
      <c r="C61" s="20" t="s">
        <v>84</v>
      </c>
      <c r="D61" s="47">
        <v>2397149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2397149</v>
      </c>
      <c r="O61" s="48">
        <f t="shared" si="6"/>
        <v>2.2205610991511073</v>
      </c>
      <c r="P61" s="9"/>
    </row>
    <row r="62" spans="1:16">
      <c r="A62" s="12"/>
      <c r="B62" s="25">
        <v>342.4</v>
      </c>
      <c r="C62" s="20" t="s">
        <v>171</v>
      </c>
      <c r="D62" s="47">
        <v>25006</v>
      </c>
      <c r="E62" s="47">
        <v>3790373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3815379</v>
      </c>
      <c r="O62" s="48">
        <f t="shared" si="6"/>
        <v>3.5343160504074018</v>
      </c>
      <c r="P62" s="9"/>
    </row>
    <row r="63" spans="1:16">
      <c r="A63" s="12"/>
      <c r="B63" s="25">
        <v>342.5</v>
      </c>
      <c r="C63" s="20" t="s">
        <v>85</v>
      </c>
      <c r="D63" s="47">
        <v>9664</v>
      </c>
      <c r="E63" s="47">
        <v>397850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407514</v>
      </c>
      <c r="O63" s="48">
        <f t="shared" si="6"/>
        <v>0.37749415483120335</v>
      </c>
      <c r="P63" s="9"/>
    </row>
    <row r="64" spans="1:16">
      <c r="A64" s="12"/>
      <c r="B64" s="25">
        <v>342.6</v>
      </c>
      <c r="C64" s="20" t="s">
        <v>86</v>
      </c>
      <c r="D64" s="47">
        <v>0</v>
      </c>
      <c r="E64" s="47">
        <v>6225419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6225419</v>
      </c>
      <c r="O64" s="48">
        <f t="shared" si="6"/>
        <v>5.7668185237197136</v>
      </c>
      <c r="P64" s="9"/>
    </row>
    <row r="65" spans="1:16">
      <c r="A65" s="12"/>
      <c r="B65" s="25">
        <v>342.9</v>
      </c>
      <c r="C65" s="20" t="s">
        <v>87</v>
      </c>
      <c r="D65" s="47">
        <v>652344</v>
      </c>
      <c r="E65" s="47">
        <v>162957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815301</v>
      </c>
      <c r="O65" s="48">
        <f t="shared" si="6"/>
        <v>0.75524119889877395</v>
      </c>
      <c r="P65" s="9"/>
    </row>
    <row r="66" spans="1:16">
      <c r="A66" s="12"/>
      <c r="B66" s="25">
        <v>343.4</v>
      </c>
      <c r="C66" s="20" t="s">
        <v>88</v>
      </c>
      <c r="D66" s="47">
        <v>0</v>
      </c>
      <c r="E66" s="47">
        <v>28190359</v>
      </c>
      <c r="F66" s="47">
        <v>0</v>
      </c>
      <c r="G66" s="47">
        <v>0</v>
      </c>
      <c r="H66" s="47">
        <v>0</v>
      </c>
      <c r="I66" s="47">
        <v>31717860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59908219</v>
      </c>
      <c r="O66" s="48">
        <f t="shared" si="6"/>
        <v>55.495032069689977</v>
      </c>
      <c r="P66" s="9"/>
    </row>
    <row r="67" spans="1:16">
      <c r="A67" s="12"/>
      <c r="B67" s="25">
        <v>343.6</v>
      </c>
      <c r="C67" s="20" t="s">
        <v>89</v>
      </c>
      <c r="D67" s="47">
        <v>0</v>
      </c>
      <c r="E67" s="47">
        <v>5160</v>
      </c>
      <c r="F67" s="47">
        <v>0</v>
      </c>
      <c r="G67" s="47">
        <v>0</v>
      </c>
      <c r="H67" s="47">
        <v>0</v>
      </c>
      <c r="I67" s="47">
        <v>143525915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143531075</v>
      </c>
      <c r="O67" s="48">
        <f t="shared" si="6"/>
        <v>132.95774341283752</v>
      </c>
      <c r="P67" s="9"/>
    </row>
    <row r="68" spans="1:16">
      <c r="A68" s="12"/>
      <c r="B68" s="25">
        <v>343.7</v>
      </c>
      <c r="C68" s="20" t="s">
        <v>90</v>
      </c>
      <c r="D68" s="47">
        <v>405000</v>
      </c>
      <c r="E68" s="47">
        <v>695505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1100505</v>
      </c>
      <c r="O68" s="48">
        <f t="shared" si="6"/>
        <v>1.019435417832304</v>
      </c>
      <c r="P68" s="9"/>
    </row>
    <row r="69" spans="1:16">
      <c r="A69" s="12"/>
      <c r="B69" s="25">
        <v>343.9</v>
      </c>
      <c r="C69" s="20" t="s">
        <v>91</v>
      </c>
      <c r="D69" s="47">
        <v>347101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347101</v>
      </c>
      <c r="O69" s="48">
        <f t="shared" ref="O69:O100" si="9">(N69/O$136)</f>
        <v>0.32153152685813374</v>
      </c>
      <c r="P69" s="9"/>
    </row>
    <row r="70" spans="1:16">
      <c r="A70" s="12"/>
      <c r="B70" s="25">
        <v>344.3</v>
      </c>
      <c r="C70" s="20" t="s">
        <v>92</v>
      </c>
      <c r="D70" s="47">
        <v>0</v>
      </c>
      <c r="E70" s="47">
        <v>602462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602462</v>
      </c>
      <c r="O70" s="48">
        <f t="shared" si="9"/>
        <v>0.55808115428651883</v>
      </c>
      <c r="P70" s="9"/>
    </row>
    <row r="71" spans="1:16">
      <c r="A71" s="12"/>
      <c r="B71" s="25">
        <v>344.9</v>
      </c>
      <c r="C71" s="20" t="s">
        <v>93</v>
      </c>
      <c r="D71" s="47">
        <v>0</v>
      </c>
      <c r="E71" s="47">
        <v>2748558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2748558</v>
      </c>
      <c r="O71" s="48">
        <f t="shared" si="9"/>
        <v>2.5460832737391663</v>
      </c>
      <c r="P71" s="9"/>
    </row>
    <row r="72" spans="1:16">
      <c r="A72" s="12"/>
      <c r="B72" s="25">
        <v>345.1</v>
      </c>
      <c r="C72" s="20" t="s">
        <v>94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5748470</v>
      </c>
      <c r="N72" s="47">
        <f t="shared" si="8"/>
        <v>5748470</v>
      </c>
      <c r="O72" s="48">
        <f t="shared" si="9"/>
        <v>5.3250043537707361</v>
      </c>
      <c r="P72" s="9"/>
    </row>
    <row r="73" spans="1:16">
      <c r="A73" s="12"/>
      <c r="B73" s="25">
        <v>345.9</v>
      </c>
      <c r="C73" s="20" t="s">
        <v>95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1984140</v>
      </c>
      <c r="N73" s="47">
        <f t="shared" si="8"/>
        <v>1984140</v>
      </c>
      <c r="O73" s="48">
        <f t="shared" si="9"/>
        <v>1.8379767378955911</v>
      </c>
      <c r="P73" s="9"/>
    </row>
    <row r="74" spans="1:16">
      <c r="A74" s="12"/>
      <c r="B74" s="25">
        <v>346.3</v>
      </c>
      <c r="C74" s="20" t="s">
        <v>96</v>
      </c>
      <c r="D74" s="47">
        <v>15047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15047</v>
      </c>
      <c r="O74" s="48">
        <f t="shared" si="9"/>
        <v>1.3938550694565382E-2</v>
      </c>
      <c r="P74" s="9"/>
    </row>
    <row r="75" spans="1:16">
      <c r="A75" s="12"/>
      <c r="B75" s="25">
        <v>346.4</v>
      </c>
      <c r="C75" s="20" t="s">
        <v>97</v>
      </c>
      <c r="D75" s="47">
        <v>282760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282760</v>
      </c>
      <c r="O75" s="48">
        <f t="shared" si="9"/>
        <v>0.26193025815081461</v>
      </c>
      <c r="P75" s="9"/>
    </row>
    <row r="76" spans="1:16">
      <c r="A76" s="12"/>
      <c r="B76" s="25">
        <v>346.9</v>
      </c>
      <c r="C76" s="20" t="s">
        <v>172</v>
      </c>
      <c r="D76" s="47">
        <v>9081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9081</v>
      </c>
      <c r="O76" s="48">
        <f t="shared" si="9"/>
        <v>8.4120408624541922E-3</v>
      </c>
      <c r="P76" s="9"/>
    </row>
    <row r="77" spans="1:16">
      <c r="A77" s="12"/>
      <c r="B77" s="25">
        <v>347.2</v>
      </c>
      <c r="C77" s="20" t="s">
        <v>98</v>
      </c>
      <c r="D77" s="47">
        <v>0</v>
      </c>
      <c r="E77" s="47">
        <v>1680126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1680126</v>
      </c>
      <c r="O77" s="48">
        <f t="shared" si="9"/>
        <v>1.5563581726761053</v>
      </c>
      <c r="P77" s="9"/>
    </row>
    <row r="78" spans="1:16">
      <c r="A78" s="12"/>
      <c r="B78" s="25">
        <v>347.5</v>
      </c>
      <c r="C78" s="20" t="s">
        <v>99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49435290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49435290</v>
      </c>
      <c r="O78" s="48">
        <f t="shared" si="9"/>
        <v>45.793599771751254</v>
      </c>
      <c r="P78" s="9"/>
    </row>
    <row r="79" spans="1:16">
      <c r="A79" s="12"/>
      <c r="B79" s="25">
        <v>347.9</v>
      </c>
      <c r="C79" s="20" t="s">
        <v>100</v>
      </c>
      <c r="D79" s="47">
        <v>0</v>
      </c>
      <c r="E79" s="47">
        <v>186296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186296</v>
      </c>
      <c r="O79" s="48">
        <f t="shared" si="9"/>
        <v>0.17257235596429538</v>
      </c>
      <c r="P79" s="9"/>
    </row>
    <row r="80" spans="1:16">
      <c r="A80" s="12"/>
      <c r="B80" s="25">
        <v>348.11</v>
      </c>
      <c r="C80" s="39" t="s">
        <v>110</v>
      </c>
      <c r="D80" s="47">
        <v>65385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8"/>
        <v>65385</v>
      </c>
      <c r="O80" s="48">
        <f t="shared" si="9"/>
        <v>6.0568361611228652E-2</v>
      </c>
      <c r="P80" s="9"/>
    </row>
    <row r="81" spans="1:16">
      <c r="A81" s="12"/>
      <c r="B81" s="25">
        <v>348.12</v>
      </c>
      <c r="C81" s="39" t="s">
        <v>111</v>
      </c>
      <c r="D81" s="47">
        <v>83011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8"/>
        <v>83011</v>
      </c>
      <c r="O81" s="48">
        <f t="shared" si="9"/>
        <v>7.6895928205394232E-2</v>
      </c>
      <c r="P81" s="9"/>
    </row>
    <row r="82" spans="1:16">
      <c r="A82" s="12"/>
      <c r="B82" s="25">
        <v>348.13</v>
      </c>
      <c r="C82" s="39" t="s">
        <v>112</v>
      </c>
      <c r="D82" s="47">
        <v>604409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604409</v>
      </c>
      <c r="O82" s="48">
        <f t="shared" si="9"/>
        <v>0.55988472697225811</v>
      </c>
      <c r="P82" s="9"/>
    </row>
    <row r="83" spans="1:16">
      <c r="A83" s="12"/>
      <c r="B83" s="25">
        <v>348.22</v>
      </c>
      <c r="C83" s="39" t="s">
        <v>114</v>
      </c>
      <c r="D83" s="47">
        <v>1506642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1506642</v>
      </c>
      <c r="O83" s="48">
        <f t="shared" si="9"/>
        <v>1.3956540104712818</v>
      </c>
      <c r="P83" s="9"/>
    </row>
    <row r="84" spans="1:16">
      <c r="A84" s="12"/>
      <c r="B84" s="25">
        <v>348.23</v>
      </c>
      <c r="C84" s="39" t="s">
        <v>115</v>
      </c>
      <c r="D84" s="47">
        <v>745549</v>
      </c>
      <c r="E84" s="47">
        <v>47962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793511</v>
      </c>
      <c r="O84" s="48">
        <f t="shared" si="9"/>
        <v>0.73505637669936008</v>
      </c>
      <c r="P84" s="9"/>
    </row>
    <row r="85" spans="1:16">
      <c r="A85" s="12"/>
      <c r="B85" s="25">
        <v>348.31</v>
      </c>
      <c r="C85" s="39" t="s">
        <v>116</v>
      </c>
      <c r="D85" s="47">
        <v>4556264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8"/>
        <v>4556264</v>
      </c>
      <c r="O85" s="48">
        <f t="shared" si="9"/>
        <v>4.2206231635424505</v>
      </c>
      <c r="P85" s="9"/>
    </row>
    <row r="86" spans="1:16">
      <c r="A86" s="12"/>
      <c r="B86" s="25">
        <v>348.32</v>
      </c>
      <c r="C86" s="39" t="s">
        <v>117</v>
      </c>
      <c r="D86" s="47">
        <v>173402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8"/>
        <v>173402</v>
      </c>
      <c r="O86" s="48">
        <f t="shared" si="9"/>
        <v>0.16062820280049356</v>
      </c>
      <c r="P86" s="9"/>
    </row>
    <row r="87" spans="1:16">
      <c r="A87" s="12"/>
      <c r="B87" s="25">
        <v>348.41</v>
      </c>
      <c r="C87" s="39" t="s">
        <v>118</v>
      </c>
      <c r="D87" s="47">
        <v>3627572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8"/>
        <v>3627572</v>
      </c>
      <c r="O87" s="48">
        <f t="shared" si="9"/>
        <v>3.3603440034681951</v>
      </c>
      <c r="P87" s="9"/>
    </row>
    <row r="88" spans="1:16">
      <c r="A88" s="12"/>
      <c r="B88" s="25">
        <v>348.42</v>
      </c>
      <c r="C88" s="39" t="s">
        <v>119</v>
      </c>
      <c r="D88" s="47">
        <v>1136505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8"/>
        <v>1136505</v>
      </c>
      <c r="O88" s="48">
        <f t="shared" si="9"/>
        <v>1.052783449001597</v>
      </c>
      <c r="P88" s="9"/>
    </row>
    <row r="89" spans="1:16">
      <c r="A89" s="12"/>
      <c r="B89" s="25">
        <v>348.48</v>
      </c>
      <c r="C89" s="39" t="s">
        <v>252</v>
      </c>
      <c r="D89" s="47">
        <v>544976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8"/>
        <v>544976</v>
      </c>
      <c r="O89" s="48">
        <f t="shared" si="9"/>
        <v>0.50482990651435267</v>
      </c>
      <c r="P89" s="9"/>
    </row>
    <row r="90" spans="1:16">
      <c r="A90" s="12"/>
      <c r="B90" s="25">
        <v>348.51</v>
      </c>
      <c r="C90" s="39" t="s">
        <v>121</v>
      </c>
      <c r="D90" s="47">
        <v>532629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8"/>
        <v>532629</v>
      </c>
      <c r="O90" s="48">
        <f t="shared" si="9"/>
        <v>0.49339245815748423</v>
      </c>
      <c r="P90" s="9"/>
    </row>
    <row r="91" spans="1:16">
      <c r="A91" s="12"/>
      <c r="B91" s="25">
        <v>348.52</v>
      </c>
      <c r="C91" s="39" t="s">
        <v>122</v>
      </c>
      <c r="D91" s="47">
        <v>1895664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8"/>
        <v>1895664</v>
      </c>
      <c r="O91" s="48">
        <f t="shared" si="9"/>
        <v>1.7560183932918583</v>
      </c>
      <c r="P91" s="9"/>
    </row>
    <row r="92" spans="1:16">
      <c r="A92" s="12"/>
      <c r="B92" s="25">
        <v>348.53</v>
      </c>
      <c r="C92" s="39" t="s">
        <v>123</v>
      </c>
      <c r="D92" s="47">
        <v>6376050</v>
      </c>
      <c r="E92" s="47">
        <v>1440166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8"/>
        <v>7816216</v>
      </c>
      <c r="O92" s="48">
        <f t="shared" si="9"/>
        <v>7.2404281887202133</v>
      </c>
      <c r="P92" s="9"/>
    </row>
    <row r="93" spans="1:16">
      <c r="A93" s="12"/>
      <c r="B93" s="25">
        <v>348.61</v>
      </c>
      <c r="C93" s="39" t="s">
        <v>124</v>
      </c>
      <c r="D93" s="47">
        <v>1320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8"/>
        <v>1320</v>
      </c>
      <c r="O93" s="48">
        <f t="shared" si="9"/>
        <v>1.2227611428740814E-3</v>
      </c>
      <c r="P93" s="9"/>
    </row>
    <row r="94" spans="1:16">
      <c r="A94" s="12"/>
      <c r="B94" s="25">
        <v>348.62</v>
      </c>
      <c r="C94" s="39" t="s">
        <v>125</v>
      </c>
      <c r="D94" s="47">
        <v>11956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8"/>
        <v>11956</v>
      </c>
      <c r="O94" s="48">
        <f t="shared" si="9"/>
        <v>1.1075251685001909E-2</v>
      </c>
      <c r="P94" s="9"/>
    </row>
    <row r="95" spans="1:16">
      <c r="A95" s="12"/>
      <c r="B95" s="25">
        <v>348.63</v>
      </c>
      <c r="C95" s="39" t="s">
        <v>126</v>
      </c>
      <c r="D95" s="47">
        <v>1286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8"/>
        <v>1286</v>
      </c>
      <c r="O95" s="48">
        <f t="shared" si="9"/>
        <v>1.1912657801030826E-3</v>
      </c>
      <c r="P95" s="9"/>
    </row>
    <row r="96" spans="1:16">
      <c r="A96" s="12"/>
      <c r="B96" s="25">
        <v>348.71</v>
      </c>
      <c r="C96" s="39" t="s">
        <v>127</v>
      </c>
      <c r="D96" s="47">
        <v>530028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8"/>
        <v>530028</v>
      </c>
      <c r="O96" s="48">
        <f t="shared" si="9"/>
        <v>0.49098306290550281</v>
      </c>
      <c r="P96" s="9"/>
    </row>
    <row r="97" spans="1:16">
      <c r="A97" s="12"/>
      <c r="B97" s="25">
        <v>348.72</v>
      </c>
      <c r="C97" s="39" t="s">
        <v>128</v>
      </c>
      <c r="D97" s="47">
        <v>107079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8"/>
        <v>107079</v>
      </c>
      <c r="O97" s="48">
        <f t="shared" si="9"/>
        <v>9.9190939710464984E-2</v>
      </c>
      <c r="P97" s="9"/>
    </row>
    <row r="98" spans="1:16">
      <c r="A98" s="12"/>
      <c r="B98" s="25">
        <v>348.87</v>
      </c>
      <c r="C98" s="20" t="s">
        <v>253</v>
      </c>
      <c r="D98" s="47">
        <v>2155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8"/>
        <v>2155</v>
      </c>
      <c r="O98" s="48">
        <f t="shared" si="9"/>
        <v>1.996250199161853E-3</v>
      </c>
      <c r="P98" s="9"/>
    </row>
    <row r="99" spans="1:16">
      <c r="A99" s="12"/>
      <c r="B99" s="25">
        <v>348.92099999999999</v>
      </c>
      <c r="C99" s="20" t="s">
        <v>102</v>
      </c>
      <c r="D99" s="47">
        <v>0</v>
      </c>
      <c r="E99" s="47">
        <v>277531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5" si="10">SUM(D99:M99)</f>
        <v>277531</v>
      </c>
      <c r="O99" s="48">
        <f t="shared" si="9"/>
        <v>0.25708645662347479</v>
      </c>
      <c r="P99" s="9"/>
    </row>
    <row r="100" spans="1:16">
      <c r="A100" s="12"/>
      <c r="B100" s="25">
        <v>348.92200000000003</v>
      </c>
      <c r="C100" s="20" t="s">
        <v>103</v>
      </c>
      <c r="D100" s="47">
        <v>0</v>
      </c>
      <c r="E100" s="47">
        <v>277531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277531</v>
      </c>
      <c r="O100" s="48">
        <f t="shared" si="9"/>
        <v>0.25708645662347479</v>
      </c>
      <c r="P100" s="9"/>
    </row>
    <row r="101" spans="1:16">
      <c r="A101" s="12"/>
      <c r="B101" s="25">
        <v>348.923</v>
      </c>
      <c r="C101" s="20" t="s">
        <v>104</v>
      </c>
      <c r="D101" s="47">
        <v>0</v>
      </c>
      <c r="E101" s="47">
        <v>277531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277531</v>
      </c>
      <c r="O101" s="48">
        <f t="shared" ref="O101:O132" si="11">(N101/O$136)</f>
        <v>0.25708645662347479</v>
      </c>
      <c r="P101" s="9"/>
    </row>
    <row r="102" spans="1:16">
      <c r="A102" s="12"/>
      <c r="B102" s="25">
        <v>348.92399999999998</v>
      </c>
      <c r="C102" s="20" t="s">
        <v>105</v>
      </c>
      <c r="D102" s="47">
        <v>0</v>
      </c>
      <c r="E102" s="47">
        <v>277531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277531</v>
      </c>
      <c r="O102" s="48">
        <f t="shared" si="11"/>
        <v>0.25708645662347479</v>
      </c>
      <c r="P102" s="9"/>
    </row>
    <row r="103" spans="1:16">
      <c r="A103" s="12"/>
      <c r="B103" s="25">
        <v>348.93099999999998</v>
      </c>
      <c r="C103" s="20" t="s">
        <v>106</v>
      </c>
      <c r="D103" s="47">
        <v>0</v>
      </c>
      <c r="E103" s="47">
        <v>3265343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3265343</v>
      </c>
      <c r="O103" s="48">
        <f t="shared" si="11"/>
        <v>3.0247988928453653</v>
      </c>
      <c r="P103" s="9"/>
    </row>
    <row r="104" spans="1:16">
      <c r="A104" s="12"/>
      <c r="B104" s="25">
        <v>348.93200000000002</v>
      </c>
      <c r="C104" s="20" t="s">
        <v>107</v>
      </c>
      <c r="D104" s="47">
        <v>14445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0"/>
        <v>14445</v>
      </c>
      <c r="O104" s="48">
        <f t="shared" si="11"/>
        <v>1.338089750667887E-2</v>
      </c>
      <c r="P104" s="9"/>
    </row>
    <row r="105" spans="1:16">
      <c r="A105" s="12"/>
      <c r="B105" s="25">
        <v>348.93299999999999</v>
      </c>
      <c r="C105" s="20" t="s">
        <v>108</v>
      </c>
      <c r="D105" s="47">
        <v>0</v>
      </c>
      <c r="E105" s="47">
        <v>4591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4591</v>
      </c>
      <c r="O105" s="48">
        <f t="shared" si="11"/>
        <v>4.2528003082840217E-3</v>
      </c>
      <c r="P105" s="9"/>
    </row>
    <row r="106" spans="1:16">
      <c r="A106" s="12"/>
      <c r="B106" s="25">
        <v>349</v>
      </c>
      <c r="C106" s="20" t="s">
        <v>1</v>
      </c>
      <c r="D106" s="47">
        <v>11879468</v>
      </c>
      <c r="E106" s="47">
        <v>827453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8"/>
        <v>12706921</v>
      </c>
      <c r="O106" s="48">
        <f t="shared" si="11"/>
        <v>11.770855488159595</v>
      </c>
      <c r="P106" s="9"/>
    </row>
    <row r="107" spans="1:16" ht="15.75">
      <c r="A107" s="29" t="s">
        <v>74</v>
      </c>
      <c r="B107" s="30"/>
      <c r="C107" s="31"/>
      <c r="D107" s="32">
        <f t="shared" ref="D107:M107" si="12">SUM(D108:D112)</f>
        <v>7405667</v>
      </c>
      <c r="E107" s="32">
        <f t="shared" si="12"/>
        <v>4374856</v>
      </c>
      <c r="F107" s="32">
        <f t="shared" si="12"/>
        <v>0</v>
      </c>
      <c r="G107" s="32">
        <f t="shared" si="12"/>
        <v>0</v>
      </c>
      <c r="H107" s="32">
        <f t="shared" si="12"/>
        <v>0</v>
      </c>
      <c r="I107" s="32">
        <f t="shared" si="12"/>
        <v>0</v>
      </c>
      <c r="J107" s="32">
        <f t="shared" si="12"/>
        <v>0</v>
      </c>
      <c r="K107" s="32">
        <f t="shared" si="12"/>
        <v>0</v>
      </c>
      <c r="L107" s="32">
        <f t="shared" si="12"/>
        <v>0</v>
      </c>
      <c r="M107" s="32">
        <f t="shared" si="12"/>
        <v>0</v>
      </c>
      <c r="N107" s="32">
        <f t="shared" ref="N107:N114" si="13">SUM(D107:M107)</f>
        <v>11780523</v>
      </c>
      <c r="O107" s="46">
        <f t="shared" si="11"/>
        <v>10.912701338738184</v>
      </c>
      <c r="P107" s="10"/>
    </row>
    <row r="108" spans="1:16">
      <c r="A108" s="13"/>
      <c r="B108" s="40">
        <v>351.1</v>
      </c>
      <c r="C108" s="21" t="s">
        <v>130</v>
      </c>
      <c r="D108" s="47">
        <v>631491</v>
      </c>
      <c r="E108" s="47">
        <v>70692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702183</v>
      </c>
      <c r="O108" s="48">
        <f t="shared" si="11"/>
        <v>0.65045612695966004</v>
      </c>
      <c r="P108" s="9"/>
    </row>
    <row r="109" spans="1:16">
      <c r="A109" s="13"/>
      <c r="B109" s="40">
        <v>351.2</v>
      </c>
      <c r="C109" s="21" t="s">
        <v>132</v>
      </c>
      <c r="D109" s="47">
        <v>0</v>
      </c>
      <c r="E109" s="47">
        <v>114326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114326</v>
      </c>
      <c r="O109" s="48">
        <f t="shared" si="11"/>
        <v>0.10590408365168352</v>
      </c>
      <c r="P109" s="9"/>
    </row>
    <row r="110" spans="1:16">
      <c r="A110" s="13"/>
      <c r="B110" s="40">
        <v>351.5</v>
      </c>
      <c r="C110" s="21" t="s">
        <v>133</v>
      </c>
      <c r="D110" s="47">
        <v>4740917</v>
      </c>
      <c r="E110" s="47">
        <v>266906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3"/>
        <v>5007823</v>
      </c>
      <c r="O110" s="48">
        <f t="shared" si="11"/>
        <v>4.638917708175085</v>
      </c>
      <c r="P110" s="9"/>
    </row>
    <row r="111" spans="1:16">
      <c r="A111" s="13"/>
      <c r="B111" s="40">
        <v>354</v>
      </c>
      <c r="C111" s="21" t="s">
        <v>134</v>
      </c>
      <c r="D111" s="47">
        <v>546986</v>
      </c>
      <c r="E111" s="47">
        <v>23564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3"/>
        <v>570550</v>
      </c>
      <c r="O111" s="48">
        <f t="shared" si="11"/>
        <v>0.52851997732333877</v>
      </c>
      <c r="P111" s="9"/>
    </row>
    <row r="112" spans="1:16">
      <c r="A112" s="13"/>
      <c r="B112" s="40">
        <v>359</v>
      </c>
      <c r="C112" s="21" t="s">
        <v>136</v>
      </c>
      <c r="D112" s="47">
        <v>1486273</v>
      </c>
      <c r="E112" s="47">
        <v>3899368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3"/>
        <v>5385641</v>
      </c>
      <c r="O112" s="48">
        <f t="shared" si="11"/>
        <v>4.988903442628418</v>
      </c>
      <c r="P112" s="9"/>
    </row>
    <row r="113" spans="1:16" ht="15.75">
      <c r="A113" s="29" t="s">
        <v>5</v>
      </c>
      <c r="B113" s="30"/>
      <c r="C113" s="31"/>
      <c r="D113" s="32">
        <f t="shared" ref="D113:M113" si="14">SUM(D114:D128)</f>
        <v>19029660</v>
      </c>
      <c r="E113" s="32">
        <f t="shared" si="14"/>
        <v>204480883</v>
      </c>
      <c r="F113" s="32">
        <f t="shared" si="14"/>
        <v>2455651</v>
      </c>
      <c r="G113" s="32">
        <f t="shared" si="14"/>
        <v>702743</v>
      </c>
      <c r="H113" s="32">
        <f t="shared" si="14"/>
        <v>0</v>
      </c>
      <c r="I113" s="32">
        <f t="shared" si="14"/>
        <v>88210398</v>
      </c>
      <c r="J113" s="32">
        <f t="shared" si="14"/>
        <v>4723903</v>
      </c>
      <c r="K113" s="32">
        <f t="shared" si="14"/>
        <v>0</v>
      </c>
      <c r="L113" s="32">
        <f t="shared" si="14"/>
        <v>0</v>
      </c>
      <c r="M113" s="32">
        <f t="shared" si="14"/>
        <v>35179878</v>
      </c>
      <c r="N113" s="32">
        <f t="shared" si="13"/>
        <v>354783116</v>
      </c>
      <c r="O113" s="46">
        <f t="shared" si="11"/>
        <v>328.64773363074835</v>
      </c>
      <c r="P113" s="10"/>
    </row>
    <row r="114" spans="1:16">
      <c r="A114" s="12"/>
      <c r="B114" s="25">
        <v>361.1</v>
      </c>
      <c r="C114" s="20" t="s">
        <v>137</v>
      </c>
      <c r="D114" s="47">
        <v>12711860</v>
      </c>
      <c r="E114" s="47">
        <v>19815462</v>
      </c>
      <c r="F114" s="47">
        <v>2455576</v>
      </c>
      <c r="G114" s="47">
        <v>702552</v>
      </c>
      <c r="H114" s="47">
        <v>0</v>
      </c>
      <c r="I114" s="47">
        <v>17352325</v>
      </c>
      <c r="J114" s="47">
        <v>3243833</v>
      </c>
      <c r="K114" s="47">
        <v>0</v>
      </c>
      <c r="L114" s="47">
        <v>0</v>
      </c>
      <c r="M114" s="47">
        <v>35152415</v>
      </c>
      <c r="N114" s="47">
        <f t="shared" si="13"/>
        <v>91434023</v>
      </c>
      <c r="O114" s="48">
        <f t="shared" si="11"/>
        <v>84.698462470496253</v>
      </c>
      <c r="P114" s="9"/>
    </row>
    <row r="115" spans="1:16">
      <c r="A115" s="12"/>
      <c r="B115" s="25">
        <v>362</v>
      </c>
      <c r="C115" s="20" t="s">
        <v>138</v>
      </c>
      <c r="D115" s="47">
        <v>148212</v>
      </c>
      <c r="E115" s="47">
        <v>52823</v>
      </c>
      <c r="F115" s="47">
        <v>0</v>
      </c>
      <c r="G115" s="47">
        <v>0</v>
      </c>
      <c r="H115" s="47">
        <v>0</v>
      </c>
      <c r="I115" s="47">
        <v>1500382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ref="N115:N128" si="15">SUM(D115:M115)</f>
        <v>1701417</v>
      </c>
      <c r="O115" s="48">
        <f t="shared" si="11"/>
        <v>1.5760807541101449</v>
      </c>
      <c r="P115" s="9"/>
    </row>
    <row r="116" spans="1:16">
      <c r="A116" s="12"/>
      <c r="B116" s="25">
        <v>363.1</v>
      </c>
      <c r="C116" s="20" t="s">
        <v>247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397218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397218</v>
      </c>
      <c r="O116" s="48">
        <f t="shared" si="11"/>
        <v>0.36795661791678552</v>
      </c>
      <c r="P116" s="9"/>
    </row>
    <row r="117" spans="1:16">
      <c r="A117" s="12"/>
      <c r="B117" s="25">
        <v>363.11</v>
      </c>
      <c r="C117" s="20" t="s">
        <v>30</v>
      </c>
      <c r="D117" s="47">
        <v>0</v>
      </c>
      <c r="E117" s="47">
        <v>77725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77725</v>
      </c>
      <c r="O117" s="48">
        <f t="shared" si="11"/>
        <v>7.1999325628703023E-2</v>
      </c>
      <c r="P117" s="9"/>
    </row>
    <row r="118" spans="1:16">
      <c r="A118" s="12"/>
      <c r="B118" s="25">
        <v>363.12</v>
      </c>
      <c r="C118" s="20" t="s">
        <v>173</v>
      </c>
      <c r="D118" s="47">
        <v>0</v>
      </c>
      <c r="E118" s="47">
        <v>11077675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11077675</v>
      </c>
      <c r="O118" s="48">
        <f t="shared" si="11"/>
        <v>10.261629199536092</v>
      </c>
      <c r="P118" s="9"/>
    </row>
    <row r="119" spans="1:16">
      <c r="A119" s="12"/>
      <c r="B119" s="25">
        <v>363.22</v>
      </c>
      <c r="C119" s="20" t="s">
        <v>174</v>
      </c>
      <c r="D119" s="47">
        <v>0</v>
      </c>
      <c r="E119" s="47">
        <v>3643490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3643490</v>
      </c>
      <c r="O119" s="48">
        <f t="shared" si="11"/>
        <v>3.3750893912502176</v>
      </c>
      <c r="P119" s="9"/>
    </row>
    <row r="120" spans="1:16">
      <c r="A120" s="12"/>
      <c r="B120" s="25">
        <v>363.23</v>
      </c>
      <c r="C120" s="20" t="s">
        <v>175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78246178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78246178</v>
      </c>
      <c r="O120" s="48">
        <f t="shared" si="11"/>
        <v>72.482110633946078</v>
      </c>
      <c r="P120" s="9"/>
    </row>
    <row r="121" spans="1:16">
      <c r="A121" s="12"/>
      <c r="B121" s="25">
        <v>363.24</v>
      </c>
      <c r="C121" s="20" t="s">
        <v>176</v>
      </c>
      <c r="D121" s="47">
        <v>0</v>
      </c>
      <c r="E121" s="47">
        <v>63043140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5"/>
        <v>63043140</v>
      </c>
      <c r="O121" s="48">
        <f t="shared" si="11"/>
        <v>58.399016603614186</v>
      </c>
      <c r="P121" s="9"/>
    </row>
    <row r="122" spans="1:16">
      <c r="A122" s="12"/>
      <c r="B122" s="25">
        <v>363.26</v>
      </c>
      <c r="C122" s="20" t="s">
        <v>177</v>
      </c>
      <c r="D122" s="47">
        <v>0</v>
      </c>
      <c r="E122" s="47">
        <v>92050924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5"/>
        <v>92050924</v>
      </c>
      <c r="O122" s="48">
        <f t="shared" si="11"/>
        <v>85.269918964284258</v>
      </c>
      <c r="P122" s="9"/>
    </row>
    <row r="123" spans="1:16">
      <c r="A123" s="12"/>
      <c r="B123" s="25">
        <v>363.27</v>
      </c>
      <c r="C123" s="20" t="s">
        <v>178</v>
      </c>
      <c r="D123" s="47">
        <v>0</v>
      </c>
      <c r="E123" s="47">
        <v>2837238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5"/>
        <v>2837238</v>
      </c>
      <c r="O123" s="48">
        <f t="shared" si="11"/>
        <v>2.6282305905195251</v>
      </c>
      <c r="P123" s="9"/>
    </row>
    <row r="124" spans="1:16">
      <c r="A124" s="12"/>
      <c r="B124" s="25">
        <v>364</v>
      </c>
      <c r="C124" s="20" t="s">
        <v>229</v>
      </c>
      <c r="D124" s="47">
        <v>959057</v>
      </c>
      <c r="E124" s="47">
        <v>661690</v>
      </c>
      <c r="F124" s="47">
        <v>0</v>
      </c>
      <c r="G124" s="47">
        <v>191</v>
      </c>
      <c r="H124" s="47">
        <v>0</v>
      </c>
      <c r="I124" s="47">
        <v>-10283250</v>
      </c>
      <c r="J124" s="47">
        <v>862</v>
      </c>
      <c r="K124" s="47">
        <v>0</v>
      </c>
      <c r="L124" s="47">
        <v>0</v>
      </c>
      <c r="M124" s="47">
        <v>0</v>
      </c>
      <c r="N124" s="47">
        <f t="shared" si="15"/>
        <v>-8661450</v>
      </c>
      <c r="O124" s="48">
        <f t="shared" si="11"/>
        <v>-8.0233973492020549</v>
      </c>
      <c r="P124" s="9"/>
    </row>
    <row r="125" spans="1:16">
      <c r="A125" s="12"/>
      <c r="B125" s="25">
        <v>365</v>
      </c>
      <c r="C125" s="20" t="s">
        <v>230</v>
      </c>
      <c r="D125" s="47">
        <v>2188</v>
      </c>
      <c r="E125" s="47">
        <v>15112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5"/>
        <v>17300</v>
      </c>
      <c r="O125" s="48">
        <f t="shared" si="11"/>
        <v>1.6025581645243644E-2</v>
      </c>
      <c r="P125" s="9"/>
    </row>
    <row r="126" spans="1:16">
      <c r="A126" s="12"/>
      <c r="B126" s="25">
        <v>366</v>
      </c>
      <c r="C126" s="20" t="s">
        <v>141</v>
      </c>
      <c r="D126" s="47">
        <v>1108486</v>
      </c>
      <c r="E126" s="47">
        <v>1555344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5"/>
        <v>2663830</v>
      </c>
      <c r="O126" s="48">
        <f t="shared" si="11"/>
        <v>2.4675968297138366</v>
      </c>
      <c r="P126" s="9"/>
    </row>
    <row r="127" spans="1:16">
      <c r="A127" s="12"/>
      <c r="B127" s="25">
        <v>369.3</v>
      </c>
      <c r="C127" s="20" t="s">
        <v>142</v>
      </c>
      <c r="D127" s="47">
        <v>3542</v>
      </c>
      <c r="E127" s="47">
        <v>22649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5"/>
        <v>26191</v>
      </c>
      <c r="O127" s="48">
        <f t="shared" si="11"/>
        <v>2.4261619009859903E-2</v>
      </c>
      <c r="P127" s="9"/>
    </row>
    <row r="128" spans="1:16">
      <c r="A128" s="12"/>
      <c r="B128" s="25">
        <v>369.9</v>
      </c>
      <c r="C128" s="20" t="s">
        <v>143</v>
      </c>
      <c r="D128" s="47">
        <v>4096315</v>
      </c>
      <c r="E128" s="47">
        <v>9627611</v>
      </c>
      <c r="F128" s="47">
        <v>75</v>
      </c>
      <c r="G128" s="47">
        <v>0</v>
      </c>
      <c r="H128" s="47">
        <v>0</v>
      </c>
      <c r="I128" s="47">
        <v>997545</v>
      </c>
      <c r="J128" s="47">
        <v>1479208</v>
      </c>
      <c r="K128" s="47">
        <v>0</v>
      </c>
      <c r="L128" s="47">
        <v>0</v>
      </c>
      <c r="M128" s="47">
        <v>27463</v>
      </c>
      <c r="N128" s="47">
        <f t="shared" si="15"/>
        <v>16228217</v>
      </c>
      <c r="O128" s="48">
        <f t="shared" si="11"/>
        <v>15.032752398279241</v>
      </c>
      <c r="P128" s="9"/>
    </row>
    <row r="129" spans="1:119" ht="15.75">
      <c r="A129" s="29" t="s">
        <v>75</v>
      </c>
      <c r="B129" s="30"/>
      <c r="C129" s="31"/>
      <c r="D129" s="32">
        <f t="shared" ref="D129:M129" si="16">SUM(D130:D133)</f>
        <v>179471779</v>
      </c>
      <c r="E129" s="32">
        <f t="shared" si="16"/>
        <v>168536440</v>
      </c>
      <c r="F129" s="32">
        <f t="shared" si="16"/>
        <v>43585000</v>
      </c>
      <c r="G129" s="32">
        <f t="shared" si="16"/>
        <v>5500000</v>
      </c>
      <c r="H129" s="32">
        <f t="shared" si="16"/>
        <v>0</v>
      </c>
      <c r="I129" s="32">
        <f t="shared" si="16"/>
        <v>0</v>
      </c>
      <c r="J129" s="32">
        <f t="shared" si="16"/>
        <v>13463</v>
      </c>
      <c r="K129" s="32">
        <f t="shared" si="16"/>
        <v>0</v>
      </c>
      <c r="L129" s="32">
        <f t="shared" si="16"/>
        <v>0</v>
      </c>
      <c r="M129" s="32">
        <f t="shared" si="16"/>
        <v>359926</v>
      </c>
      <c r="N129" s="32">
        <f t="shared" ref="N129:N134" si="17">SUM(D129:M129)</f>
        <v>397466608</v>
      </c>
      <c r="O129" s="46">
        <f t="shared" si="11"/>
        <v>368.18691200936706</v>
      </c>
      <c r="P129" s="9"/>
    </row>
    <row r="130" spans="1:119">
      <c r="A130" s="12"/>
      <c r="B130" s="25">
        <v>381</v>
      </c>
      <c r="C130" s="20" t="s">
        <v>144</v>
      </c>
      <c r="D130" s="47">
        <v>173724377</v>
      </c>
      <c r="E130" s="47">
        <v>168206312</v>
      </c>
      <c r="F130" s="47">
        <v>0</v>
      </c>
      <c r="G130" s="47">
        <v>0</v>
      </c>
      <c r="H130" s="47">
        <v>0</v>
      </c>
      <c r="I130" s="47">
        <v>0</v>
      </c>
      <c r="J130" s="47">
        <v>13463</v>
      </c>
      <c r="K130" s="47">
        <v>0</v>
      </c>
      <c r="L130" s="47">
        <v>0</v>
      </c>
      <c r="M130" s="47">
        <v>0</v>
      </c>
      <c r="N130" s="47">
        <f t="shared" si="17"/>
        <v>341944152</v>
      </c>
      <c r="O130" s="48">
        <f t="shared" si="11"/>
        <v>316.75456219593082</v>
      </c>
      <c r="P130" s="9"/>
    </row>
    <row r="131" spans="1:119">
      <c r="A131" s="12"/>
      <c r="B131" s="25">
        <v>383</v>
      </c>
      <c r="C131" s="20" t="s">
        <v>145</v>
      </c>
      <c r="D131" s="47">
        <v>5747402</v>
      </c>
      <c r="E131" s="47">
        <v>330128</v>
      </c>
      <c r="F131" s="47">
        <v>0</v>
      </c>
      <c r="G131" s="47">
        <v>5500000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7"/>
        <v>11577530</v>
      </c>
      <c r="O131" s="48">
        <f t="shared" si="11"/>
        <v>10.724661980650732</v>
      </c>
      <c r="P131" s="9"/>
    </row>
    <row r="132" spans="1:119">
      <c r="A132" s="12"/>
      <c r="B132" s="25">
        <v>385</v>
      </c>
      <c r="C132" s="20" t="s">
        <v>147</v>
      </c>
      <c r="D132" s="47">
        <v>0</v>
      </c>
      <c r="E132" s="47">
        <v>0</v>
      </c>
      <c r="F132" s="47">
        <v>43585000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7"/>
        <v>43585000</v>
      </c>
      <c r="O132" s="48">
        <f t="shared" si="11"/>
        <v>40.374276069823367</v>
      </c>
      <c r="P132" s="9"/>
    </row>
    <row r="133" spans="1:119" ht="15.75" thickBot="1">
      <c r="A133" s="12"/>
      <c r="B133" s="25">
        <v>389.9</v>
      </c>
      <c r="C133" s="20" t="s">
        <v>231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359926</v>
      </c>
      <c r="N133" s="47">
        <f t="shared" si="17"/>
        <v>359926</v>
      </c>
      <c r="O133" s="48">
        <f>(N133/O$136)</f>
        <v>0.33341176296219444</v>
      </c>
      <c r="P133" s="9"/>
    </row>
    <row r="134" spans="1:119" ht="16.5" thickBot="1">
      <c r="A134" s="14" t="s">
        <v>109</v>
      </c>
      <c r="B134" s="23"/>
      <c r="C134" s="22"/>
      <c r="D134" s="15">
        <f t="shared" ref="D134:M134" si="18">SUM(D5,D18,D21,D53,D107,D113,D129)</f>
        <v>655429744</v>
      </c>
      <c r="E134" s="15">
        <f t="shared" si="18"/>
        <v>829340555</v>
      </c>
      <c r="F134" s="15">
        <f t="shared" si="18"/>
        <v>289196284</v>
      </c>
      <c r="G134" s="15">
        <f t="shared" si="18"/>
        <v>6202743</v>
      </c>
      <c r="H134" s="15">
        <f t="shared" si="18"/>
        <v>0</v>
      </c>
      <c r="I134" s="15">
        <f t="shared" si="18"/>
        <v>446669407</v>
      </c>
      <c r="J134" s="15">
        <f t="shared" si="18"/>
        <v>119541943</v>
      </c>
      <c r="K134" s="15">
        <f t="shared" si="18"/>
        <v>0</v>
      </c>
      <c r="L134" s="15">
        <f t="shared" si="18"/>
        <v>0</v>
      </c>
      <c r="M134" s="15">
        <f t="shared" si="18"/>
        <v>44544454</v>
      </c>
      <c r="N134" s="15">
        <f t="shared" si="17"/>
        <v>2390925130</v>
      </c>
      <c r="O134" s="38">
        <f>(N134/O$136)</f>
        <v>2214.795715519062</v>
      </c>
      <c r="P134" s="6"/>
      <c r="Q134" s="2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</row>
    <row r="135" spans="1:119">
      <c r="A135" s="16"/>
      <c r="B135" s="18"/>
      <c r="C135" s="18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9"/>
    </row>
    <row r="136" spans="1:119">
      <c r="A136" s="41"/>
      <c r="B136" s="42"/>
      <c r="C136" s="42"/>
      <c r="D136" s="43"/>
      <c r="E136" s="43"/>
      <c r="F136" s="43"/>
      <c r="G136" s="43"/>
      <c r="H136" s="43"/>
      <c r="I136" s="43"/>
      <c r="J136" s="43"/>
      <c r="K136" s="43"/>
      <c r="L136" s="49" t="s">
        <v>254</v>
      </c>
      <c r="M136" s="49"/>
      <c r="N136" s="49"/>
      <c r="O136" s="44">
        <v>1079524</v>
      </c>
    </row>
    <row r="137" spans="1:119">
      <c r="A137" s="50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2"/>
    </row>
    <row r="138" spans="1:119" ht="15.75" customHeight="1" thickBot="1">
      <c r="A138" s="53" t="s">
        <v>163</v>
      </c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5"/>
    </row>
  </sheetData>
  <mergeCells count="10">
    <mergeCell ref="L136:N136"/>
    <mergeCell ref="A137:O137"/>
    <mergeCell ref="A138:O1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295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69"/>
      <c r="M3" s="70"/>
      <c r="N3" s="36"/>
      <c r="O3" s="37"/>
      <c r="P3" s="71" t="s">
        <v>272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273</v>
      </c>
      <c r="N4" s="35" t="s">
        <v>11</v>
      </c>
      <c r="O4" s="35" t="s">
        <v>274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275</v>
      </c>
      <c r="B5" s="26"/>
      <c r="C5" s="26"/>
      <c r="D5" s="27">
        <f t="shared" ref="D5:N5" si="0">SUM(D6:D17)</f>
        <v>630308173</v>
      </c>
      <c r="E5" s="27">
        <f t="shared" si="0"/>
        <v>419542547</v>
      </c>
      <c r="F5" s="27">
        <f t="shared" si="0"/>
        <v>99864301</v>
      </c>
      <c r="G5" s="27">
        <f t="shared" si="0"/>
        <v>34938010</v>
      </c>
      <c r="H5" s="27">
        <f t="shared" si="0"/>
        <v>0</v>
      </c>
      <c r="I5" s="27">
        <f t="shared" si="0"/>
        <v>336319237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1520972268</v>
      </c>
      <c r="P5" s="33">
        <f t="shared" ref="P5:P36" si="1">(O5/P$145)</f>
        <v>1026.7675054900321</v>
      </c>
      <c r="Q5" s="6"/>
    </row>
    <row r="6" spans="1:134">
      <c r="A6" s="12"/>
      <c r="B6" s="25">
        <v>311</v>
      </c>
      <c r="C6" s="20" t="s">
        <v>3</v>
      </c>
      <c r="D6" s="47">
        <v>628018032</v>
      </c>
      <c r="E6" s="47">
        <v>371912679</v>
      </c>
      <c r="F6" s="47">
        <v>0</v>
      </c>
      <c r="G6" s="47">
        <v>34938010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1034868721</v>
      </c>
      <c r="P6" s="48">
        <f t="shared" si="1"/>
        <v>698.61206382681405</v>
      </c>
      <c r="Q6" s="9"/>
    </row>
    <row r="7" spans="1:134">
      <c r="A7" s="12"/>
      <c r="B7" s="25">
        <v>312.13</v>
      </c>
      <c r="C7" s="20" t="s">
        <v>276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336319237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7" si="2">SUM(D7:N7)</f>
        <v>336319237</v>
      </c>
      <c r="P7" s="48">
        <f t="shared" si="1"/>
        <v>227.04007909156761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1344125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1344125</v>
      </c>
      <c r="P8" s="48">
        <f t="shared" si="1"/>
        <v>0.90738266722742744</v>
      </c>
      <c r="Q8" s="9"/>
    </row>
    <row r="9" spans="1:134">
      <c r="A9" s="12"/>
      <c r="B9" s="25">
        <v>312.41000000000003</v>
      </c>
      <c r="C9" s="20" t="s">
        <v>277</v>
      </c>
      <c r="D9" s="47">
        <v>0</v>
      </c>
      <c r="E9" s="47">
        <v>28099869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28099869</v>
      </c>
      <c r="P9" s="48">
        <f t="shared" si="1"/>
        <v>18.969466442452379</v>
      </c>
      <c r="Q9" s="9"/>
    </row>
    <row r="10" spans="1:134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85340986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85340986</v>
      </c>
      <c r="P10" s="48">
        <f t="shared" si="1"/>
        <v>57.611406305588055</v>
      </c>
      <c r="Q10" s="9"/>
    </row>
    <row r="11" spans="1:134">
      <c r="A11" s="12"/>
      <c r="B11" s="25">
        <v>314.3</v>
      </c>
      <c r="C11" s="20" t="s">
        <v>16</v>
      </c>
      <c r="D11" s="47">
        <v>0</v>
      </c>
      <c r="E11" s="47">
        <v>0</v>
      </c>
      <c r="F11" s="47">
        <v>11571970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11571970</v>
      </c>
      <c r="P11" s="48">
        <f t="shared" si="1"/>
        <v>7.8119259768814455</v>
      </c>
      <c r="Q11" s="9"/>
    </row>
    <row r="12" spans="1:134">
      <c r="A12" s="12"/>
      <c r="B12" s="25">
        <v>314.39999999999998</v>
      </c>
      <c r="C12" s="20" t="s">
        <v>17</v>
      </c>
      <c r="D12" s="47">
        <v>0</v>
      </c>
      <c r="E12" s="47">
        <v>0</v>
      </c>
      <c r="F12" s="47">
        <v>1596060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1596060</v>
      </c>
      <c r="P12" s="48">
        <f t="shared" si="1"/>
        <v>1.0774572155528748</v>
      </c>
      <c r="Q12" s="9"/>
    </row>
    <row r="13" spans="1:134">
      <c r="A13" s="12"/>
      <c r="B13" s="25">
        <v>314.7</v>
      </c>
      <c r="C13" s="20" t="s">
        <v>18</v>
      </c>
      <c r="D13" s="47">
        <v>0</v>
      </c>
      <c r="E13" s="47">
        <v>0</v>
      </c>
      <c r="F13" s="47">
        <v>387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387</v>
      </c>
      <c r="P13" s="48">
        <f t="shared" si="1"/>
        <v>2.6125330026375107E-4</v>
      </c>
      <c r="Q13" s="9"/>
    </row>
    <row r="14" spans="1:134">
      <c r="A14" s="12"/>
      <c r="B14" s="25">
        <v>314.8</v>
      </c>
      <c r="C14" s="20" t="s">
        <v>19</v>
      </c>
      <c r="D14" s="47">
        <v>0</v>
      </c>
      <c r="E14" s="47">
        <v>0</v>
      </c>
      <c r="F14" s="47">
        <v>1354898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1354898</v>
      </c>
      <c r="P14" s="48">
        <f t="shared" si="1"/>
        <v>0.91465523002779281</v>
      </c>
      <c r="Q14" s="9"/>
    </row>
    <row r="15" spans="1:134">
      <c r="A15" s="12"/>
      <c r="B15" s="25">
        <v>315.10000000000002</v>
      </c>
      <c r="C15" s="20" t="s">
        <v>296</v>
      </c>
      <c r="D15" s="47">
        <v>0</v>
      </c>
      <c r="E15" s="47">
        <v>11952767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11952767</v>
      </c>
      <c r="P15" s="48">
        <f t="shared" si="1"/>
        <v>8.068991798536576</v>
      </c>
      <c r="Q15" s="9"/>
    </row>
    <row r="16" spans="1:134">
      <c r="A16" s="12"/>
      <c r="B16" s="25">
        <v>315.2</v>
      </c>
      <c r="C16" s="20" t="s">
        <v>278</v>
      </c>
      <c r="D16" s="47">
        <v>0</v>
      </c>
      <c r="E16" s="47">
        <v>6121884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2"/>
        <v>6121884</v>
      </c>
      <c r="P16" s="48">
        <f t="shared" si="1"/>
        <v>4.1327193768264952</v>
      </c>
      <c r="Q16" s="9"/>
    </row>
    <row r="17" spans="1:17">
      <c r="A17" s="12"/>
      <c r="B17" s="25">
        <v>316</v>
      </c>
      <c r="C17" s="20" t="s">
        <v>184</v>
      </c>
      <c r="D17" s="47">
        <v>2290141</v>
      </c>
      <c r="E17" s="47">
        <v>111223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2"/>
        <v>2401364</v>
      </c>
      <c r="P17" s="48">
        <f t="shared" si="1"/>
        <v>1.6210963052572669</v>
      </c>
      <c r="Q17" s="9"/>
    </row>
    <row r="18" spans="1:17" ht="15.75">
      <c r="A18" s="29" t="s">
        <v>22</v>
      </c>
      <c r="B18" s="30"/>
      <c r="C18" s="31"/>
      <c r="D18" s="32">
        <f t="shared" ref="D18:N18" si="3">SUM(D19:D31)</f>
        <v>1284847</v>
      </c>
      <c r="E18" s="32">
        <f t="shared" si="3"/>
        <v>260310951</v>
      </c>
      <c r="F18" s="32">
        <f t="shared" si="3"/>
        <v>0</v>
      </c>
      <c r="G18" s="32">
        <f t="shared" si="3"/>
        <v>42499101</v>
      </c>
      <c r="H18" s="32">
        <f t="shared" si="3"/>
        <v>0</v>
      </c>
      <c r="I18" s="32">
        <f t="shared" si="3"/>
        <v>101697451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2">
        <f t="shared" si="3"/>
        <v>0</v>
      </c>
      <c r="O18" s="45">
        <f>SUM(D18:N18)</f>
        <v>405792350</v>
      </c>
      <c r="P18" s="46">
        <f t="shared" si="1"/>
        <v>273.93951074750174</v>
      </c>
      <c r="Q18" s="10"/>
    </row>
    <row r="19" spans="1:17">
      <c r="A19" s="12"/>
      <c r="B19" s="25">
        <v>322</v>
      </c>
      <c r="C19" s="20" t="s">
        <v>279</v>
      </c>
      <c r="D19" s="47">
        <v>1264898</v>
      </c>
      <c r="E19" s="47">
        <v>37019346</v>
      </c>
      <c r="F19" s="47">
        <v>0</v>
      </c>
      <c r="G19" s="47">
        <v>0</v>
      </c>
      <c r="H19" s="47">
        <v>0</v>
      </c>
      <c r="I19" s="47">
        <v>809856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>SUM(D19:N19)</f>
        <v>39094100</v>
      </c>
      <c r="P19" s="48">
        <f t="shared" si="1"/>
        <v>26.391376345842662</v>
      </c>
      <c r="Q19" s="9"/>
    </row>
    <row r="20" spans="1:17">
      <c r="A20" s="12"/>
      <c r="B20" s="25">
        <v>323.7</v>
      </c>
      <c r="C20" s="20" t="s">
        <v>23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7660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31" si="4">SUM(D20:N20)</f>
        <v>7660</v>
      </c>
      <c r="P20" s="48">
        <f t="shared" si="1"/>
        <v>5.1710601550912999E-3</v>
      </c>
      <c r="Q20" s="9"/>
    </row>
    <row r="21" spans="1:17">
      <c r="A21" s="12"/>
      <c r="B21" s="25">
        <v>324.11</v>
      </c>
      <c r="C21" s="20" t="s">
        <v>234</v>
      </c>
      <c r="D21" s="47">
        <v>0</v>
      </c>
      <c r="E21" s="47">
        <v>0</v>
      </c>
      <c r="F21" s="47">
        <v>0</v>
      </c>
      <c r="G21" s="47">
        <v>2739838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2739838</v>
      </c>
      <c r="P21" s="48">
        <f t="shared" si="1"/>
        <v>1.8495910069458275</v>
      </c>
      <c r="Q21" s="9"/>
    </row>
    <row r="22" spans="1:17">
      <c r="A22" s="12"/>
      <c r="B22" s="25">
        <v>324.12</v>
      </c>
      <c r="C22" s="20" t="s">
        <v>24</v>
      </c>
      <c r="D22" s="47">
        <v>0</v>
      </c>
      <c r="E22" s="47">
        <v>0</v>
      </c>
      <c r="F22" s="47">
        <v>0</v>
      </c>
      <c r="G22" s="47">
        <v>1523345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1523345</v>
      </c>
      <c r="P22" s="48">
        <f t="shared" si="1"/>
        <v>1.0283692731015088</v>
      </c>
      <c r="Q22" s="9"/>
    </row>
    <row r="23" spans="1:17">
      <c r="A23" s="12"/>
      <c r="B23" s="25">
        <v>324.31</v>
      </c>
      <c r="C23" s="20" t="s">
        <v>26</v>
      </c>
      <c r="D23" s="47">
        <v>0</v>
      </c>
      <c r="E23" s="47">
        <v>0</v>
      </c>
      <c r="F23" s="47">
        <v>0</v>
      </c>
      <c r="G23" s="47">
        <v>21749094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21749094</v>
      </c>
      <c r="P23" s="48">
        <f t="shared" si="1"/>
        <v>14.682228902445857</v>
      </c>
      <c r="Q23" s="9"/>
    </row>
    <row r="24" spans="1:17">
      <c r="A24" s="12"/>
      <c r="B24" s="25">
        <v>324.32</v>
      </c>
      <c r="C24" s="20" t="s">
        <v>27</v>
      </c>
      <c r="D24" s="47">
        <v>0</v>
      </c>
      <c r="E24" s="47">
        <v>0</v>
      </c>
      <c r="F24" s="47">
        <v>0</v>
      </c>
      <c r="G24" s="47">
        <v>9918013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9918013</v>
      </c>
      <c r="P24" s="48">
        <f t="shared" si="1"/>
        <v>6.6953840524774844</v>
      </c>
      <c r="Q24" s="9"/>
    </row>
    <row r="25" spans="1:17">
      <c r="A25" s="12"/>
      <c r="B25" s="25">
        <v>324.51</v>
      </c>
      <c r="C25" s="20" t="s">
        <v>28</v>
      </c>
      <c r="D25" s="47">
        <v>0</v>
      </c>
      <c r="E25" s="47">
        <v>91569559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91569559</v>
      </c>
      <c r="P25" s="48">
        <f t="shared" si="1"/>
        <v>61.816148559292685</v>
      </c>
      <c r="Q25" s="9"/>
    </row>
    <row r="26" spans="1:17">
      <c r="A26" s="12"/>
      <c r="B26" s="25">
        <v>324.61</v>
      </c>
      <c r="C26" s="20" t="s">
        <v>29</v>
      </c>
      <c r="D26" s="47">
        <v>0</v>
      </c>
      <c r="E26" s="47">
        <v>0</v>
      </c>
      <c r="F26" s="47">
        <v>0</v>
      </c>
      <c r="G26" s="47">
        <v>6568811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6568811</v>
      </c>
      <c r="P26" s="48">
        <f t="shared" si="1"/>
        <v>4.4344277843897437</v>
      </c>
      <c r="Q26" s="9"/>
    </row>
    <row r="27" spans="1:17">
      <c r="A27" s="12"/>
      <c r="B27" s="25">
        <v>325.10000000000002</v>
      </c>
      <c r="C27" s="20" t="s">
        <v>30</v>
      </c>
      <c r="D27" s="47">
        <v>0</v>
      </c>
      <c r="E27" s="47">
        <v>176708</v>
      </c>
      <c r="F27" s="47">
        <v>0</v>
      </c>
      <c r="G27" s="47">
        <v>0</v>
      </c>
      <c r="H27" s="47">
        <v>0</v>
      </c>
      <c r="I27" s="47">
        <v>188547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365255</v>
      </c>
      <c r="P27" s="48">
        <f t="shared" si="1"/>
        <v>0.24657383511068837</v>
      </c>
      <c r="Q27" s="9"/>
    </row>
    <row r="28" spans="1:17">
      <c r="A28" s="12"/>
      <c r="B28" s="25">
        <v>325.2</v>
      </c>
      <c r="C28" s="20" t="s">
        <v>31</v>
      </c>
      <c r="D28" s="47">
        <v>0</v>
      </c>
      <c r="E28" s="47">
        <v>23897079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23897079</v>
      </c>
      <c r="P28" s="48">
        <f t="shared" si="1"/>
        <v>16.132275853781859</v>
      </c>
      <c r="Q28" s="9"/>
    </row>
    <row r="29" spans="1:17">
      <c r="A29" s="12"/>
      <c r="B29" s="25">
        <v>329.1</v>
      </c>
      <c r="C29" s="20" t="s">
        <v>280</v>
      </c>
      <c r="D29" s="47">
        <v>0</v>
      </c>
      <c r="E29" s="47">
        <v>183330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183330</v>
      </c>
      <c r="P29" s="48">
        <f t="shared" si="1"/>
        <v>0.12376115642726998</v>
      </c>
      <c r="Q29" s="9"/>
    </row>
    <row r="30" spans="1:17">
      <c r="A30" s="12"/>
      <c r="B30" s="25">
        <v>329.2</v>
      </c>
      <c r="C30" s="20" t="s">
        <v>281</v>
      </c>
      <c r="D30" s="47">
        <v>0</v>
      </c>
      <c r="E30" s="47">
        <v>19740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4"/>
        <v>19740</v>
      </c>
      <c r="P30" s="48">
        <f t="shared" si="1"/>
        <v>1.3325943532833194E-2</v>
      </c>
      <c r="Q30" s="9"/>
    </row>
    <row r="31" spans="1:17">
      <c r="A31" s="12"/>
      <c r="B31" s="25">
        <v>329.5</v>
      </c>
      <c r="C31" s="20" t="s">
        <v>282</v>
      </c>
      <c r="D31" s="47">
        <v>19949</v>
      </c>
      <c r="E31" s="47">
        <v>107445189</v>
      </c>
      <c r="F31" s="47">
        <v>0</v>
      </c>
      <c r="G31" s="47">
        <v>0</v>
      </c>
      <c r="H31" s="47">
        <v>0</v>
      </c>
      <c r="I31" s="47">
        <v>100691388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4"/>
        <v>208156526</v>
      </c>
      <c r="P31" s="48">
        <f t="shared" si="1"/>
        <v>140.52087697399821</v>
      </c>
      <c r="Q31" s="9"/>
    </row>
    <row r="32" spans="1:17" ht="15.75">
      <c r="A32" s="29" t="s">
        <v>283</v>
      </c>
      <c r="B32" s="30"/>
      <c r="C32" s="31"/>
      <c r="D32" s="32">
        <f t="shared" ref="D32:N32" si="5">SUM(D33:D66)</f>
        <v>7337348</v>
      </c>
      <c r="E32" s="32">
        <f t="shared" si="5"/>
        <v>201120171</v>
      </c>
      <c r="F32" s="32">
        <f t="shared" si="5"/>
        <v>296018417</v>
      </c>
      <c r="G32" s="32">
        <f t="shared" si="5"/>
        <v>0</v>
      </c>
      <c r="H32" s="32">
        <f t="shared" si="5"/>
        <v>0</v>
      </c>
      <c r="I32" s="32">
        <f t="shared" si="5"/>
        <v>817031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32">
        <f t="shared" si="5"/>
        <v>1207896</v>
      </c>
      <c r="O32" s="45">
        <f>SUM(D32:N32)</f>
        <v>506500863</v>
      </c>
      <c r="P32" s="46">
        <f t="shared" si="1"/>
        <v>341.92512156379343</v>
      </c>
      <c r="Q32" s="10"/>
    </row>
    <row r="33" spans="1:17">
      <c r="A33" s="12"/>
      <c r="B33" s="25">
        <v>331.1</v>
      </c>
      <c r="C33" s="20" t="s">
        <v>265</v>
      </c>
      <c r="D33" s="47">
        <v>0</v>
      </c>
      <c r="E33" s="47">
        <v>42222158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>SUM(D33:N33)</f>
        <v>42222158</v>
      </c>
      <c r="P33" s="48">
        <f t="shared" si="1"/>
        <v>28.503044242267542</v>
      </c>
      <c r="Q33" s="9"/>
    </row>
    <row r="34" spans="1:17">
      <c r="A34" s="12"/>
      <c r="B34" s="25">
        <v>331.2</v>
      </c>
      <c r="C34" s="20" t="s">
        <v>33</v>
      </c>
      <c r="D34" s="47">
        <v>537512</v>
      </c>
      <c r="E34" s="47">
        <v>7133405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>SUM(D34:N34)</f>
        <v>7670917</v>
      </c>
      <c r="P34" s="48">
        <f t="shared" si="1"/>
        <v>5.1784299284219966</v>
      </c>
      <c r="Q34" s="9"/>
    </row>
    <row r="35" spans="1:17">
      <c r="A35" s="12"/>
      <c r="B35" s="25">
        <v>331.39</v>
      </c>
      <c r="C35" s="20" t="s">
        <v>40</v>
      </c>
      <c r="D35" s="47">
        <v>0</v>
      </c>
      <c r="E35" s="47">
        <v>349517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ref="O35:O58" si="6">SUM(D35:N35)</f>
        <v>349517</v>
      </c>
      <c r="P35" s="48">
        <f t="shared" si="1"/>
        <v>0.23594953423329582</v>
      </c>
      <c r="Q35" s="9"/>
    </row>
    <row r="36" spans="1:17">
      <c r="A36" s="12"/>
      <c r="B36" s="25">
        <v>331.49</v>
      </c>
      <c r="C36" s="20" t="s">
        <v>41</v>
      </c>
      <c r="D36" s="47">
        <v>0</v>
      </c>
      <c r="E36" s="47">
        <v>3517839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3517839</v>
      </c>
      <c r="P36" s="48">
        <f t="shared" si="1"/>
        <v>2.3747985750556428</v>
      </c>
      <c r="Q36" s="9"/>
    </row>
    <row r="37" spans="1:17">
      <c r="A37" s="12"/>
      <c r="B37" s="25">
        <v>331.5</v>
      </c>
      <c r="C37" s="20" t="s">
        <v>35</v>
      </c>
      <c r="D37" s="47">
        <v>0</v>
      </c>
      <c r="E37" s="47">
        <v>37718945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37718945</v>
      </c>
      <c r="P37" s="48">
        <f t="shared" ref="P37:P68" si="7">(O37/P$145)</f>
        <v>25.463046159475226</v>
      </c>
      <c r="Q37" s="9"/>
    </row>
    <row r="38" spans="1:17">
      <c r="A38" s="12"/>
      <c r="B38" s="25">
        <v>331.62</v>
      </c>
      <c r="C38" s="20" t="s">
        <v>42</v>
      </c>
      <c r="D38" s="47">
        <v>0</v>
      </c>
      <c r="E38" s="47">
        <v>1096037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1096037</v>
      </c>
      <c r="P38" s="48">
        <f t="shared" si="7"/>
        <v>0.7399051252226897</v>
      </c>
      <c r="Q38" s="9"/>
    </row>
    <row r="39" spans="1:17">
      <c r="A39" s="12"/>
      <c r="B39" s="25">
        <v>331.65</v>
      </c>
      <c r="C39" s="20" t="s">
        <v>43</v>
      </c>
      <c r="D39" s="47">
        <v>1480813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1480813</v>
      </c>
      <c r="P39" s="48">
        <f t="shared" si="7"/>
        <v>0.99965706285133338</v>
      </c>
      <c r="Q39" s="9"/>
    </row>
    <row r="40" spans="1:17">
      <c r="A40" s="12"/>
      <c r="B40" s="25">
        <v>331.69</v>
      </c>
      <c r="C40" s="20" t="s">
        <v>44</v>
      </c>
      <c r="D40" s="47">
        <v>0</v>
      </c>
      <c r="E40" s="47">
        <v>44292433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44292433</v>
      </c>
      <c r="P40" s="48">
        <f t="shared" si="7"/>
        <v>29.900631260881337</v>
      </c>
      <c r="Q40" s="9"/>
    </row>
    <row r="41" spans="1:17">
      <c r="A41" s="12"/>
      <c r="B41" s="25">
        <v>333</v>
      </c>
      <c r="C41" s="20" t="s">
        <v>4</v>
      </c>
      <c r="D41" s="47">
        <v>53329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53329</v>
      </c>
      <c r="P41" s="48">
        <f t="shared" si="7"/>
        <v>3.6000974805595817E-2</v>
      </c>
      <c r="Q41" s="9"/>
    </row>
    <row r="42" spans="1:17">
      <c r="A42" s="12"/>
      <c r="B42" s="25">
        <v>334.1</v>
      </c>
      <c r="C42" s="20" t="s">
        <v>37</v>
      </c>
      <c r="D42" s="47">
        <v>0</v>
      </c>
      <c r="E42" s="47">
        <v>4500346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4500346</v>
      </c>
      <c r="P42" s="48">
        <f t="shared" si="7"/>
        <v>3.0380626481363593</v>
      </c>
      <c r="Q42" s="9"/>
    </row>
    <row r="43" spans="1:17">
      <c r="A43" s="12"/>
      <c r="B43" s="25">
        <v>334.2</v>
      </c>
      <c r="C43" s="20" t="s">
        <v>38</v>
      </c>
      <c r="D43" s="47">
        <v>214000</v>
      </c>
      <c r="E43" s="47">
        <v>28245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242245</v>
      </c>
      <c r="P43" s="48">
        <f t="shared" si="7"/>
        <v>0.16353308972194414</v>
      </c>
      <c r="Q43" s="9"/>
    </row>
    <row r="44" spans="1:17">
      <c r="A44" s="12"/>
      <c r="B44" s="25">
        <v>334.39</v>
      </c>
      <c r="C44" s="20" t="s">
        <v>45</v>
      </c>
      <c r="D44" s="47">
        <v>1815694</v>
      </c>
      <c r="E44" s="47">
        <v>3066749</v>
      </c>
      <c r="F44" s="47">
        <v>0</v>
      </c>
      <c r="G44" s="47">
        <v>0</v>
      </c>
      <c r="H44" s="47">
        <v>0</v>
      </c>
      <c r="I44" s="47">
        <v>817031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5699474</v>
      </c>
      <c r="P44" s="48">
        <f t="shared" si="7"/>
        <v>3.847561737125174</v>
      </c>
      <c r="Q44" s="9"/>
    </row>
    <row r="45" spans="1:17">
      <c r="A45" s="12"/>
      <c r="B45" s="25">
        <v>334.49</v>
      </c>
      <c r="C45" s="20" t="s">
        <v>46</v>
      </c>
      <c r="D45" s="47">
        <v>0</v>
      </c>
      <c r="E45" s="47">
        <v>16000000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16000000</v>
      </c>
      <c r="P45" s="48">
        <f t="shared" si="7"/>
        <v>10.80117003674423</v>
      </c>
      <c r="Q45" s="9"/>
    </row>
    <row r="46" spans="1:17">
      <c r="A46" s="12"/>
      <c r="B46" s="25">
        <v>334.61</v>
      </c>
      <c r="C46" s="20" t="s">
        <v>48</v>
      </c>
      <c r="D46" s="47">
        <v>0</v>
      </c>
      <c r="E46" s="47">
        <v>209823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209823</v>
      </c>
      <c r="P46" s="48">
        <f t="shared" si="7"/>
        <v>0.14164586878873653</v>
      </c>
      <c r="Q46" s="9"/>
    </row>
    <row r="47" spans="1:17">
      <c r="A47" s="12"/>
      <c r="B47" s="25">
        <v>334.62</v>
      </c>
      <c r="C47" s="20" t="s">
        <v>49</v>
      </c>
      <c r="D47" s="47">
        <v>18462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18462</v>
      </c>
      <c r="P47" s="48">
        <f t="shared" si="7"/>
        <v>1.2463200076148248E-2</v>
      </c>
      <c r="Q47" s="9"/>
    </row>
    <row r="48" spans="1:17">
      <c r="A48" s="12"/>
      <c r="B48" s="25">
        <v>334.69</v>
      </c>
      <c r="C48" s="20" t="s">
        <v>50</v>
      </c>
      <c r="D48" s="47">
        <v>320120</v>
      </c>
      <c r="E48" s="47">
        <v>2813775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3133895</v>
      </c>
      <c r="P48" s="48">
        <f t="shared" si="7"/>
        <v>2.1156082982689099</v>
      </c>
      <c r="Q48" s="9"/>
    </row>
    <row r="49" spans="1:17">
      <c r="A49" s="12"/>
      <c r="B49" s="25">
        <v>334.7</v>
      </c>
      <c r="C49" s="20" t="s">
        <v>51</v>
      </c>
      <c r="D49" s="47">
        <v>0</v>
      </c>
      <c r="E49" s="47">
        <v>50000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50000</v>
      </c>
      <c r="P49" s="48">
        <f t="shared" si="7"/>
        <v>3.3753656364825718E-2</v>
      </c>
      <c r="Q49" s="9"/>
    </row>
    <row r="50" spans="1:17">
      <c r="A50" s="12"/>
      <c r="B50" s="25">
        <v>334.82</v>
      </c>
      <c r="C50" s="20" t="s">
        <v>297</v>
      </c>
      <c r="D50" s="47">
        <v>781967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781967</v>
      </c>
      <c r="P50" s="48">
        <f t="shared" si="7"/>
        <v>0.52788490813267352</v>
      </c>
      <c r="Q50" s="9"/>
    </row>
    <row r="51" spans="1:17">
      <c r="A51" s="12"/>
      <c r="B51" s="25">
        <v>335.12099999999998</v>
      </c>
      <c r="C51" s="20" t="s">
        <v>284</v>
      </c>
      <c r="D51" s="47">
        <v>0</v>
      </c>
      <c r="E51" s="47">
        <v>0</v>
      </c>
      <c r="F51" s="47">
        <v>59822162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59822162</v>
      </c>
      <c r="P51" s="48">
        <f t="shared" si="7"/>
        <v>40.384333982978703</v>
      </c>
      <c r="Q51" s="9"/>
    </row>
    <row r="52" spans="1:17">
      <c r="A52" s="12"/>
      <c r="B52" s="25">
        <v>335.13</v>
      </c>
      <c r="C52" s="20" t="s">
        <v>186</v>
      </c>
      <c r="D52" s="47">
        <v>395996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395996</v>
      </c>
      <c r="P52" s="48">
        <f t="shared" si="7"/>
        <v>0.26732625811691052</v>
      </c>
      <c r="Q52" s="9"/>
    </row>
    <row r="53" spans="1:17">
      <c r="A53" s="12"/>
      <c r="B53" s="25">
        <v>335.14</v>
      </c>
      <c r="C53" s="20" t="s">
        <v>187</v>
      </c>
      <c r="D53" s="47">
        <v>74753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74753</v>
      </c>
      <c r="P53" s="48">
        <f t="shared" si="7"/>
        <v>5.0463741484796341E-2</v>
      </c>
      <c r="Q53" s="9"/>
    </row>
    <row r="54" spans="1:17">
      <c r="A54" s="12"/>
      <c r="B54" s="25">
        <v>335.15</v>
      </c>
      <c r="C54" s="20" t="s">
        <v>188</v>
      </c>
      <c r="D54" s="47">
        <v>612959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612959</v>
      </c>
      <c r="P54" s="48">
        <f t="shared" si="7"/>
        <v>0.41379214903454414</v>
      </c>
      <c r="Q54" s="9"/>
    </row>
    <row r="55" spans="1:17">
      <c r="A55" s="12"/>
      <c r="B55" s="25">
        <v>335.16</v>
      </c>
      <c r="C55" s="20" t="s">
        <v>285</v>
      </c>
      <c r="D55" s="47">
        <v>446500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446500</v>
      </c>
      <c r="P55" s="48">
        <f t="shared" si="7"/>
        <v>0.30142015133789368</v>
      </c>
      <c r="Q55" s="9"/>
    </row>
    <row r="56" spans="1:17">
      <c r="A56" s="12"/>
      <c r="B56" s="25">
        <v>335.18</v>
      </c>
      <c r="C56" s="20" t="s">
        <v>286</v>
      </c>
      <c r="D56" s="47">
        <v>0</v>
      </c>
      <c r="E56" s="47">
        <v>0</v>
      </c>
      <c r="F56" s="47">
        <v>236196255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6"/>
        <v>236196255</v>
      </c>
      <c r="P56" s="48">
        <f t="shared" si="7"/>
        <v>159.44974451857499</v>
      </c>
      <c r="Q56" s="9"/>
    </row>
    <row r="57" spans="1:17">
      <c r="A57" s="12"/>
      <c r="B57" s="25">
        <v>335.21</v>
      </c>
      <c r="C57" s="20" t="s">
        <v>58</v>
      </c>
      <c r="D57" s="47">
        <v>0</v>
      </c>
      <c r="E57" s="47">
        <v>426709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6"/>
        <v>426709</v>
      </c>
      <c r="P57" s="48">
        <f t="shared" si="7"/>
        <v>0.28805977907556835</v>
      </c>
      <c r="Q57" s="9"/>
    </row>
    <row r="58" spans="1:17">
      <c r="A58" s="12"/>
      <c r="B58" s="25">
        <v>335.22</v>
      </c>
      <c r="C58" s="20" t="s">
        <v>59</v>
      </c>
      <c r="D58" s="47">
        <v>0</v>
      </c>
      <c r="E58" s="47">
        <v>6532706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6"/>
        <v>6532706</v>
      </c>
      <c r="P58" s="48">
        <f t="shared" si="7"/>
        <v>4.410054269128703</v>
      </c>
      <c r="Q58" s="9"/>
    </row>
    <row r="59" spans="1:17">
      <c r="A59" s="12"/>
      <c r="B59" s="25">
        <v>335.38</v>
      </c>
      <c r="C59" s="20" t="s">
        <v>60</v>
      </c>
      <c r="D59" s="47">
        <v>0</v>
      </c>
      <c r="E59" s="47">
        <v>23400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ref="O59:O66" si="8">SUM(D59:N59)</f>
        <v>23400</v>
      </c>
      <c r="P59" s="48">
        <f t="shared" si="7"/>
        <v>1.5796711178738435E-2</v>
      </c>
      <c r="Q59" s="9"/>
    </row>
    <row r="60" spans="1:17">
      <c r="A60" s="12"/>
      <c r="B60" s="25">
        <v>335.43</v>
      </c>
      <c r="C60" s="20" t="s">
        <v>287</v>
      </c>
      <c r="D60" s="47">
        <v>0</v>
      </c>
      <c r="E60" s="47">
        <v>12554224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12554224</v>
      </c>
      <c r="P60" s="48">
        <f t="shared" si="7"/>
        <v>8.475019256460957</v>
      </c>
      <c r="Q60" s="9"/>
    </row>
    <row r="61" spans="1:17">
      <c r="A61" s="12"/>
      <c r="B61" s="25">
        <v>335.44</v>
      </c>
      <c r="C61" s="20" t="s">
        <v>288</v>
      </c>
      <c r="D61" s="47">
        <v>0</v>
      </c>
      <c r="E61" s="47">
        <v>5504519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5504519</v>
      </c>
      <c r="P61" s="48">
        <f t="shared" si="7"/>
        <v>3.7159528555930823</v>
      </c>
      <c r="Q61" s="9"/>
    </row>
    <row r="62" spans="1:17">
      <c r="A62" s="12"/>
      <c r="B62" s="25">
        <v>335.45</v>
      </c>
      <c r="C62" s="20" t="s">
        <v>289</v>
      </c>
      <c r="D62" s="47">
        <v>0</v>
      </c>
      <c r="E62" s="47">
        <v>44445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8"/>
        <v>44445</v>
      </c>
      <c r="P62" s="48">
        <f t="shared" si="7"/>
        <v>3.0003625142693582E-2</v>
      </c>
      <c r="Q62" s="9"/>
    </row>
    <row r="63" spans="1:17">
      <c r="A63" s="12"/>
      <c r="B63" s="25">
        <v>335.48</v>
      </c>
      <c r="C63" s="20" t="s">
        <v>61</v>
      </c>
      <c r="D63" s="47">
        <v>0</v>
      </c>
      <c r="E63" s="47">
        <v>1234038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8"/>
        <v>1234038</v>
      </c>
      <c r="P63" s="48">
        <f t="shared" si="7"/>
        <v>0.83306589186273605</v>
      </c>
      <c r="Q63" s="9"/>
    </row>
    <row r="64" spans="1:17">
      <c r="A64" s="12"/>
      <c r="B64" s="25">
        <v>335.5</v>
      </c>
      <c r="C64" s="20" t="s">
        <v>62</v>
      </c>
      <c r="D64" s="47">
        <v>0</v>
      </c>
      <c r="E64" s="47">
        <v>11800858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8"/>
        <v>11800858</v>
      </c>
      <c r="P64" s="48">
        <f t="shared" si="7"/>
        <v>7.9664421148420903</v>
      </c>
      <c r="Q64" s="9"/>
    </row>
    <row r="65" spans="1:17">
      <c r="A65" s="12"/>
      <c r="B65" s="25">
        <v>335.9</v>
      </c>
      <c r="C65" s="20" t="s">
        <v>240</v>
      </c>
      <c r="D65" s="47">
        <v>585243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8"/>
        <v>585243</v>
      </c>
      <c r="P65" s="48">
        <f t="shared" si="7"/>
        <v>0.395081822238394</v>
      </c>
      <c r="Q65" s="9"/>
    </row>
    <row r="66" spans="1:17">
      <c r="A66" s="12"/>
      <c r="B66" s="25">
        <v>337.5</v>
      </c>
      <c r="C66" s="20" t="s">
        <v>67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1207896</v>
      </c>
      <c r="O66" s="47">
        <f t="shared" si="8"/>
        <v>1207896</v>
      </c>
      <c r="P66" s="48">
        <f t="shared" si="7"/>
        <v>0.81541813016895059</v>
      </c>
      <c r="Q66" s="9"/>
    </row>
    <row r="67" spans="1:17" ht="15.75">
      <c r="A67" s="29" t="s">
        <v>73</v>
      </c>
      <c r="B67" s="30"/>
      <c r="C67" s="31"/>
      <c r="D67" s="32">
        <f t="shared" ref="D67:N67" si="9">SUM(D68:D120)</f>
        <v>155170839</v>
      </c>
      <c r="E67" s="32">
        <f t="shared" si="9"/>
        <v>478776650</v>
      </c>
      <c r="F67" s="32">
        <f t="shared" si="9"/>
        <v>0</v>
      </c>
      <c r="G67" s="32">
        <f t="shared" si="9"/>
        <v>0</v>
      </c>
      <c r="H67" s="32">
        <f t="shared" si="9"/>
        <v>0</v>
      </c>
      <c r="I67" s="32">
        <f t="shared" si="9"/>
        <v>330952296</v>
      </c>
      <c r="J67" s="32">
        <f t="shared" si="9"/>
        <v>221564252</v>
      </c>
      <c r="K67" s="32">
        <f t="shared" si="9"/>
        <v>15039060</v>
      </c>
      <c r="L67" s="32">
        <f t="shared" si="9"/>
        <v>0</v>
      </c>
      <c r="M67" s="32">
        <f t="shared" si="9"/>
        <v>3010169116</v>
      </c>
      <c r="N67" s="32">
        <f t="shared" si="9"/>
        <v>17380002</v>
      </c>
      <c r="O67" s="32">
        <f>SUM(D67:N67)</f>
        <v>4229052215</v>
      </c>
      <c r="P67" s="46">
        <f t="shared" si="7"/>
        <v>2854.9195042803012</v>
      </c>
      <c r="Q67" s="10"/>
    </row>
    <row r="68" spans="1:17">
      <c r="A68" s="12"/>
      <c r="B68" s="25">
        <v>341.1</v>
      </c>
      <c r="C68" s="20" t="s">
        <v>191</v>
      </c>
      <c r="D68" s="47">
        <v>7981775</v>
      </c>
      <c r="E68" s="47">
        <v>896666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>SUM(D68:N68)</f>
        <v>8878441</v>
      </c>
      <c r="P68" s="48">
        <f t="shared" si="7"/>
        <v>5.993596931387593</v>
      </c>
      <c r="Q68" s="9"/>
    </row>
    <row r="69" spans="1:17">
      <c r="A69" s="12"/>
      <c r="B69" s="25">
        <v>341.15</v>
      </c>
      <c r="C69" s="20" t="s">
        <v>192</v>
      </c>
      <c r="D69" s="47">
        <v>0</v>
      </c>
      <c r="E69" s="47">
        <v>3579113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ref="O69:O120" si="10">SUM(D69:N69)</f>
        <v>3579113</v>
      </c>
      <c r="P69" s="48">
        <f t="shared" ref="P69:P100" si="11">(O69/P$145)</f>
        <v>2.4161630058576096</v>
      </c>
      <c r="Q69" s="9"/>
    </row>
    <row r="70" spans="1:17">
      <c r="A70" s="12"/>
      <c r="B70" s="25">
        <v>341.16</v>
      </c>
      <c r="C70" s="20" t="s">
        <v>193</v>
      </c>
      <c r="D70" s="47">
        <v>0</v>
      </c>
      <c r="E70" s="47">
        <v>3579113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3579113</v>
      </c>
      <c r="P70" s="48">
        <f t="shared" si="11"/>
        <v>2.4161630058576096</v>
      </c>
      <c r="Q70" s="9"/>
    </row>
    <row r="71" spans="1:17">
      <c r="A71" s="12"/>
      <c r="B71" s="25">
        <v>341.2</v>
      </c>
      <c r="C71" s="20" t="s">
        <v>194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221564252</v>
      </c>
      <c r="K71" s="47">
        <v>15039060</v>
      </c>
      <c r="L71" s="47">
        <v>0</v>
      </c>
      <c r="M71" s="47">
        <v>0</v>
      </c>
      <c r="N71" s="47">
        <v>0</v>
      </c>
      <c r="O71" s="47">
        <f t="shared" si="10"/>
        <v>236603312</v>
      </c>
      <c r="P71" s="48">
        <f t="shared" si="11"/>
        <v>159.72453776055292</v>
      </c>
      <c r="Q71" s="9"/>
    </row>
    <row r="72" spans="1:17">
      <c r="A72" s="12"/>
      <c r="B72" s="25">
        <v>341.51</v>
      </c>
      <c r="C72" s="20" t="s">
        <v>298</v>
      </c>
      <c r="D72" s="47">
        <v>0</v>
      </c>
      <c r="E72" s="47">
        <v>3705022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3705022</v>
      </c>
      <c r="P72" s="48">
        <f t="shared" si="11"/>
        <v>2.5011607882423865</v>
      </c>
      <c r="Q72" s="9"/>
    </row>
    <row r="73" spans="1:17">
      <c r="A73" s="12"/>
      <c r="B73" s="25">
        <v>341.8</v>
      </c>
      <c r="C73" s="20" t="s">
        <v>195</v>
      </c>
      <c r="D73" s="47">
        <v>12399592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12399592</v>
      </c>
      <c r="P73" s="48">
        <f t="shared" si="11"/>
        <v>8.3706313486408419</v>
      </c>
      <c r="Q73" s="9"/>
    </row>
    <row r="74" spans="1:17">
      <c r="A74" s="12"/>
      <c r="B74" s="25">
        <v>341.9</v>
      </c>
      <c r="C74" s="20" t="s">
        <v>196</v>
      </c>
      <c r="D74" s="47">
        <v>41601186</v>
      </c>
      <c r="E74" s="47">
        <v>352391127</v>
      </c>
      <c r="F74" s="47">
        <v>0</v>
      </c>
      <c r="G74" s="47">
        <v>0</v>
      </c>
      <c r="H74" s="47">
        <v>0</v>
      </c>
      <c r="I74" s="47">
        <v>5205049</v>
      </c>
      <c r="J74" s="47">
        <v>0</v>
      </c>
      <c r="K74" s="47">
        <v>0</v>
      </c>
      <c r="L74" s="47">
        <v>0</v>
      </c>
      <c r="M74" s="47">
        <v>2950528287</v>
      </c>
      <c r="N74" s="47">
        <v>0</v>
      </c>
      <c r="O74" s="47">
        <f t="shared" si="10"/>
        <v>3349725649</v>
      </c>
      <c r="P74" s="48">
        <f t="shared" si="11"/>
        <v>2261.3097694557764</v>
      </c>
      <c r="Q74" s="9"/>
    </row>
    <row r="75" spans="1:17">
      <c r="A75" s="12"/>
      <c r="B75" s="25">
        <v>342.1</v>
      </c>
      <c r="C75" s="20" t="s">
        <v>82</v>
      </c>
      <c r="D75" s="47">
        <v>40494778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2056743</v>
      </c>
      <c r="N75" s="47">
        <v>0</v>
      </c>
      <c r="O75" s="47">
        <f t="shared" si="10"/>
        <v>42551521</v>
      </c>
      <c r="P75" s="48">
        <f t="shared" si="11"/>
        <v>28.725388352693304</v>
      </c>
      <c r="Q75" s="9"/>
    </row>
    <row r="76" spans="1:17">
      <c r="A76" s="12"/>
      <c r="B76" s="25">
        <v>342.2</v>
      </c>
      <c r="C76" s="20" t="s">
        <v>83</v>
      </c>
      <c r="D76" s="47">
        <v>0</v>
      </c>
      <c r="E76" s="47">
        <v>5235112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5235112</v>
      </c>
      <c r="P76" s="48">
        <f t="shared" si="11"/>
        <v>3.5340834295875099</v>
      </c>
      <c r="Q76" s="9"/>
    </row>
    <row r="77" spans="1:17">
      <c r="A77" s="12"/>
      <c r="B77" s="25">
        <v>342.3</v>
      </c>
      <c r="C77" s="20" t="s">
        <v>84</v>
      </c>
      <c r="D77" s="47">
        <v>1663246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1663246</v>
      </c>
      <c r="P77" s="48">
        <f t="shared" si="11"/>
        <v>1.1228126786834183</v>
      </c>
      <c r="Q77" s="9"/>
    </row>
    <row r="78" spans="1:17">
      <c r="A78" s="12"/>
      <c r="B78" s="25">
        <v>342.5</v>
      </c>
      <c r="C78" s="20" t="s">
        <v>85</v>
      </c>
      <c r="D78" s="47">
        <v>13397</v>
      </c>
      <c r="E78" s="47">
        <v>1118240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1131637</v>
      </c>
      <c r="P78" s="48">
        <f t="shared" si="11"/>
        <v>0.76393772855444564</v>
      </c>
      <c r="Q78" s="9"/>
    </row>
    <row r="79" spans="1:17">
      <c r="A79" s="12"/>
      <c r="B79" s="25">
        <v>342.6</v>
      </c>
      <c r="C79" s="20" t="s">
        <v>86</v>
      </c>
      <c r="D79" s="47">
        <v>0</v>
      </c>
      <c r="E79" s="47">
        <v>35447097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35447097</v>
      </c>
      <c r="P79" s="48">
        <f t="shared" si="11"/>
        <v>23.929382625372895</v>
      </c>
      <c r="Q79" s="9"/>
    </row>
    <row r="80" spans="1:17">
      <c r="A80" s="12"/>
      <c r="B80" s="25">
        <v>342.9</v>
      </c>
      <c r="C80" s="20" t="s">
        <v>87</v>
      </c>
      <c r="D80" s="47">
        <v>2037388</v>
      </c>
      <c r="E80" s="47">
        <v>2179634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4217022</v>
      </c>
      <c r="P80" s="48">
        <f t="shared" si="11"/>
        <v>2.8467982294182019</v>
      </c>
      <c r="Q80" s="9"/>
    </row>
    <row r="81" spans="1:17">
      <c r="A81" s="12"/>
      <c r="B81" s="25">
        <v>343.4</v>
      </c>
      <c r="C81" s="20" t="s">
        <v>88</v>
      </c>
      <c r="D81" s="47">
        <v>154524</v>
      </c>
      <c r="E81" s="47">
        <v>55443422</v>
      </c>
      <c r="F81" s="47">
        <v>0</v>
      </c>
      <c r="G81" s="47">
        <v>0</v>
      </c>
      <c r="H81" s="47">
        <v>0</v>
      </c>
      <c r="I81" s="47">
        <v>42299438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97897384</v>
      </c>
      <c r="P81" s="48">
        <f t="shared" si="11"/>
        <v>66.087893171027758</v>
      </c>
      <c r="Q81" s="9"/>
    </row>
    <row r="82" spans="1:17">
      <c r="A82" s="12"/>
      <c r="B82" s="25">
        <v>343.6</v>
      </c>
      <c r="C82" s="20" t="s">
        <v>89</v>
      </c>
      <c r="D82" s="47">
        <v>619</v>
      </c>
      <c r="E82" s="47">
        <v>505</v>
      </c>
      <c r="F82" s="47">
        <v>0</v>
      </c>
      <c r="G82" s="47">
        <v>0</v>
      </c>
      <c r="H82" s="47">
        <v>0</v>
      </c>
      <c r="I82" s="47">
        <v>224755922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224757046</v>
      </c>
      <c r="P82" s="48">
        <f t="shared" si="11"/>
        <v>151.72744192514654</v>
      </c>
      <c r="Q82" s="9"/>
    </row>
    <row r="83" spans="1:17">
      <c r="A83" s="12"/>
      <c r="B83" s="25">
        <v>343.7</v>
      </c>
      <c r="C83" s="20" t="s">
        <v>90</v>
      </c>
      <c r="D83" s="47">
        <v>320922</v>
      </c>
      <c r="E83" s="47">
        <v>772339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1093261</v>
      </c>
      <c r="P83" s="48">
        <f t="shared" si="11"/>
        <v>0.73803112222131462</v>
      </c>
      <c r="Q83" s="9"/>
    </row>
    <row r="84" spans="1:17">
      <c r="A84" s="12"/>
      <c r="B84" s="25">
        <v>343.9</v>
      </c>
      <c r="C84" s="20" t="s">
        <v>91</v>
      </c>
      <c r="D84" s="47">
        <v>936990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936990</v>
      </c>
      <c r="P84" s="48">
        <f t="shared" si="11"/>
        <v>0.63253676954556104</v>
      </c>
      <c r="Q84" s="9"/>
    </row>
    <row r="85" spans="1:17">
      <c r="A85" s="12"/>
      <c r="B85" s="25">
        <v>344.3</v>
      </c>
      <c r="C85" s="20" t="s">
        <v>197</v>
      </c>
      <c r="D85" s="47">
        <v>0</v>
      </c>
      <c r="E85" s="47">
        <v>614667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614667</v>
      </c>
      <c r="P85" s="48">
        <f t="shared" si="11"/>
        <v>0.41494517393596664</v>
      </c>
      <c r="Q85" s="9"/>
    </row>
    <row r="86" spans="1:17">
      <c r="A86" s="12"/>
      <c r="B86" s="25">
        <v>344.9</v>
      </c>
      <c r="C86" s="20" t="s">
        <v>198</v>
      </c>
      <c r="D86" s="47">
        <v>15395</v>
      </c>
      <c r="E86" s="47">
        <v>2019075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2034470</v>
      </c>
      <c r="P86" s="48">
        <f t="shared" si="11"/>
        <v>1.3734160252909395</v>
      </c>
      <c r="Q86" s="9"/>
    </row>
    <row r="87" spans="1:17">
      <c r="A87" s="12"/>
      <c r="B87" s="25">
        <v>345.1</v>
      </c>
      <c r="C87" s="20" t="s">
        <v>94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17227377</v>
      </c>
      <c r="O87" s="47">
        <f t="shared" si="10"/>
        <v>17227377</v>
      </c>
      <c r="P87" s="48">
        <f t="shared" si="11"/>
        <v>11.629739266506045</v>
      </c>
      <c r="Q87" s="9"/>
    </row>
    <row r="88" spans="1:17">
      <c r="A88" s="12"/>
      <c r="B88" s="25">
        <v>345.9</v>
      </c>
      <c r="C88" s="20" t="s">
        <v>95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152625</v>
      </c>
      <c r="O88" s="47">
        <f t="shared" si="10"/>
        <v>152625</v>
      </c>
      <c r="P88" s="48">
        <f t="shared" si="11"/>
        <v>0.10303303605363051</v>
      </c>
      <c r="Q88" s="9"/>
    </row>
    <row r="89" spans="1:17">
      <c r="A89" s="12"/>
      <c r="B89" s="25">
        <v>346.4</v>
      </c>
      <c r="C89" s="20" t="s">
        <v>97</v>
      </c>
      <c r="D89" s="47">
        <v>299567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0"/>
        <v>299567</v>
      </c>
      <c r="P89" s="48">
        <f t="shared" si="11"/>
        <v>0.20222963152483492</v>
      </c>
      <c r="Q89" s="9"/>
    </row>
    <row r="90" spans="1:17">
      <c r="A90" s="12"/>
      <c r="B90" s="25">
        <v>347.2</v>
      </c>
      <c r="C90" s="20" t="s">
        <v>98</v>
      </c>
      <c r="D90" s="47">
        <v>0</v>
      </c>
      <c r="E90" s="47">
        <v>2809486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0"/>
        <v>2809486</v>
      </c>
      <c r="P90" s="48">
        <f t="shared" si="11"/>
        <v>1.8966085001157751</v>
      </c>
      <c r="Q90" s="9"/>
    </row>
    <row r="91" spans="1:17">
      <c r="A91" s="12"/>
      <c r="B91" s="25">
        <v>347.5</v>
      </c>
      <c r="C91" s="20" t="s">
        <v>99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58691887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0"/>
        <v>58691887</v>
      </c>
      <c r="P91" s="48">
        <f t="shared" si="11"/>
        <v>39.621315704023637</v>
      </c>
      <c r="Q91" s="9"/>
    </row>
    <row r="92" spans="1:17">
      <c r="A92" s="12"/>
      <c r="B92" s="25">
        <v>347.9</v>
      </c>
      <c r="C92" s="20" t="s">
        <v>100</v>
      </c>
      <c r="D92" s="47">
        <v>0</v>
      </c>
      <c r="E92" s="47">
        <v>135729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0"/>
        <v>135729</v>
      </c>
      <c r="P92" s="48">
        <f t="shared" si="11"/>
        <v>9.1627000494828609E-2</v>
      </c>
      <c r="Q92" s="9"/>
    </row>
    <row r="93" spans="1:17">
      <c r="A93" s="12"/>
      <c r="B93" s="25">
        <v>348.11</v>
      </c>
      <c r="C93" s="20" t="s">
        <v>199</v>
      </c>
      <c r="D93" s="47">
        <v>32646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>SUM(D93:N93)</f>
        <v>32646</v>
      </c>
      <c r="P93" s="48">
        <f t="shared" si="11"/>
        <v>2.2038437313722008E-2</v>
      </c>
      <c r="Q93" s="9"/>
    </row>
    <row r="94" spans="1:17">
      <c r="A94" s="12"/>
      <c r="B94" s="25">
        <v>348.12</v>
      </c>
      <c r="C94" s="20" t="s">
        <v>200</v>
      </c>
      <c r="D94" s="47">
        <v>272150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1346672</v>
      </c>
      <c r="N94" s="47">
        <v>0</v>
      </c>
      <c r="O94" s="47">
        <f t="shared" ref="O94:O110" si="12">SUM(D94:N94)</f>
        <v>1618822</v>
      </c>
      <c r="P94" s="48">
        <f t="shared" si="11"/>
        <v>1.092823230076398</v>
      </c>
      <c r="Q94" s="9"/>
    </row>
    <row r="95" spans="1:17">
      <c r="A95" s="12"/>
      <c r="B95" s="25">
        <v>348.13</v>
      </c>
      <c r="C95" s="20" t="s">
        <v>201</v>
      </c>
      <c r="D95" s="47">
        <v>205642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205642</v>
      </c>
      <c r="P95" s="48">
        <f t="shared" si="11"/>
        <v>0.13882338804350983</v>
      </c>
      <c r="Q95" s="9"/>
    </row>
    <row r="96" spans="1:17">
      <c r="A96" s="12"/>
      <c r="B96" s="25">
        <v>348.21</v>
      </c>
      <c r="C96" s="20" t="s">
        <v>258</v>
      </c>
      <c r="D96" s="47">
        <v>3342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3342</v>
      </c>
      <c r="P96" s="48">
        <f t="shared" si="11"/>
        <v>2.2560943914249512E-3</v>
      </c>
      <c r="Q96" s="9"/>
    </row>
    <row r="97" spans="1:17">
      <c r="A97" s="12"/>
      <c r="B97" s="25">
        <v>348.22</v>
      </c>
      <c r="C97" s="20" t="s">
        <v>202</v>
      </c>
      <c r="D97" s="47">
        <v>395372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395372</v>
      </c>
      <c r="P97" s="48">
        <f t="shared" si="11"/>
        <v>0.26690501248547749</v>
      </c>
      <c r="Q97" s="9"/>
    </row>
    <row r="98" spans="1:17">
      <c r="A98" s="12"/>
      <c r="B98" s="25">
        <v>348.23</v>
      </c>
      <c r="C98" s="20" t="s">
        <v>203</v>
      </c>
      <c r="D98" s="47">
        <v>655862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655862</v>
      </c>
      <c r="P98" s="48">
        <f t="shared" si="11"/>
        <v>0.44275481141494655</v>
      </c>
      <c r="Q98" s="9"/>
    </row>
    <row r="99" spans="1:17">
      <c r="A99" s="12"/>
      <c r="B99" s="25">
        <v>348.31</v>
      </c>
      <c r="C99" s="20" t="s">
        <v>204</v>
      </c>
      <c r="D99" s="47">
        <v>12256997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12256997</v>
      </c>
      <c r="P99" s="48">
        <f t="shared" si="11"/>
        <v>8.2743692960539956</v>
      </c>
      <c r="Q99" s="9"/>
    </row>
    <row r="100" spans="1:17">
      <c r="A100" s="12"/>
      <c r="B100" s="25">
        <v>348.32</v>
      </c>
      <c r="C100" s="20" t="s">
        <v>205</v>
      </c>
      <c r="D100" s="47">
        <v>107481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107481</v>
      </c>
      <c r="P100" s="48">
        <f t="shared" si="11"/>
        <v>7.2557534794956663E-2</v>
      </c>
      <c r="Q100" s="9"/>
    </row>
    <row r="101" spans="1:17">
      <c r="A101" s="12"/>
      <c r="B101" s="25">
        <v>348.41</v>
      </c>
      <c r="C101" s="20" t="s">
        <v>206</v>
      </c>
      <c r="D101" s="47">
        <v>3795680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3795680</v>
      </c>
      <c r="P101" s="48">
        <f t="shared" ref="P101:P132" si="13">(O101/P$145)</f>
        <v>2.5623615678168337</v>
      </c>
      <c r="Q101" s="9"/>
    </row>
    <row r="102" spans="1:17">
      <c r="A102" s="12"/>
      <c r="B102" s="25">
        <v>348.42</v>
      </c>
      <c r="C102" s="20" t="s">
        <v>207</v>
      </c>
      <c r="D102" s="47">
        <v>1528482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56237414</v>
      </c>
      <c r="N102" s="47">
        <v>0</v>
      </c>
      <c r="O102" s="47">
        <f t="shared" si="12"/>
        <v>57765896</v>
      </c>
      <c r="P102" s="48">
        <f t="shared" si="13"/>
        <v>38.996204063805209</v>
      </c>
      <c r="Q102" s="9"/>
    </row>
    <row r="103" spans="1:17">
      <c r="A103" s="12"/>
      <c r="B103" s="25">
        <v>348.48</v>
      </c>
      <c r="C103" s="20" t="s">
        <v>208</v>
      </c>
      <c r="D103" s="47">
        <v>351639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351639</v>
      </c>
      <c r="P103" s="48">
        <f t="shared" si="13"/>
        <v>0.23738203940941902</v>
      </c>
      <c r="Q103" s="9"/>
    </row>
    <row r="104" spans="1:17">
      <c r="A104" s="12"/>
      <c r="B104" s="25">
        <v>348.51</v>
      </c>
      <c r="C104" s="20" t="s">
        <v>290</v>
      </c>
      <c r="D104" s="47">
        <v>280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2"/>
        <v>280</v>
      </c>
      <c r="P104" s="48">
        <f t="shared" si="13"/>
        <v>1.8902047564302402E-4</v>
      </c>
      <c r="Q104" s="9"/>
    </row>
    <row r="105" spans="1:17">
      <c r="A105" s="12"/>
      <c r="B105" s="25">
        <v>348.52</v>
      </c>
      <c r="C105" s="20" t="s">
        <v>291</v>
      </c>
      <c r="D105" s="47">
        <v>2250963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2"/>
        <v>2250963</v>
      </c>
      <c r="P105" s="48">
        <f t="shared" si="13"/>
        <v>1.5195646318387439</v>
      </c>
      <c r="Q105" s="9"/>
    </row>
    <row r="106" spans="1:17">
      <c r="A106" s="12"/>
      <c r="B106" s="25">
        <v>348.53</v>
      </c>
      <c r="C106" s="20" t="s">
        <v>292</v>
      </c>
      <c r="D106" s="47">
        <v>5169949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2"/>
        <v>5169949</v>
      </c>
      <c r="P106" s="48">
        <f t="shared" si="13"/>
        <v>3.4900936393934874</v>
      </c>
      <c r="Q106" s="9"/>
    </row>
    <row r="107" spans="1:17">
      <c r="A107" s="12"/>
      <c r="B107" s="25">
        <v>348.62</v>
      </c>
      <c r="C107" s="20" t="s">
        <v>213</v>
      </c>
      <c r="D107" s="47">
        <v>14399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2"/>
        <v>14399</v>
      </c>
      <c r="P107" s="48">
        <f t="shared" si="13"/>
        <v>9.7203779599425114E-3</v>
      </c>
      <c r="Q107" s="9"/>
    </row>
    <row r="108" spans="1:17">
      <c r="A108" s="12"/>
      <c r="B108" s="25">
        <v>348.63</v>
      </c>
      <c r="C108" s="20" t="s">
        <v>214</v>
      </c>
      <c r="D108" s="47">
        <v>651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2"/>
        <v>651</v>
      </c>
      <c r="P108" s="48">
        <f t="shared" si="13"/>
        <v>4.3947260587003085E-4</v>
      </c>
      <c r="Q108" s="9"/>
    </row>
    <row r="109" spans="1:17">
      <c r="A109" s="12"/>
      <c r="B109" s="25">
        <v>348.71</v>
      </c>
      <c r="C109" s="20" t="s">
        <v>215</v>
      </c>
      <c r="D109" s="47">
        <v>751536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2"/>
        <v>751536</v>
      </c>
      <c r="P109" s="48">
        <f t="shared" si="13"/>
        <v>0.50734175779591328</v>
      </c>
      <c r="Q109" s="9"/>
    </row>
    <row r="110" spans="1:17">
      <c r="A110" s="12"/>
      <c r="B110" s="25">
        <v>348.72</v>
      </c>
      <c r="C110" s="20" t="s">
        <v>216</v>
      </c>
      <c r="D110" s="47">
        <v>90206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2"/>
        <v>90206</v>
      </c>
      <c r="P110" s="48">
        <f t="shared" si="13"/>
        <v>6.0895646520909376E-2</v>
      </c>
      <c r="Q110" s="9"/>
    </row>
    <row r="111" spans="1:17">
      <c r="A111" s="12"/>
      <c r="B111" s="25">
        <v>348.88</v>
      </c>
      <c r="C111" s="20" t="s">
        <v>217</v>
      </c>
      <c r="D111" s="47">
        <v>0</v>
      </c>
      <c r="E111" s="47">
        <v>16615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0"/>
        <v>16615</v>
      </c>
      <c r="P111" s="48">
        <f t="shared" si="13"/>
        <v>1.1216340010031587E-2</v>
      </c>
      <c r="Q111" s="9"/>
    </row>
    <row r="112" spans="1:17">
      <c r="A112" s="12"/>
      <c r="B112" s="25">
        <v>348.92099999999999</v>
      </c>
      <c r="C112" s="20" t="s">
        <v>218</v>
      </c>
      <c r="D112" s="47">
        <v>0</v>
      </c>
      <c r="E112" s="47">
        <v>179224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ref="O112:O119" si="14">SUM(D112:N112)</f>
        <v>179224</v>
      </c>
      <c r="P112" s="48">
        <f t="shared" si="13"/>
        <v>0.1209893061665905</v>
      </c>
      <c r="Q112" s="9"/>
    </row>
    <row r="113" spans="1:17">
      <c r="A113" s="12"/>
      <c r="B113" s="25">
        <v>348.92200000000003</v>
      </c>
      <c r="C113" s="20" t="s">
        <v>219</v>
      </c>
      <c r="D113" s="47">
        <v>0</v>
      </c>
      <c r="E113" s="47">
        <v>179224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4"/>
        <v>179224</v>
      </c>
      <c r="P113" s="48">
        <f t="shared" si="13"/>
        <v>0.1209893061665905</v>
      </c>
      <c r="Q113" s="9"/>
    </row>
    <row r="114" spans="1:17">
      <c r="A114" s="12"/>
      <c r="B114" s="25">
        <v>348.923</v>
      </c>
      <c r="C114" s="20" t="s">
        <v>220</v>
      </c>
      <c r="D114" s="47">
        <v>0</v>
      </c>
      <c r="E114" s="47">
        <v>179224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4"/>
        <v>179224</v>
      </c>
      <c r="P114" s="48">
        <f t="shared" si="13"/>
        <v>0.1209893061665905</v>
      </c>
      <c r="Q114" s="9"/>
    </row>
    <row r="115" spans="1:17">
      <c r="A115" s="12"/>
      <c r="B115" s="25">
        <v>348.92399999999998</v>
      </c>
      <c r="C115" s="20" t="s">
        <v>221</v>
      </c>
      <c r="D115" s="47">
        <v>0</v>
      </c>
      <c r="E115" s="47">
        <v>179224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4"/>
        <v>179224</v>
      </c>
      <c r="P115" s="48">
        <f t="shared" si="13"/>
        <v>0.1209893061665905</v>
      </c>
      <c r="Q115" s="9"/>
    </row>
    <row r="116" spans="1:17">
      <c r="A116" s="12"/>
      <c r="B116" s="25">
        <v>348.93099999999998</v>
      </c>
      <c r="C116" s="20" t="s">
        <v>222</v>
      </c>
      <c r="D116" s="47">
        <v>0</v>
      </c>
      <c r="E116" s="47">
        <v>4708564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4"/>
        <v>4708564</v>
      </c>
      <c r="P116" s="48">
        <f t="shared" si="13"/>
        <v>3.1786250245557852</v>
      </c>
      <c r="Q116" s="9"/>
    </row>
    <row r="117" spans="1:17">
      <c r="A117" s="12"/>
      <c r="B117" s="25">
        <v>348.93200000000002</v>
      </c>
      <c r="C117" s="20" t="s">
        <v>223</v>
      </c>
      <c r="D117" s="47">
        <v>17793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4"/>
        <v>17793</v>
      </c>
      <c r="P117" s="48">
        <f t="shared" si="13"/>
        <v>1.201157615398688E-2</v>
      </c>
      <c r="Q117" s="9"/>
    </row>
    <row r="118" spans="1:17">
      <c r="A118" s="12"/>
      <c r="B118" s="25">
        <v>348.93299999999999</v>
      </c>
      <c r="C118" s="20" t="s">
        <v>224</v>
      </c>
      <c r="D118" s="47">
        <v>0</v>
      </c>
      <c r="E118" s="47">
        <v>3206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4"/>
        <v>3206</v>
      </c>
      <c r="P118" s="48">
        <f t="shared" si="13"/>
        <v>2.164284446112625E-3</v>
      </c>
      <c r="Q118" s="9"/>
    </row>
    <row r="119" spans="1:17">
      <c r="A119" s="12"/>
      <c r="B119" s="25">
        <v>348.99</v>
      </c>
      <c r="C119" s="20" t="s">
        <v>225</v>
      </c>
      <c r="D119" s="47">
        <v>4389</v>
      </c>
      <c r="E119" s="47">
        <v>1494933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4"/>
        <v>1499322</v>
      </c>
      <c r="P119" s="48">
        <f t="shared" si="13"/>
        <v>1.0121519913644645</v>
      </c>
      <c r="Q119" s="9"/>
    </row>
    <row r="120" spans="1:17">
      <c r="A120" s="12"/>
      <c r="B120" s="25">
        <v>349</v>
      </c>
      <c r="C120" s="20" t="s">
        <v>293</v>
      </c>
      <c r="D120" s="47">
        <v>19346001</v>
      </c>
      <c r="E120" s="47">
        <v>1910089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0"/>
        <v>21256090</v>
      </c>
      <c r="P120" s="48">
        <f t="shared" si="13"/>
        <v>14.349415150396167</v>
      </c>
      <c r="Q120" s="9"/>
    </row>
    <row r="121" spans="1:17" ht="15.75">
      <c r="A121" s="29" t="s">
        <v>74</v>
      </c>
      <c r="B121" s="30"/>
      <c r="C121" s="31"/>
      <c r="D121" s="32">
        <f t="shared" ref="D121:N121" si="15">SUM(D122:D128)</f>
        <v>8824217</v>
      </c>
      <c r="E121" s="32">
        <f t="shared" si="15"/>
        <v>7289913</v>
      </c>
      <c r="F121" s="32">
        <f t="shared" si="15"/>
        <v>1202738</v>
      </c>
      <c r="G121" s="32">
        <f t="shared" si="15"/>
        <v>0</v>
      </c>
      <c r="H121" s="32">
        <f t="shared" si="15"/>
        <v>0</v>
      </c>
      <c r="I121" s="32">
        <f t="shared" si="15"/>
        <v>45200</v>
      </c>
      <c r="J121" s="32">
        <f t="shared" si="15"/>
        <v>0</v>
      </c>
      <c r="K121" s="32">
        <f t="shared" si="15"/>
        <v>0</v>
      </c>
      <c r="L121" s="32">
        <f t="shared" si="15"/>
        <v>0</v>
      </c>
      <c r="M121" s="32">
        <f t="shared" si="15"/>
        <v>64347962</v>
      </c>
      <c r="N121" s="32">
        <f t="shared" si="15"/>
        <v>0</v>
      </c>
      <c r="O121" s="32">
        <f>SUM(D121:N121)</f>
        <v>81710030</v>
      </c>
      <c r="P121" s="46">
        <f t="shared" si="13"/>
        <v>55.160245483592007</v>
      </c>
      <c r="Q121" s="10"/>
    </row>
    <row r="122" spans="1:17">
      <c r="A122" s="13"/>
      <c r="B122" s="40">
        <v>351.1</v>
      </c>
      <c r="C122" s="21" t="s">
        <v>130</v>
      </c>
      <c r="D122" s="47">
        <v>272589</v>
      </c>
      <c r="E122" s="47">
        <v>62088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>SUM(D122:N122)</f>
        <v>334677</v>
      </c>
      <c r="P122" s="48">
        <f t="shared" si="13"/>
        <v>0.22593144902421555</v>
      </c>
      <c r="Q122" s="9"/>
    </row>
    <row r="123" spans="1:17">
      <c r="A123" s="13"/>
      <c r="B123" s="40">
        <v>351.2</v>
      </c>
      <c r="C123" s="21" t="s">
        <v>132</v>
      </c>
      <c r="D123" s="47">
        <v>207886</v>
      </c>
      <c r="E123" s="47">
        <v>109346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ref="O123:O128" si="16">SUM(D123:N123)</f>
        <v>317232</v>
      </c>
      <c r="P123" s="48">
        <f t="shared" si="13"/>
        <v>0.21415479831852785</v>
      </c>
      <c r="Q123" s="9"/>
    </row>
    <row r="124" spans="1:17">
      <c r="A124" s="13"/>
      <c r="B124" s="40">
        <v>351.5</v>
      </c>
      <c r="C124" s="21" t="s">
        <v>133</v>
      </c>
      <c r="D124" s="47">
        <v>6505727</v>
      </c>
      <c r="E124" s="47">
        <v>105025</v>
      </c>
      <c r="F124" s="47">
        <v>1202738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6"/>
        <v>7813490</v>
      </c>
      <c r="P124" s="48">
        <f t="shared" si="13"/>
        <v>5.2746771294000423</v>
      </c>
      <c r="Q124" s="9"/>
    </row>
    <row r="125" spans="1:17">
      <c r="A125" s="13"/>
      <c r="B125" s="40">
        <v>351.9</v>
      </c>
      <c r="C125" s="21" t="s">
        <v>294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64347962</v>
      </c>
      <c r="N125" s="47">
        <v>0</v>
      </c>
      <c r="O125" s="47">
        <f t="shared" si="16"/>
        <v>64347962</v>
      </c>
      <c r="P125" s="48">
        <f t="shared" si="13"/>
        <v>43.439579942497268</v>
      </c>
      <c r="Q125" s="9"/>
    </row>
    <row r="126" spans="1:17">
      <c r="A126" s="13"/>
      <c r="B126" s="40">
        <v>354</v>
      </c>
      <c r="C126" s="21" t="s">
        <v>134</v>
      </c>
      <c r="D126" s="47">
        <v>1413544</v>
      </c>
      <c r="E126" s="47">
        <v>4558876</v>
      </c>
      <c r="F126" s="47">
        <v>0</v>
      </c>
      <c r="G126" s="47">
        <v>0</v>
      </c>
      <c r="H126" s="47">
        <v>0</v>
      </c>
      <c r="I126" s="47">
        <v>45200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6"/>
        <v>6017620</v>
      </c>
      <c r="P126" s="48">
        <f t="shared" si="13"/>
        <v>4.062333552282051</v>
      </c>
      <c r="Q126" s="9"/>
    </row>
    <row r="127" spans="1:17">
      <c r="A127" s="13"/>
      <c r="B127" s="40">
        <v>358.2</v>
      </c>
      <c r="C127" s="21" t="s">
        <v>227</v>
      </c>
      <c r="D127" s="47">
        <v>0</v>
      </c>
      <c r="E127" s="47">
        <v>2446428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6"/>
        <v>2446428</v>
      </c>
      <c r="P127" s="48">
        <f t="shared" si="13"/>
        <v>1.6515178006657572</v>
      </c>
      <c r="Q127" s="9"/>
    </row>
    <row r="128" spans="1:17">
      <c r="A128" s="13"/>
      <c r="B128" s="40">
        <v>359</v>
      </c>
      <c r="C128" s="21" t="s">
        <v>136</v>
      </c>
      <c r="D128" s="47">
        <v>424471</v>
      </c>
      <c r="E128" s="47">
        <v>8150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6"/>
        <v>432621</v>
      </c>
      <c r="P128" s="48">
        <f t="shared" si="13"/>
        <v>0.29205081140414535</v>
      </c>
      <c r="Q128" s="9"/>
    </row>
    <row r="129" spans="1:120" ht="15.75">
      <c r="A129" s="29" t="s">
        <v>5</v>
      </c>
      <c r="B129" s="30"/>
      <c r="C129" s="31"/>
      <c r="D129" s="32">
        <f t="shared" ref="D129:N129" si="17">SUM(D130:D137)</f>
        <v>10420090</v>
      </c>
      <c r="E129" s="32">
        <f t="shared" si="17"/>
        <v>10956794</v>
      </c>
      <c r="F129" s="32">
        <f t="shared" si="17"/>
        <v>-5591130</v>
      </c>
      <c r="G129" s="32">
        <f t="shared" si="17"/>
        <v>-9025864</v>
      </c>
      <c r="H129" s="32">
        <f t="shared" si="17"/>
        <v>0</v>
      </c>
      <c r="I129" s="32">
        <f t="shared" si="17"/>
        <v>1118074</v>
      </c>
      <c r="J129" s="32">
        <f t="shared" si="17"/>
        <v>8275223</v>
      </c>
      <c r="K129" s="32">
        <f t="shared" si="17"/>
        <v>-24997220</v>
      </c>
      <c r="L129" s="32">
        <f t="shared" si="17"/>
        <v>0</v>
      </c>
      <c r="M129" s="32">
        <f t="shared" si="17"/>
        <v>58708801</v>
      </c>
      <c r="N129" s="32">
        <f t="shared" si="17"/>
        <v>6510147</v>
      </c>
      <c r="O129" s="32">
        <f>SUM(D129:N129)</f>
        <v>56374915</v>
      </c>
      <c r="P129" s="46">
        <f t="shared" si="13"/>
        <v>38.057190170125182</v>
      </c>
      <c r="Q129" s="10"/>
    </row>
    <row r="130" spans="1:120">
      <c r="A130" s="12"/>
      <c r="B130" s="25">
        <v>361.1</v>
      </c>
      <c r="C130" s="20" t="s">
        <v>137</v>
      </c>
      <c r="D130" s="47">
        <v>2690084</v>
      </c>
      <c r="E130" s="47">
        <v>4870150</v>
      </c>
      <c r="F130" s="47">
        <v>2639966</v>
      </c>
      <c r="G130" s="47">
        <v>2710903</v>
      </c>
      <c r="H130" s="47">
        <v>0</v>
      </c>
      <c r="I130" s="47">
        <v>3161550</v>
      </c>
      <c r="J130" s="47">
        <v>-2853888</v>
      </c>
      <c r="K130" s="47">
        <v>2488024</v>
      </c>
      <c r="L130" s="47">
        <v>0</v>
      </c>
      <c r="M130" s="47">
        <v>12038</v>
      </c>
      <c r="N130" s="47">
        <v>6510147</v>
      </c>
      <c r="O130" s="47">
        <f>SUM(D130:N130)</f>
        <v>22228974</v>
      </c>
      <c r="P130" s="48">
        <f t="shared" si="13"/>
        <v>15.006182994772908</v>
      </c>
      <c r="Q130" s="9"/>
    </row>
    <row r="131" spans="1:120">
      <c r="A131" s="12"/>
      <c r="B131" s="25">
        <v>361.3</v>
      </c>
      <c r="C131" s="20" t="s">
        <v>228</v>
      </c>
      <c r="D131" s="47">
        <v>-9610029</v>
      </c>
      <c r="E131" s="47">
        <v>-14292529</v>
      </c>
      <c r="F131" s="47">
        <v>-8231096</v>
      </c>
      <c r="G131" s="47">
        <v>-11779276</v>
      </c>
      <c r="H131" s="47">
        <v>0</v>
      </c>
      <c r="I131" s="47">
        <v>-11735800</v>
      </c>
      <c r="J131" s="47">
        <v>0</v>
      </c>
      <c r="K131" s="47">
        <v>-27485355</v>
      </c>
      <c r="L131" s="47">
        <v>0</v>
      </c>
      <c r="M131" s="47">
        <v>0</v>
      </c>
      <c r="N131" s="47">
        <v>0</v>
      </c>
      <c r="O131" s="47">
        <f t="shared" ref="O131:O137" si="18">SUM(D131:N131)</f>
        <v>-83134085</v>
      </c>
      <c r="P131" s="48">
        <f t="shared" si="13"/>
        <v>-56.121586745884251</v>
      </c>
      <c r="Q131" s="9"/>
    </row>
    <row r="132" spans="1:120">
      <c r="A132" s="12"/>
      <c r="B132" s="25">
        <v>362</v>
      </c>
      <c r="C132" s="20" t="s">
        <v>138</v>
      </c>
      <c r="D132" s="47">
        <v>536370</v>
      </c>
      <c r="E132" s="47">
        <v>7428</v>
      </c>
      <c r="F132" s="47">
        <v>0</v>
      </c>
      <c r="G132" s="47">
        <v>0</v>
      </c>
      <c r="H132" s="47">
        <v>0</v>
      </c>
      <c r="I132" s="47">
        <v>1230613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18"/>
        <v>1774411</v>
      </c>
      <c r="P132" s="48">
        <f t="shared" si="13"/>
        <v>1.1978571828793354</v>
      </c>
      <c r="Q132" s="9"/>
    </row>
    <row r="133" spans="1:120">
      <c r="A133" s="12"/>
      <c r="B133" s="25">
        <v>364</v>
      </c>
      <c r="C133" s="20" t="s">
        <v>229</v>
      </c>
      <c r="D133" s="47">
        <v>300977</v>
      </c>
      <c r="E133" s="47">
        <v>4622246</v>
      </c>
      <c r="F133" s="47">
        <v>0</v>
      </c>
      <c r="G133" s="47">
        <v>4368</v>
      </c>
      <c r="H133" s="47">
        <v>0</v>
      </c>
      <c r="I133" s="47">
        <v>4782404</v>
      </c>
      <c r="J133" s="47">
        <v>48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18"/>
        <v>9710043</v>
      </c>
      <c r="P133" s="48">
        <f t="shared" ref="P133:P143" si="19">(O133/P$145)</f>
        <v>6.5549890941936289</v>
      </c>
      <c r="Q133" s="9"/>
    </row>
    <row r="134" spans="1:120">
      <c r="A134" s="12"/>
      <c r="B134" s="25">
        <v>365</v>
      </c>
      <c r="C134" s="20" t="s">
        <v>230</v>
      </c>
      <c r="D134" s="47">
        <v>1081</v>
      </c>
      <c r="E134" s="47">
        <v>16285</v>
      </c>
      <c r="F134" s="47">
        <v>0</v>
      </c>
      <c r="G134" s="47">
        <v>0</v>
      </c>
      <c r="H134" s="47">
        <v>0</v>
      </c>
      <c r="I134" s="47">
        <v>716988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si="18"/>
        <v>734354</v>
      </c>
      <c r="P134" s="48">
        <f t="shared" si="19"/>
        <v>0.49574265132270451</v>
      </c>
      <c r="Q134" s="9"/>
    </row>
    <row r="135" spans="1:120">
      <c r="A135" s="12"/>
      <c r="B135" s="25">
        <v>366</v>
      </c>
      <c r="C135" s="20" t="s">
        <v>141</v>
      </c>
      <c r="D135" s="47">
        <v>527962</v>
      </c>
      <c r="E135" s="47">
        <v>605614</v>
      </c>
      <c r="F135" s="47">
        <v>0</v>
      </c>
      <c r="G135" s="47">
        <v>0</v>
      </c>
      <c r="H135" s="47">
        <v>0</v>
      </c>
      <c r="I135" s="47">
        <v>200</v>
      </c>
      <c r="J135" s="47">
        <v>0</v>
      </c>
      <c r="K135" s="47">
        <v>0</v>
      </c>
      <c r="L135" s="47">
        <v>0</v>
      </c>
      <c r="M135" s="47">
        <v>58478655</v>
      </c>
      <c r="N135" s="47">
        <v>0</v>
      </c>
      <c r="O135" s="47">
        <f t="shared" si="18"/>
        <v>59612431</v>
      </c>
      <c r="P135" s="48">
        <f t="shared" si="19"/>
        <v>40.242750220917678</v>
      </c>
      <c r="Q135" s="9"/>
    </row>
    <row r="136" spans="1:120">
      <c r="A136" s="12"/>
      <c r="B136" s="25">
        <v>369.3</v>
      </c>
      <c r="C136" s="20" t="s">
        <v>142</v>
      </c>
      <c r="D136" s="47">
        <v>3602</v>
      </c>
      <c r="E136" s="47">
        <v>25365</v>
      </c>
      <c r="F136" s="47">
        <v>0</v>
      </c>
      <c r="G136" s="47">
        <v>0</v>
      </c>
      <c r="H136" s="47">
        <v>0</v>
      </c>
      <c r="I136" s="47">
        <v>10000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f t="shared" si="18"/>
        <v>38967</v>
      </c>
      <c r="P136" s="48">
        <f t="shared" si="19"/>
        <v>2.6305574551363276E-2</v>
      </c>
      <c r="Q136" s="9"/>
    </row>
    <row r="137" spans="1:120">
      <c r="A137" s="12"/>
      <c r="B137" s="25">
        <v>369.9</v>
      </c>
      <c r="C137" s="20" t="s">
        <v>143</v>
      </c>
      <c r="D137" s="47">
        <v>15970043</v>
      </c>
      <c r="E137" s="47">
        <v>15102235</v>
      </c>
      <c r="F137" s="47">
        <v>0</v>
      </c>
      <c r="G137" s="47">
        <v>38141</v>
      </c>
      <c r="H137" s="47">
        <v>0</v>
      </c>
      <c r="I137" s="47">
        <v>2952119</v>
      </c>
      <c r="J137" s="47">
        <v>11129063</v>
      </c>
      <c r="K137" s="47">
        <v>111</v>
      </c>
      <c r="L137" s="47">
        <v>0</v>
      </c>
      <c r="M137" s="47">
        <v>218108</v>
      </c>
      <c r="N137" s="47">
        <v>0</v>
      </c>
      <c r="O137" s="47">
        <f t="shared" si="18"/>
        <v>45409820</v>
      </c>
      <c r="P137" s="48">
        <f t="shared" si="19"/>
        <v>30.654949197371806</v>
      </c>
      <c r="Q137" s="9"/>
    </row>
    <row r="138" spans="1:120" ht="15.75">
      <c r="A138" s="29" t="s">
        <v>75</v>
      </c>
      <c r="B138" s="30"/>
      <c r="C138" s="31"/>
      <c r="D138" s="32">
        <f t="shared" ref="D138:N138" si="20">SUM(D139:D142)</f>
        <v>354926404</v>
      </c>
      <c r="E138" s="32">
        <f t="shared" si="20"/>
        <v>233036833</v>
      </c>
      <c r="F138" s="32">
        <f t="shared" si="20"/>
        <v>0</v>
      </c>
      <c r="G138" s="32">
        <f t="shared" si="20"/>
        <v>151200000</v>
      </c>
      <c r="H138" s="32">
        <f t="shared" si="20"/>
        <v>0</v>
      </c>
      <c r="I138" s="32">
        <f t="shared" si="20"/>
        <v>0</v>
      </c>
      <c r="J138" s="32">
        <f t="shared" si="20"/>
        <v>0</v>
      </c>
      <c r="K138" s="32">
        <f t="shared" si="20"/>
        <v>0</v>
      </c>
      <c r="L138" s="32">
        <f t="shared" si="20"/>
        <v>0</v>
      </c>
      <c r="M138" s="32">
        <f t="shared" si="20"/>
        <v>0</v>
      </c>
      <c r="N138" s="32">
        <f t="shared" si="20"/>
        <v>0</v>
      </c>
      <c r="O138" s="32">
        <f>SUM(D138:N138)</f>
        <v>739163237</v>
      </c>
      <c r="P138" s="46">
        <f t="shared" si="19"/>
        <v>498.98923798420464</v>
      </c>
      <c r="Q138" s="9"/>
    </row>
    <row r="139" spans="1:120">
      <c r="A139" s="12"/>
      <c r="B139" s="25">
        <v>381</v>
      </c>
      <c r="C139" s="20" t="s">
        <v>144</v>
      </c>
      <c r="D139" s="47">
        <v>264763744</v>
      </c>
      <c r="E139" s="47">
        <v>220135991</v>
      </c>
      <c r="F139" s="47">
        <v>0</v>
      </c>
      <c r="G139" s="47">
        <v>151200000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  <c r="O139" s="47">
        <f>SUM(D139:N139)</f>
        <v>636099735</v>
      </c>
      <c r="P139" s="48">
        <f t="shared" si="19"/>
        <v>429.41383737893409</v>
      </c>
      <c r="Q139" s="9"/>
    </row>
    <row r="140" spans="1:120">
      <c r="A140" s="12"/>
      <c r="B140" s="25">
        <v>382</v>
      </c>
      <c r="C140" s="20" t="s">
        <v>161</v>
      </c>
      <c r="D140" s="47">
        <v>9900000</v>
      </c>
      <c r="E140" s="47">
        <v>0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f>SUM(D140:N140)</f>
        <v>9900000</v>
      </c>
      <c r="P140" s="48">
        <f t="shared" si="19"/>
        <v>6.6832239602354928</v>
      </c>
      <c r="Q140" s="9"/>
    </row>
    <row r="141" spans="1:120">
      <c r="A141" s="12"/>
      <c r="B141" s="25">
        <v>383.1</v>
      </c>
      <c r="C141" s="20" t="s">
        <v>301</v>
      </c>
      <c r="D141" s="47">
        <v>81452772</v>
      </c>
      <c r="E141" s="47">
        <v>12900842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v>0</v>
      </c>
      <c r="O141" s="47">
        <f>SUM(D141:N141)</f>
        <v>94353614</v>
      </c>
      <c r="P141" s="48">
        <f t="shared" si="19"/>
        <v>63.695589274708183</v>
      </c>
      <c r="Q141" s="9"/>
    </row>
    <row r="142" spans="1:120" ht="15.75" thickBot="1">
      <c r="A142" s="12"/>
      <c r="B142" s="25">
        <v>386.4</v>
      </c>
      <c r="C142" s="20" t="s">
        <v>299</v>
      </c>
      <c r="D142" s="47">
        <v>-1190112</v>
      </c>
      <c r="E142" s="47">
        <v>0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0</v>
      </c>
      <c r="N142" s="47">
        <v>0</v>
      </c>
      <c r="O142" s="47">
        <f t="shared" ref="O142" si="21">SUM(D142:N142)</f>
        <v>-1190112</v>
      </c>
      <c r="P142" s="48">
        <f t="shared" si="19"/>
        <v>-0.80341262967310934</v>
      </c>
      <c r="Q142" s="9"/>
    </row>
    <row r="143" spans="1:120" ht="16.5" thickBot="1">
      <c r="A143" s="14" t="s">
        <v>109</v>
      </c>
      <c r="B143" s="23"/>
      <c r="C143" s="22"/>
      <c r="D143" s="15">
        <f t="shared" ref="D143:N143" si="22">SUM(D5,D18,D32,D67,D121,D129,D138)</f>
        <v>1168271918</v>
      </c>
      <c r="E143" s="15">
        <f t="shared" si="22"/>
        <v>1611033859</v>
      </c>
      <c r="F143" s="15">
        <f t="shared" si="22"/>
        <v>391494326</v>
      </c>
      <c r="G143" s="15">
        <f t="shared" si="22"/>
        <v>219611247</v>
      </c>
      <c r="H143" s="15">
        <f t="shared" si="22"/>
        <v>0</v>
      </c>
      <c r="I143" s="15">
        <f t="shared" si="22"/>
        <v>770949289</v>
      </c>
      <c r="J143" s="15">
        <f t="shared" si="22"/>
        <v>229839475</v>
      </c>
      <c r="K143" s="15">
        <f t="shared" si="22"/>
        <v>-9958160</v>
      </c>
      <c r="L143" s="15">
        <f t="shared" si="22"/>
        <v>0</v>
      </c>
      <c r="M143" s="15">
        <f t="shared" si="22"/>
        <v>3133225879</v>
      </c>
      <c r="N143" s="15">
        <f t="shared" si="22"/>
        <v>25098045</v>
      </c>
      <c r="O143" s="15">
        <f>SUM(D143:N143)</f>
        <v>7539565878</v>
      </c>
      <c r="P143" s="38">
        <f t="shared" si="19"/>
        <v>5089.7583157195504</v>
      </c>
      <c r="Q143" s="6"/>
      <c r="R143" s="2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</row>
    <row r="144" spans="1:120">
      <c r="A144" s="16"/>
      <c r="B144" s="18"/>
      <c r="C144" s="18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9"/>
    </row>
    <row r="145" spans="1:16">
      <c r="A145" s="41"/>
      <c r="B145" s="42"/>
      <c r="C145" s="42"/>
      <c r="D145" s="43"/>
      <c r="E145" s="43"/>
      <c r="F145" s="43"/>
      <c r="G145" s="43"/>
      <c r="H145" s="43"/>
      <c r="I145" s="43"/>
      <c r="J145" s="43"/>
      <c r="K145" s="43"/>
      <c r="L145" s="43"/>
      <c r="M145" s="49" t="s">
        <v>300</v>
      </c>
      <c r="N145" s="49"/>
      <c r="O145" s="49"/>
      <c r="P145" s="44">
        <v>1481321</v>
      </c>
    </row>
    <row r="146" spans="1:16">
      <c r="A146" s="50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2"/>
    </row>
    <row r="147" spans="1:16" ht="15.75" customHeight="1" thickBot="1">
      <c r="A147" s="53" t="s">
        <v>163</v>
      </c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5"/>
    </row>
  </sheetData>
  <mergeCells count="10">
    <mergeCell ref="M145:O145"/>
    <mergeCell ref="A146:P146"/>
    <mergeCell ref="A147:P1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269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69"/>
      <c r="M3" s="70"/>
      <c r="N3" s="36"/>
      <c r="O3" s="37"/>
      <c r="P3" s="71" t="s">
        <v>272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273</v>
      </c>
      <c r="N4" s="35" t="s">
        <v>11</v>
      </c>
      <c r="O4" s="35" t="s">
        <v>274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275</v>
      </c>
      <c r="B5" s="26"/>
      <c r="C5" s="26"/>
      <c r="D5" s="27">
        <f t="shared" ref="D5:N5" si="0">SUM(D6:D16)</f>
        <v>605292742</v>
      </c>
      <c r="E5" s="27">
        <f t="shared" si="0"/>
        <v>401295154</v>
      </c>
      <c r="F5" s="27">
        <f t="shared" si="0"/>
        <v>87134739</v>
      </c>
      <c r="G5" s="27">
        <f t="shared" si="0"/>
        <v>33527421</v>
      </c>
      <c r="H5" s="27">
        <f t="shared" si="0"/>
        <v>0</v>
      </c>
      <c r="I5" s="27">
        <f t="shared" si="0"/>
        <v>176872123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1304122179</v>
      </c>
      <c r="P5" s="33">
        <f t="shared" ref="P5:P36" si="1">(O5/P$141)</f>
        <v>894.49646693279556</v>
      </c>
      <c r="Q5" s="6"/>
    </row>
    <row r="6" spans="1:134">
      <c r="A6" s="12"/>
      <c r="B6" s="25">
        <v>311</v>
      </c>
      <c r="C6" s="20" t="s">
        <v>3</v>
      </c>
      <c r="D6" s="47">
        <v>602713361</v>
      </c>
      <c r="E6" s="47">
        <v>356026854</v>
      </c>
      <c r="F6" s="47">
        <v>0</v>
      </c>
      <c r="G6" s="47">
        <v>33527421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992267636</v>
      </c>
      <c r="P6" s="48">
        <f t="shared" si="1"/>
        <v>680.59565962934005</v>
      </c>
      <c r="Q6" s="9"/>
    </row>
    <row r="7" spans="1:134">
      <c r="A7" s="12"/>
      <c r="B7" s="25">
        <v>312.13</v>
      </c>
      <c r="C7" s="20" t="s">
        <v>276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176872123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6" si="2">SUM(D7:N7)</f>
        <v>176872123</v>
      </c>
      <c r="P7" s="48">
        <f t="shared" si="1"/>
        <v>121.31646226868047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1281296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1281296</v>
      </c>
      <c r="P8" s="48">
        <f t="shared" si="1"/>
        <v>0.87884000713335253</v>
      </c>
      <c r="Q8" s="9"/>
    </row>
    <row r="9" spans="1:134">
      <c r="A9" s="12"/>
      <c r="B9" s="25">
        <v>312.41000000000003</v>
      </c>
      <c r="C9" s="20" t="s">
        <v>277</v>
      </c>
      <c r="D9" s="47">
        <v>0</v>
      </c>
      <c r="E9" s="47">
        <v>26558041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26558041</v>
      </c>
      <c r="P9" s="48">
        <f t="shared" si="1"/>
        <v>18.216141267816234</v>
      </c>
      <c r="Q9" s="9"/>
    </row>
    <row r="10" spans="1:134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73473575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73473575</v>
      </c>
      <c r="P10" s="48">
        <f t="shared" si="1"/>
        <v>50.39547237883589</v>
      </c>
      <c r="Q10" s="9"/>
    </row>
    <row r="11" spans="1:134">
      <c r="A11" s="12"/>
      <c r="B11" s="25">
        <v>314.3</v>
      </c>
      <c r="C11" s="20" t="s">
        <v>16</v>
      </c>
      <c r="D11" s="47">
        <v>0</v>
      </c>
      <c r="E11" s="47">
        <v>0</v>
      </c>
      <c r="F11" s="47">
        <v>11093397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11093397</v>
      </c>
      <c r="P11" s="48">
        <f t="shared" si="1"/>
        <v>7.6089530433351165</v>
      </c>
      <c r="Q11" s="9"/>
    </row>
    <row r="12" spans="1:134">
      <c r="A12" s="12"/>
      <c r="B12" s="25">
        <v>314.39999999999998</v>
      </c>
      <c r="C12" s="20" t="s">
        <v>17</v>
      </c>
      <c r="D12" s="47">
        <v>0</v>
      </c>
      <c r="E12" s="47">
        <v>0</v>
      </c>
      <c r="F12" s="47">
        <v>1448051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1448051</v>
      </c>
      <c r="P12" s="48">
        <f t="shared" si="1"/>
        <v>0.99321714199486943</v>
      </c>
      <c r="Q12" s="9"/>
    </row>
    <row r="13" spans="1:134">
      <c r="A13" s="12"/>
      <c r="B13" s="25">
        <v>314.7</v>
      </c>
      <c r="C13" s="20" t="s">
        <v>18</v>
      </c>
      <c r="D13" s="47">
        <v>0</v>
      </c>
      <c r="E13" s="47">
        <v>0</v>
      </c>
      <c r="F13" s="47">
        <v>639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639</v>
      </c>
      <c r="P13" s="48">
        <f t="shared" si="1"/>
        <v>4.3828964154903494E-4</v>
      </c>
      <c r="Q13" s="9"/>
    </row>
    <row r="14" spans="1:134">
      <c r="A14" s="12"/>
      <c r="B14" s="25">
        <v>314.8</v>
      </c>
      <c r="C14" s="20" t="s">
        <v>19</v>
      </c>
      <c r="D14" s="47">
        <v>0</v>
      </c>
      <c r="E14" s="47">
        <v>0</v>
      </c>
      <c r="F14" s="47">
        <v>1119077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1119077</v>
      </c>
      <c r="P14" s="48">
        <f t="shared" si="1"/>
        <v>0.76757411141747944</v>
      </c>
      <c r="Q14" s="9"/>
    </row>
    <row r="15" spans="1:134">
      <c r="A15" s="12"/>
      <c r="B15" s="25">
        <v>315.2</v>
      </c>
      <c r="C15" s="20" t="s">
        <v>278</v>
      </c>
      <c r="D15" s="47">
        <v>0</v>
      </c>
      <c r="E15" s="47">
        <v>17334486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17334486</v>
      </c>
      <c r="P15" s="48">
        <f t="shared" si="1"/>
        <v>11.88971151076176</v>
      </c>
      <c r="Q15" s="9"/>
    </row>
    <row r="16" spans="1:134">
      <c r="A16" s="12"/>
      <c r="B16" s="25">
        <v>316</v>
      </c>
      <c r="C16" s="20" t="s">
        <v>184</v>
      </c>
      <c r="D16" s="47">
        <v>2579381</v>
      </c>
      <c r="E16" s="47">
        <v>94477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2"/>
        <v>2673858</v>
      </c>
      <c r="P16" s="48">
        <f t="shared" si="1"/>
        <v>1.8339972838388412</v>
      </c>
      <c r="Q16" s="9"/>
    </row>
    <row r="17" spans="1:17" ht="15.75">
      <c r="A17" s="29" t="s">
        <v>22</v>
      </c>
      <c r="B17" s="30"/>
      <c r="C17" s="31"/>
      <c r="D17" s="32">
        <f t="shared" ref="D17:N17" si="3">SUM(D18:D31)</f>
        <v>1201875</v>
      </c>
      <c r="E17" s="32">
        <f t="shared" si="3"/>
        <v>262333732</v>
      </c>
      <c r="F17" s="32">
        <f t="shared" si="3"/>
        <v>0</v>
      </c>
      <c r="G17" s="32">
        <f t="shared" si="3"/>
        <v>34136108</v>
      </c>
      <c r="H17" s="32">
        <f t="shared" si="3"/>
        <v>0</v>
      </c>
      <c r="I17" s="32">
        <f t="shared" si="3"/>
        <v>88138816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5">
        <f>SUM(D17:N17)</f>
        <v>385810531</v>
      </c>
      <c r="P17" s="46">
        <f t="shared" si="1"/>
        <v>264.62716641288392</v>
      </c>
      <c r="Q17" s="10"/>
    </row>
    <row r="18" spans="1:17">
      <c r="A18" s="12"/>
      <c r="B18" s="25">
        <v>322</v>
      </c>
      <c r="C18" s="20" t="s">
        <v>279</v>
      </c>
      <c r="D18" s="47">
        <v>1179545</v>
      </c>
      <c r="E18" s="47">
        <v>28916903</v>
      </c>
      <c r="F18" s="47">
        <v>0</v>
      </c>
      <c r="G18" s="47">
        <v>0</v>
      </c>
      <c r="H18" s="47">
        <v>0</v>
      </c>
      <c r="I18" s="47">
        <v>757598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30854046</v>
      </c>
      <c r="P18" s="48">
        <f t="shared" si="1"/>
        <v>21.162768015144657</v>
      </c>
      <c r="Q18" s="9"/>
    </row>
    <row r="19" spans="1:17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7600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31" si="4">SUM(D19:N19)</f>
        <v>7600</v>
      </c>
      <c r="P19" s="48">
        <f t="shared" si="1"/>
        <v>5.2128345473750632E-3</v>
      </c>
      <c r="Q19" s="9"/>
    </row>
    <row r="20" spans="1:17">
      <c r="A20" s="12"/>
      <c r="B20" s="25">
        <v>324.11</v>
      </c>
      <c r="C20" s="20" t="s">
        <v>234</v>
      </c>
      <c r="D20" s="47">
        <v>0</v>
      </c>
      <c r="E20" s="47">
        <v>0</v>
      </c>
      <c r="F20" s="47">
        <v>0</v>
      </c>
      <c r="G20" s="47">
        <v>2947646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2947646</v>
      </c>
      <c r="P20" s="48">
        <f t="shared" si="1"/>
        <v>2.0217882766094628</v>
      </c>
      <c r="Q20" s="9"/>
    </row>
    <row r="21" spans="1:17">
      <c r="A21" s="12"/>
      <c r="B21" s="25">
        <v>324.12</v>
      </c>
      <c r="C21" s="20" t="s">
        <v>24</v>
      </c>
      <c r="D21" s="47">
        <v>0</v>
      </c>
      <c r="E21" s="47">
        <v>0</v>
      </c>
      <c r="F21" s="47">
        <v>0</v>
      </c>
      <c r="G21" s="47">
        <v>1812264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1812264</v>
      </c>
      <c r="P21" s="48">
        <f t="shared" si="1"/>
        <v>1.2430305773900161</v>
      </c>
      <c r="Q21" s="9"/>
    </row>
    <row r="22" spans="1:17">
      <c r="A22" s="12"/>
      <c r="B22" s="25">
        <v>324.31</v>
      </c>
      <c r="C22" s="20" t="s">
        <v>26</v>
      </c>
      <c r="D22" s="47">
        <v>0</v>
      </c>
      <c r="E22" s="47">
        <v>0</v>
      </c>
      <c r="F22" s="47">
        <v>0</v>
      </c>
      <c r="G22" s="47">
        <v>10998683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10998683</v>
      </c>
      <c r="P22" s="48">
        <f t="shared" si="1"/>
        <v>7.5439887786877371</v>
      </c>
      <c r="Q22" s="9"/>
    </row>
    <row r="23" spans="1:17">
      <c r="A23" s="12"/>
      <c r="B23" s="25">
        <v>324.32</v>
      </c>
      <c r="C23" s="20" t="s">
        <v>27</v>
      </c>
      <c r="D23" s="47">
        <v>0</v>
      </c>
      <c r="E23" s="47">
        <v>0</v>
      </c>
      <c r="F23" s="47">
        <v>0</v>
      </c>
      <c r="G23" s="47">
        <v>10929283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10929283</v>
      </c>
      <c r="P23" s="48">
        <f t="shared" si="1"/>
        <v>7.4963873684788123</v>
      </c>
      <c r="Q23" s="9"/>
    </row>
    <row r="24" spans="1:17">
      <c r="A24" s="12"/>
      <c r="B24" s="25">
        <v>324.51</v>
      </c>
      <c r="C24" s="20" t="s">
        <v>28</v>
      </c>
      <c r="D24" s="47">
        <v>0</v>
      </c>
      <c r="E24" s="47">
        <v>58404875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58404875</v>
      </c>
      <c r="P24" s="48">
        <f t="shared" si="1"/>
        <v>40.059861859884492</v>
      </c>
      <c r="Q24" s="9"/>
    </row>
    <row r="25" spans="1:17">
      <c r="A25" s="12"/>
      <c r="B25" s="25">
        <v>324.61</v>
      </c>
      <c r="C25" s="20" t="s">
        <v>29</v>
      </c>
      <c r="D25" s="47">
        <v>0</v>
      </c>
      <c r="E25" s="47">
        <v>0</v>
      </c>
      <c r="F25" s="47">
        <v>0</v>
      </c>
      <c r="G25" s="47">
        <v>7000116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7000116</v>
      </c>
      <c r="P25" s="48">
        <f t="shared" si="1"/>
        <v>4.8013745421622289</v>
      </c>
      <c r="Q25" s="9"/>
    </row>
    <row r="26" spans="1:17">
      <c r="A26" s="12"/>
      <c r="B26" s="25">
        <v>324.62</v>
      </c>
      <c r="C26" s="20" t="s">
        <v>270</v>
      </c>
      <c r="D26" s="47">
        <v>0</v>
      </c>
      <c r="E26" s="47">
        <v>0</v>
      </c>
      <c r="F26" s="47">
        <v>0</v>
      </c>
      <c r="G26" s="47">
        <v>448116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448116</v>
      </c>
      <c r="P26" s="48">
        <f t="shared" si="1"/>
        <v>0.3073624428988847</v>
      </c>
      <c r="Q26" s="9"/>
    </row>
    <row r="27" spans="1:17">
      <c r="A27" s="12"/>
      <c r="B27" s="25">
        <v>325.10000000000002</v>
      </c>
      <c r="C27" s="20" t="s">
        <v>30</v>
      </c>
      <c r="D27" s="47">
        <v>0</v>
      </c>
      <c r="E27" s="47">
        <v>189378</v>
      </c>
      <c r="F27" s="47">
        <v>0</v>
      </c>
      <c r="G27" s="47">
        <v>0</v>
      </c>
      <c r="H27" s="47">
        <v>0</v>
      </c>
      <c r="I27" s="47">
        <v>158698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348076</v>
      </c>
      <c r="P27" s="48">
        <f t="shared" si="1"/>
        <v>0.23874507867264771</v>
      </c>
      <c r="Q27" s="9"/>
    </row>
    <row r="28" spans="1:17">
      <c r="A28" s="12"/>
      <c r="B28" s="25">
        <v>325.2</v>
      </c>
      <c r="C28" s="20" t="s">
        <v>31</v>
      </c>
      <c r="D28" s="47">
        <v>0</v>
      </c>
      <c r="E28" s="47">
        <v>23504975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23504975</v>
      </c>
      <c r="P28" s="48">
        <f t="shared" si="1"/>
        <v>16.122045488840417</v>
      </c>
      <c r="Q28" s="9"/>
    </row>
    <row r="29" spans="1:17">
      <c r="A29" s="12"/>
      <c r="B29" s="25">
        <v>329.1</v>
      </c>
      <c r="C29" s="20" t="s">
        <v>280</v>
      </c>
      <c r="D29" s="47">
        <v>0</v>
      </c>
      <c r="E29" s="47">
        <v>181265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181265</v>
      </c>
      <c r="P29" s="48">
        <f t="shared" si="1"/>
        <v>0.12432953345130801</v>
      </c>
      <c r="Q29" s="9"/>
    </row>
    <row r="30" spans="1:17">
      <c r="A30" s="12"/>
      <c r="B30" s="25">
        <v>329.2</v>
      </c>
      <c r="C30" s="20" t="s">
        <v>281</v>
      </c>
      <c r="D30" s="47">
        <v>0</v>
      </c>
      <c r="E30" s="47">
        <v>28338</v>
      </c>
      <c r="F30" s="47">
        <v>0</v>
      </c>
      <c r="G30" s="47">
        <v>0</v>
      </c>
      <c r="H30" s="47">
        <v>0</v>
      </c>
      <c r="I30" s="47">
        <v>87214920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4"/>
        <v>87243258</v>
      </c>
      <c r="P30" s="48">
        <f t="shared" si="1"/>
        <v>59.840088069467882</v>
      </c>
      <c r="Q30" s="9"/>
    </row>
    <row r="31" spans="1:17">
      <c r="A31" s="12"/>
      <c r="B31" s="25">
        <v>329.5</v>
      </c>
      <c r="C31" s="20" t="s">
        <v>282</v>
      </c>
      <c r="D31" s="47">
        <v>22330</v>
      </c>
      <c r="E31" s="47">
        <v>151107998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4"/>
        <v>151130328</v>
      </c>
      <c r="P31" s="48">
        <f t="shared" si="1"/>
        <v>103.66018354664801</v>
      </c>
      <c r="Q31" s="9"/>
    </row>
    <row r="32" spans="1:17" ht="15.75">
      <c r="A32" s="29" t="s">
        <v>283</v>
      </c>
      <c r="B32" s="30"/>
      <c r="C32" s="31"/>
      <c r="D32" s="32">
        <f t="shared" ref="D32:N32" si="5">SUM(D33:D63)</f>
        <v>7026641</v>
      </c>
      <c r="E32" s="32">
        <f t="shared" si="5"/>
        <v>267883820</v>
      </c>
      <c r="F32" s="32">
        <f t="shared" si="5"/>
        <v>229529459</v>
      </c>
      <c r="G32" s="32">
        <f t="shared" si="5"/>
        <v>0</v>
      </c>
      <c r="H32" s="32">
        <f t="shared" si="5"/>
        <v>0</v>
      </c>
      <c r="I32" s="32">
        <f t="shared" si="5"/>
        <v>1841508</v>
      </c>
      <c r="J32" s="32">
        <f t="shared" si="5"/>
        <v>423596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32">
        <f t="shared" si="5"/>
        <v>1153694</v>
      </c>
      <c r="O32" s="45">
        <f>SUM(D32:N32)</f>
        <v>507858718</v>
      </c>
      <c r="P32" s="46">
        <f t="shared" si="1"/>
        <v>348.33993031263287</v>
      </c>
      <c r="Q32" s="10"/>
    </row>
    <row r="33" spans="1:17">
      <c r="A33" s="12"/>
      <c r="B33" s="25">
        <v>331.1</v>
      </c>
      <c r="C33" s="20" t="s">
        <v>265</v>
      </c>
      <c r="D33" s="47">
        <v>39137</v>
      </c>
      <c r="E33" s="47">
        <v>133824150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>SUM(D33:N33)</f>
        <v>133863287</v>
      </c>
      <c r="P33" s="48">
        <f t="shared" si="1"/>
        <v>91.816732512997788</v>
      </c>
      <c r="Q33" s="9"/>
    </row>
    <row r="34" spans="1:17">
      <c r="A34" s="12"/>
      <c r="B34" s="25">
        <v>331.2</v>
      </c>
      <c r="C34" s="20" t="s">
        <v>33</v>
      </c>
      <c r="D34" s="47">
        <v>557419</v>
      </c>
      <c r="E34" s="47">
        <v>21967649</v>
      </c>
      <c r="F34" s="47">
        <v>0</v>
      </c>
      <c r="G34" s="47">
        <v>0</v>
      </c>
      <c r="H34" s="47">
        <v>0</v>
      </c>
      <c r="I34" s="47">
        <v>1413596</v>
      </c>
      <c r="J34" s="47">
        <v>423596</v>
      </c>
      <c r="K34" s="47">
        <v>0</v>
      </c>
      <c r="L34" s="47">
        <v>0</v>
      </c>
      <c r="M34" s="47">
        <v>0</v>
      </c>
      <c r="N34" s="47">
        <v>0</v>
      </c>
      <c r="O34" s="47">
        <f>SUM(D34:N34)</f>
        <v>24362260</v>
      </c>
      <c r="P34" s="48">
        <f t="shared" si="1"/>
        <v>16.710056655280738</v>
      </c>
      <c r="Q34" s="9"/>
    </row>
    <row r="35" spans="1:17">
      <c r="A35" s="12"/>
      <c r="B35" s="25">
        <v>331.39</v>
      </c>
      <c r="C35" s="20" t="s">
        <v>40</v>
      </c>
      <c r="D35" s="47">
        <v>0</v>
      </c>
      <c r="E35" s="47">
        <v>183326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ref="O35:O55" si="6">SUM(D35:N35)</f>
        <v>183326</v>
      </c>
      <c r="P35" s="48">
        <f t="shared" si="1"/>
        <v>0.12574317187264222</v>
      </c>
      <c r="Q35" s="9"/>
    </row>
    <row r="36" spans="1:17">
      <c r="A36" s="12"/>
      <c r="B36" s="25">
        <v>331.49</v>
      </c>
      <c r="C36" s="20" t="s">
        <v>41</v>
      </c>
      <c r="D36" s="47">
        <v>0</v>
      </c>
      <c r="E36" s="47">
        <v>6009852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6009852</v>
      </c>
      <c r="P36" s="48">
        <f t="shared" si="1"/>
        <v>4.1221531750277789</v>
      </c>
      <c r="Q36" s="9"/>
    </row>
    <row r="37" spans="1:17">
      <c r="A37" s="12"/>
      <c r="B37" s="25">
        <v>331.5</v>
      </c>
      <c r="C37" s="20" t="s">
        <v>35</v>
      </c>
      <c r="D37" s="47">
        <v>0</v>
      </c>
      <c r="E37" s="47">
        <v>32182465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32182465</v>
      </c>
      <c r="P37" s="48">
        <f t="shared" ref="P37:P68" si="7">(O37/P$141)</f>
        <v>22.073929654169582</v>
      </c>
      <c r="Q37" s="9"/>
    </row>
    <row r="38" spans="1:17">
      <c r="A38" s="12"/>
      <c r="B38" s="25">
        <v>331.62</v>
      </c>
      <c r="C38" s="20" t="s">
        <v>42</v>
      </c>
      <c r="D38" s="47">
        <v>0</v>
      </c>
      <c r="E38" s="47">
        <v>1136504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1136504</v>
      </c>
      <c r="P38" s="48">
        <f t="shared" si="7"/>
        <v>0.77952727821446699</v>
      </c>
      <c r="Q38" s="9"/>
    </row>
    <row r="39" spans="1:17">
      <c r="A39" s="12"/>
      <c r="B39" s="25">
        <v>331.65</v>
      </c>
      <c r="C39" s="20" t="s">
        <v>43</v>
      </c>
      <c r="D39" s="47">
        <v>1639726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1639726</v>
      </c>
      <c r="P39" s="48">
        <f t="shared" si="7"/>
        <v>1.1246868869775162</v>
      </c>
      <c r="Q39" s="9"/>
    </row>
    <row r="40" spans="1:17">
      <c r="A40" s="12"/>
      <c r="B40" s="25">
        <v>331.69</v>
      </c>
      <c r="C40" s="20" t="s">
        <v>44</v>
      </c>
      <c r="D40" s="47">
        <v>0</v>
      </c>
      <c r="E40" s="47">
        <v>37765779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37765779</v>
      </c>
      <c r="P40" s="48">
        <f t="shared" si="7"/>
        <v>25.903520721017326</v>
      </c>
      <c r="Q40" s="9"/>
    </row>
    <row r="41" spans="1:17">
      <c r="A41" s="12"/>
      <c r="B41" s="25">
        <v>333</v>
      </c>
      <c r="C41" s="20" t="s">
        <v>4</v>
      </c>
      <c r="D41" s="47">
        <v>48638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48638</v>
      </c>
      <c r="P41" s="48">
        <f t="shared" si="7"/>
        <v>3.3360769304635308E-2</v>
      </c>
      <c r="Q41" s="9"/>
    </row>
    <row r="42" spans="1:17">
      <c r="A42" s="12"/>
      <c r="B42" s="25">
        <v>334.1</v>
      </c>
      <c r="C42" s="20" t="s">
        <v>37</v>
      </c>
      <c r="D42" s="47">
        <v>0</v>
      </c>
      <c r="E42" s="47">
        <v>3824871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3824871</v>
      </c>
      <c r="P42" s="48">
        <f t="shared" si="7"/>
        <v>2.6234762747438167</v>
      </c>
      <c r="Q42" s="9"/>
    </row>
    <row r="43" spans="1:17">
      <c r="A43" s="12"/>
      <c r="B43" s="25">
        <v>334.2</v>
      </c>
      <c r="C43" s="20" t="s">
        <v>38</v>
      </c>
      <c r="D43" s="47">
        <v>258833</v>
      </c>
      <c r="E43" s="47">
        <v>921267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1180100</v>
      </c>
      <c r="P43" s="48">
        <f t="shared" si="7"/>
        <v>0.80942974333648843</v>
      </c>
      <c r="Q43" s="9"/>
    </row>
    <row r="44" spans="1:17">
      <c r="A44" s="12"/>
      <c r="B44" s="25">
        <v>334.39</v>
      </c>
      <c r="C44" s="20" t="s">
        <v>45</v>
      </c>
      <c r="D44" s="47">
        <v>2095356</v>
      </c>
      <c r="E44" s="47">
        <v>80118</v>
      </c>
      <c r="F44" s="47">
        <v>0</v>
      </c>
      <c r="G44" s="47">
        <v>0</v>
      </c>
      <c r="H44" s="47">
        <v>0</v>
      </c>
      <c r="I44" s="47">
        <v>427912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2603386</v>
      </c>
      <c r="P44" s="48">
        <f t="shared" si="7"/>
        <v>1.7856605895990232</v>
      </c>
      <c r="Q44" s="9"/>
    </row>
    <row r="45" spans="1:17">
      <c r="A45" s="12"/>
      <c r="B45" s="25">
        <v>334.61</v>
      </c>
      <c r="C45" s="20" t="s">
        <v>48</v>
      </c>
      <c r="D45" s="47">
        <v>0</v>
      </c>
      <c r="E45" s="47">
        <v>168948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168948</v>
      </c>
      <c r="P45" s="48">
        <f t="shared" si="7"/>
        <v>0.11588131198814766</v>
      </c>
      <c r="Q45" s="9"/>
    </row>
    <row r="46" spans="1:17">
      <c r="A46" s="12"/>
      <c r="B46" s="25">
        <v>334.62</v>
      </c>
      <c r="C46" s="20" t="s">
        <v>49</v>
      </c>
      <c r="D46" s="47">
        <v>40319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40319</v>
      </c>
      <c r="P46" s="48">
        <f t="shared" si="7"/>
        <v>2.7654773173107262E-2</v>
      </c>
      <c r="Q46" s="9"/>
    </row>
    <row r="47" spans="1:17">
      <c r="A47" s="12"/>
      <c r="B47" s="25">
        <v>334.69</v>
      </c>
      <c r="C47" s="20" t="s">
        <v>50</v>
      </c>
      <c r="D47" s="47">
        <v>309383</v>
      </c>
      <c r="E47" s="47">
        <v>3012200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3321583</v>
      </c>
      <c r="P47" s="48">
        <f t="shared" si="7"/>
        <v>2.2782713966281189</v>
      </c>
      <c r="Q47" s="9"/>
    </row>
    <row r="48" spans="1:17">
      <c r="A48" s="12"/>
      <c r="B48" s="25">
        <v>335.12099999999998</v>
      </c>
      <c r="C48" s="20" t="s">
        <v>284</v>
      </c>
      <c r="D48" s="47">
        <v>0</v>
      </c>
      <c r="E48" s="47">
        <v>0</v>
      </c>
      <c r="F48" s="47">
        <v>50635273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50635273</v>
      </c>
      <c r="P48" s="48">
        <f t="shared" si="7"/>
        <v>34.730697422390499</v>
      </c>
      <c r="Q48" s="9"/>
    </row>
    <row r="49" spans="1:17">
      <c r="A49" s="12"/>
      <c r="B49" s="25">
        <v>335.13</v>
      </c>
      <c r="C49" s="20" t="s">
        <v>186</v>
      </c>
      <c r="D49" s="47">
        <v>394803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394803</v>
      </c>
      <c r="P49" s="48">
        <f t="shared" si="7"/>
        <v>0.27079509444833122</v>
      </c>
      <c r="Q49" s="9"/>
    </row>
    <row r="50" spans="1:17">
      <c r="A50" s="12"/>
      <c r="B50" s="25">
        <v>335.14</v>
      </c>
      <c r="C50" s="20" t="s">
        <v>187</v>
      </c>
      <c r="D50" s="47">
        <v>79211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79211</v>
      </c>
      <c r="P50" s="48">
        <f t="shared" si="7"/>
        <v>5.4330768070016598E-2</v>
      </c>
      <c r="Q50" s="9"/>
    </row>
    <row r="51" spans="1:17">
      <c r="A51" s="12"/>
      <c r="B51" s="25">
        <v>335.15</v>
      </c>
      <c r="C51" s="20" t="s">
        <v>188</v>
      </c>
      <c r="D51" s="47">
        <v>586273</v>
      </c>
      <c r="E51" s="47">
        <v>0</v>
      </c>
      <c r="F51" s="47">
        <v>1184141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1770414</v>
      </c>
      <c r="P51" s="48">
        <f t="shared" si="7"/>
        <v>1.2143256924153258</v>
      </c>
      <c r="Q51" s="9"/>
    </row>
    <row r="52" spans="1:17">
      <c r="A52" s="12"/>
      <c r="B52" s="25">
        <v>335.16</v>
      </c>
      <c r="C52" s="20" t="s">
        <v>285</v>
      </c>
      <c r="D52" s="47">
        <v>446500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446500</v>
      </c>
      <c r="P52" s="48">
        <f t="shared" si="7"/>
        <v>0.30625402965828497</v>
      </c>
      <c r="Q52" s="9"/>
    </row>
    <row r="53" spans="1:17">
      <c r="A53" s="12"/>
      <c r="B53" s="25">
        <v>335.18</v>
      </c>
      <c r="C53" s="20" t="s">
        <v>286</v>
      </c>
      <c r="D53" s="47">
        <v>0</v>
      </c>
      <c r="E53" s="47">
        <v>0</v>
      </c>
      <c r="F53" s="47">
        <v>177710045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177710045</v>
      </c>
      <c r="P53" s="48">
        <f t="shared" si="7"/>
        <v>121.89119236731278</v>
      </c>
      <c r="Q53" s="9"/>
    </row>
    <row r="54" spans="1:17">
      <c r="A54" s="12"/>
      <c r="B54" s="25">
        <v>335.21</v>
      </c>
      <c r="C54" s="20" t="s">
        <v>58</v>
      </c>
      <c r="D54" s="47">
        <v>0</v>
      </c>
      <c r="E54" s="47">
        <v>337917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337917</v>
      </c>
      <c r="P54" s="48">
        <f t="shared" si="7"/>
        <v>0.23177702786122886</v>
      </c>
      <c r="Q54" s="9"/>
    </row>
    <row r="55" spans="1:17">
      <c r="A55" s="12"/>
      <c r="B55" s="25">
        <v>335.22</v>
      </c>
      <c r="C55" s="20" t="s">
        <v>59</v>
      </c>
      <c r="D55" s="47">
        <v>0</v>
      </c>
      <c r="E55" s="47">
        <v>5763446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5763446</v>
      </c>
      <c r="P55" s="48">
        <f t="shared" si="7"/>
        <v>3.9531434764119235</v>
      </c>
      <c r="Q55" s="9"/>
    </row>
    <row r="56" spans="1:17">
      <c r="A56" s="12"/>
      <c r="B56" s="25">
        <v>335.38</v>
      </c>
      <c r="C56" s="20" t="s">
        <v>60</v>
      </c>
      <c r="D56" s="47">
        <v>0</v>
      </c>
      <c r="E56" s="47">
        <v>42390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ref="O56:O63" si="8">SUM(D56:N56)</f>
        <v>42390</v>
      </c>
      <c r="P56" s="48">
        <f t="shared" si="7"/>
        <v>2.9075270587266965E-2</v>
      </c>
      <c r="Q56" s="9"/>
    </row>
    <row r="57" spans="1:17">
      <c r="A57" s="12"/>
      <c r="B57" s="25">
        <v>335.43</v>
      </c>
      <c r="C57" s="20" t="s">
        <v>287</v>
      </c>
      <c r="D57" s="47">
        <v>0</v>
      </c>
      <c r="E57" s="47">
        <v>12148971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12148971</v>
      </c>
      <c r="P57" s="48">
        <f t="shared" si="7"/>
        <v>8.3329704926128656</v>
      </c>
      <c r="Q57" s="9"/>
    </row>
    <row r="58" spans="1:17">
      <c r="A58" s="12"/>
      <c r="B58" s="25">
        <v>335.44</v>
      </c>
      <c r="C58" s="20" t="s">
        <v>288</v>
      </c>
      <c r="D58" s="47">
        <v>0</v>
      </c>
      <c r="E58" s="47">
        <v>5419820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5419820</v>
      </c>
      <c r="P58" s="48">
        <f t="shared" si="7"/>
        <v>3.7174506495466204</v>
      </c>
      <c r="Q58" s="9"/>
    </row>
    <row r="59" spans="1:17">
      <c r="A59" s="12"/>
      <c r="B59" s="25">
        <v>335.45</v>
      </c>
      <c r="C59" s="20" t="s">
        <v>289</v>
      </c>
      <c r="D59" s="47">
        <v>0</v>
      </c>
      <c r="E59" s="47">
        <v>50764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50764</v>
      </c>
      <c r="P59" s="48">
        <f t="shared" si="7"/>
        <v>3.4818991179335228E-2</v>
      </c>
      <c r="Q59" s="9"/>
    </row>
    <row r="60" spans="1:17">
      <c r="A60" s="12"/>
      <c r="B60" s="25">
        <v>335.48</v>
      </c>
      <c r="C60" s="20" t="s">
        <v>61</v>
      </c>
      <c r="D60" s="47">
        <v>0</v>
      </c>
      <c r="E60" s="47">
        <v>1237161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1237161</v>
      </c>
      <c r="P60" s="48">
        <f t="shared" si="7"/>
        <v>0.84856784229803695</v>
      </c>
      <c r="Q60" s="9"/>
    </row>
    <row r="61" spans="1:17">
      <c r="A61" s="12"/>
      <c r="B61" s="25">
        <v>335.5</v>
      </c>
      <c r="C61" s="20" t="s">
        <v>62</v>
      </c>
      <c r="D61" s="47">
        <v>0</v>
      </c>
      <c r="E61" s="47">
        <v>1806222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1806222</v>
      </c>
      <c r="P61" s="48">
        <f t="shared" si="7"/>
        <v>1.2388863739248528</v>
      </c>
      <c r="Q61" s="9"/>
    </row>
    <row r="62" spans="1:17">
      <c r="A62" s="12"/>
      <c r="B62" s="25">
        <v>335.9</v>
      </c>
      <c r="C62" s="20" t="s">
        <v>240</v>
      </c>
      <c r="D62" s="47">
        <v>531043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8"/>
        <v>531043</v>
      </c>
      <c r="P62" s="48">
        <f t="shared" si="7"/>
        <v>0.36424201270285472</v>
      </c>
      <c r="Q62" s="9"/>
    </row>
    <row r="63" spans="1:17">
      <c r="A63" s="12"/>
      <c r="B63" s="25">
        <v>337.5</v>
      </c>
      <c r="C63" s="20" t="s">
        <v>67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1153694</v>
      </c>
      <c r="O63" s="47">
        <f t="shared" si="8"/>
        <v>1153694</v>
      </c>
      <c r="P63" s="48">
        <f t="shared" si="7"/>
        <v>0.7913178868814903</v>
      </c>
      <c r="Q63" s="9"/>
    </row>
    <row r="64" spans="1:17" ht="15.75">
      <c r="A64" s="29" t="s">
        <v>73</v>
      </c>
      <c r="B64" s="30"/>
      <c r="C64" s="31"/>
      <c r="D64" s="32">
        <f t="shared" ref="D64:N64" si="9">SUM(D65:D117)</f>
        <v>148632027</v>
      </c>
      <c r="E64" s="32">
        <f t="shared" si="9"/>
        <v>434544976</v>
      </c>
      <c r="F64" s="32">
        <f t="shared" si="9"/>
        <v>0</v>
      </c>
      <c r="G64" s="32">
        <f t="shared" si="9"/>
        <v>0</v>
      </c>
      <c r="H64" s="32">
        <f t="shared" si="9"/>
        <v>0</v>
      </c>
      <c r="I64" s="32">
        <f t="shared" si="9"/>
        <v>269673263</v>
      </c>
      <c r="J64" s="32">
        <f t="shared" si="9"/>
        <v>222399808</v>
      </c>
      <c r="K64" s="32">
        <f t="shared" si="9"/>
        <v>14617746</v>
      </c>
      <c r="L64" s="32">
        <f t="shared" si="9"/>
        <v>0</v>
      </c>
      <c r="M64" s="32">
        <f t="shared" si="9"/>
        <v>2979500049</v>
      </c>
      <c r="N64" s="32">
        <f t="shared" si="9"/>
        <v>5677015</v>
      </c>
      <c r="O64" s="32">
        <f t="shared" ref="O64:O89" si="10">SUM(D64:N64)</f>
        <v>4075044884</v>
      </c>
      <c r="P64" s="46">
        <f t="shared" si="7"/>
        <v>2795.0703622920009</v>
      </c>
      <c r="Q64" s="10"/>
    </row>
    <row r="65" spans="1:17">
      <c r="A65" s="12"/>
      <c r="B65" s="25">
        <v>341.1</v>
      </c>
      <c r="C65" s="20" t="s">
        <v>191</v>
      </c>
      <c r="D65" s="47">
        <v>9193100</v>
      </c>
      <c r="E65" s="47">
        <v>1014639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10207739</v>
      </c>
      <c r="P65" s="48">
        <f t="shared" si="7"/>
        <v>7.0014808565510238</v>
      </c>
      <c r="Q65" s="9"/>
    </row>
    <row r="66" spans="1:17">
      <c r="A66" s="12"/>
      <c r="B66" s="25">
        <v>341.15</v>
      </c>
      <c r="C66" s="20" t="s">
        <v>192</v>
      </c>
      <c r="D66" s="47">
        <v>0</v>
      </c>
      <c r="E66" s="47">
        <v>8453327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8453327</v>
      </c>
      <c r="P66" s="48">
        <f t="shared" si="7"/>
        <v>5.7981309244550534</v>
      </c>
      <c r="Q66" s="9"/>
    </row>
    <row r="67" spans="1:17">
      <c r="A67" s="12"/>
      <c r="B67" s="25">
        <v>341.16</v>
      </c>
      <c r="C67" s="20" t="s">
        <v>193</v>
      </c>
      <c r="D67" s="47">
        <v>0</v>
      </c>
      <c r="E67" s="47">
        <v>4178760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4178760</v>
      </c>
      <c r="P67" s="48">
        <f t="shared" si="7"/>
        <v>2.8662084859459238</v>
      </c>
      <c r="Q67" s="9"/>
    </row>
    <row r="68" spans="1:17">
      <c r="A68" s="12"/>
      <c r="B68" s="25">
        <v>341.2</v>
      </c>
      <c r="C68" s="20" t="s">
        <v>194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222399808</v>
      </c>
      <c r="K68" s="47">
        <v>14617746</v>
      </c>
      <c r="L68" s="47">
        <v>0</v>
      </c>
      <c r="M68" s="47">
        <v>0</v>
      </c>
      <c r="N68" s="47">
        <v>0</v>
      </c>
      <c r="O68" s="47">
        <f t="shared" si="10"/>
        <v>237017554</v>
      </c>
      <c r="P68" s="48">
        <f t="shared" si="7"/>
        <v>162.57017024020192</v>
      </c>
      <c r="Q68" s="9"/>
    </row>
    <row r="69" spans="1:17">
      <c r="A69" s="12"/>
      <c r="B69" s="25">
        <v>341.8</v>
      </c>
      <c r="C69" s="20" t="s">
        <v>195</v>
      </c>
      <c r="D69" s="47">
        <v>12729095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12729095</v>
      </c>
      <c r="P69" s="48">
        <f t="shared" ref="P69:P100" si="11">(O69/P$141)</f>
        <v>8.7308771280025237</v>
      </c>
      <c r="Q69" s="9"/>
    </row>
    <row r="70" spans="1:17">
      <c r="A70" s="12"/>
      <c r="B70" s="25">
        <v>341.9</v>
      </c>
      <c r="C70" s="20" t="s">
        <v>196</v>
      </c>
      <c r="D70" s="47">
        <v>35645639</v>
      </c>
      <c r="E70" s="47">
        <v>314583427</v>
      </c>
      <c r="F70" s="47">
        <v>0</v>
      </c>
      <c r="G70" s="47">
        <v>0</v>
      </c>
      <c r="H70" s="47">
        <v>0</v>
      </c>
      <c r="I70" s="47">
        <v>919377</v>
      </c>
      <c r="J70" s="47">
        <v>0</v>
      </c>
      <c r="K70" s="47">
        <v>0</v>
      </c>
      <c r="L70" s="47">
        <v>0</v>
      </c>
      <c r="M70" s="47">
        <v>2871815506</v>
      </c>
      <c r="N70" s="47">
        <v>0</v>
      </c>
      <c r="O70" s="47">
        <f t="shared" si="10"/>
        <v>3222963949</v>
      </c>
      <c r="P70" s="48">
        <f t="shared" si="11"/>
        <v>2210.6286603015214</v>
      </c>
      <c r="Q70" s="9"/>
    </row>
    <row r="71" spans="1:17">
      <c r="A71" s="12"/>
      <c r="B71" s="25">
        <v>342.1</v>
      </c>
      <c r="C71" s="20" t="s">
        <v>82</v>
      </c>
      <c r="D71" s="47">
        <v>36049022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2315440</v>
      </c>
      <c r="N71" s="47">
        <v>0</v>
      </c>
      <c r="O71" s="47">
        <f t="shared" si="10"/>
        <v>38364462</v>
      </c>
      <c r="P71" s="48">
        <f t="shared" si="11"/>
        <v>26.31415696119182</v>
      </c>
      <c r="Q71" s="9"/>
    </row>
    <row r="72" spans="1:17">
      <c r="A72" s="12"/>
      <c r="B72" s="25">
        <v>342.2</v>
      </c>
      <c r="C72" s="20" t="s">
        <v>83</v>
      </c>
      <c r="D72" s="47">
        <v>0</v>
      </c>
      <c r="E72" s="47">
        <v>4487622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4487622</v>
      </c>
      <c r="P72" s="48">
        <f t="shared" si="11"/>
        <v>3.0780567101526812</v>
      </c>
      <c r="Q72" s="9"/>
    </row>
    <row r="73" spans="1:17">
      <c r="A73" s="12"/>
      <c r="B73" s="25">
        <v>342.3</v>
      </c>
      <c r="C73" s="20" t="s">
        <v>84</v>
      </c>
      <c r="D73" s="47">
        <v>2206752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2206752</v>
      </c>
      <c r="P73" s="48">
        <f t="shared" si="11"/>
        <v>1.5136096135643442</v>
      </c>
      <c r="Q73" s="9"/>
    </row>
    <row r="74" spans="1:17">
      <c r="A74" s="12"/>
      <c r="B74" s="25">
        <v>342.5</v>
      </c>
      <c r="C74" s="20" t="s">
        <v>85</v>
      </c>
      <c r="D74" s="47">
        <v>10412</v>
      </c>
      <c r="E74" s="47">
        <v>1035179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1045591</v>
      </c>
      <c r="P74" s="48">
        <f t="shared" si="11"/>
        <v>0.71717011674005793</v>
      </c>
      <c r="Q74" s="9"/>
    </row>
    <row r="75" spans="1:17">
      <c r="A75" s="12"/>
      <c r="B75" s="25">
        <v>342.6</v>
      </c>
      <c r="C75" s="20" t="s">
        <v>86</v>
      </c>
      <c r="D75" s="47">
        <v>0</v>
      </c>
      <c r="E75" s="47">
        <v>29427868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29427868</v>
      </c>
      <c r="P75" s="48">
        <f t="shared" si="11"/>
        <v>20.184553548156988</v>
      </c>
      <c r="Q75" s="9"/>
    </row>
    <row r="76" spans="1:17">
      <c r="A76" s="12"/>
      <c r="B76" s="25">
        <v>342.9</v>
      </c>
      <c r="C76" s="20" t="s">
        <v>87</v>
      </c>
      <c r="D76" s="47">
        <v>1966364</v>
      </c>
      <c r="E76" s="47">
        <v>2362011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4328375</v>
      </c>
      <c r="P76" s="48">
        <f t="shared" si="11"/>
        <v>2.9688293071045448</v>
      </c>
      <c r="Q76" s="9"/>
    </row>
    <row r="77" spans="1:17">
      <c r="A77" s="12"/>
      <c r="B77" s="25">
        <v>343.4</v>
      </c>
      <c r="C77" s="20" t="s">
        <v>88</v>
      </c>
      <c r="D77" s="47">
        <v>170078</v>
      </c>
      <c r="E77" s="47">
        <v>53797062</v>
      </c>
      <c r="F77" s="47">
        <v>0</v>
      </c>
      <c r="G77" s="47">
        <v>0</v>
      </c>
      <c r="H77" s="47">
        <v>0</v>
      </c>
      <c r="I77" s="47">
        <v>39564181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93531321</v>
      </c>
      <c r="P77" s="48">
        <f t="shared" si="11"/>
        <v>64.153065969792991</v>
      </c>
      <c r="Q77" s="9"/>
    </row>
    <row r="78" spans="1:17">
      <c r="A78" s="12"/>
      <c r="B78" s="25">
        <v>343.6</v>
      </c>
      <c r="C78" s="20" t="s">
        <v>89</v>
      </c>
      <c r="D78" s="47">
        <v>368</v>
      </c>
      <c r="E78" s="47">
        <v>360</v>
      </c>
      <c r="F78" s="47">
        <v>0</v>
      </c>
      <c r="G78" s="47">
        <v>0</v>
      </c>
      <c r="H78" s="47">
        <v>0</v>
      </c>
      <c r="I78" s="47">
        <v>213274865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213275593</v>
      </c>
      <c r="P78" s="48">
        <f t="shared" si="11"/>
        <v>146.28557622398728</v>
      </c>
      <c r="Q78" s="9"/>
    </row>
    <row r="79" spans="1:17">
      <c r="A79" s="12"/>
      <c r="B79" s="25">
        <v>343.7</v>
      </c>
      <c r="C79" s="20" t="s">
        <v>90</v>
      </c>
      <c r="D79" s="47">
        <v>340192</v>
      </c>
      <c r="E79" s="47">
        <v>540525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880717</v>
      </c>
      <c r="P79" s="48">
        <f t="shared" si="11"/>
        <v>0.60408315842901628</v>
      </c>
      <c r="Q79" s="9"/>
    </row>
    <row r="80" spans="1:17">
      <c r="A80" s="12"/>
      <c r="B80" s="25">
        <v>343.9</v>
      </c>
      <c r="C80" s="20" t="s">
        <v>91</v>
      </c>
      <c r="D80" s="47">
        <v>757461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757461</v>
      </c>
      <c r="P80" s="48">
        <f t="shared" si="11"/>
        <v>0.5195419564591135</v>
      </c>
      <c r="Q80" s="9"/>
    </row>
    <row r="81" spans="1:17">
      <c r="A81" s="12"/>
      <c r="B81" s="25">
        <v>344.3</v>
      </c>
      <c r="C81" s="20" t="s">
        <v>197</v>
      </c>
      <c r="D81" s="47">
        <v>0</v>
      </c>
      <c r="E81" s="47">
        <v>831228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831228</v>
      </c>
      <c r="P81" s="48">
        <f t="shared" si="11"/>
        <v>0.57013868883493146</v>
      </c>
      <c r="Q81" s="9"/>
    </row>
    <row r="82" spans="1:17">
      <c r="A82" s="12"/>
      <c r="B82" s="25">
        <v>344.9</v>
      </c>
      <c r="C82" s="20" t="s">
        <v>198</v>
      </c>
      <c r="D82" s="47">
        <v>14788</v>
      </c>
      <c r="E82" s="47">
        <v>2105377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2120165</v>
      </c>
      <c r="P82" s="48">
        <f t="shared" si="11"/>
        <v>1.4542196523862436</v>
      </c>
      <c r="Q82" s="9"/>
    </row>
    <row r="83" spans="1:17">
      <c r="A83" s="12"/>
      <c r="B83" s="25">
        <v>345.1</v>
      </c>
      <c r="C83" s="20" t="s">
        <v>94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5524415</v>
      </c>
      <c r="O83" s="47">
        <f t="shared" si="10"/>
        <v>5524415</v>
      </c>
      <c r="P83" s="48">
        <f t="shared" si="11"/>
        <v>3.7891922850048698</v>
      </c>
      <c r="Q83" s="9"/>
    </row>
    <row r="84" spans="1:17">
      <c r="A84" s="12"/>
      <c r="B84" s="25">
        <v>345.9</v>
      </c>
      <c r="C84" s="20" t="s">
        <v>95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152600</v>
      </c>
      <c r="O84" s="47">
        <f t="shared" si="10"/>
        <v>152600</v>
      </c>
      <c r="P84" s="48">
        <f t="shared" si="11"/>
        <v>0.10466823051703088</v>
      </c>
      <c r="Q84" s="9"/>
    </row>
    <row r="85" spans="1:17">
      <c r="A85" s="12"/>
      <c r="B85" s="25">
        <v>346.4</v>
      </c>
      <c r="C85" s="20" t="s">
        <v>97</v>
      </c>
      <c r="D85" s="47">
        <v>208930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208930</v>
      </c>
      <c r="P85" s="48">
        <f t="shared" si="11"/>
        <v>0.1433049371030358</v>
      </c>
      <c r="Q85" s="9"/>
    </row>
    <row r="86" spans="1:17">
      <c r="A86" s="12"/>
      <c r="B86" s="25">
        <v>347.2</v>
      </c>
      <c r="C86" s="20" t="s">
        <v>98</v>
      </c>
      <c r="D86" s="47">
        <v>0</v>
      </c>
      <c r="E86" s="47">
        <v>2017775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2017775</v>
      </c>
      <c r="P86" s="48">
        <f t="shared" si="11"/>
        <v>1.3839904248460155</v>
      </c>
      <c r="Q86" s="9"/>
    </row>
    <row r="87" spans="1:17">
      <c r="A87" s="12"/>
      <c r="B87" s="25">
        <v>347.5</v>
      </c>
      <c r="C87" s="20" t="s">
        <v>99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15914840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0"/>
        <v>15914840</v>
      </c>
      <c r="P87" s="48">
        <f t="shared" si="11"/>
        <v>10.915977337887705</v>
      </c>
      <c r="Q87" s="9"/>
    </row>
    <row r="88" spans="1:17">
      <c r="A88" s="12"/>
      <c r="B88" s="25">
        <v>347.9</v>
      </c>
      <c r="C88" s="20" t="s">
        <v>100</v>
      </c>
      <c r="D88" s="47">
        <v>0</v>
      </c>
      <c r="E88" s="47">
        <v>152945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0"/>
        <v>152945</v>
      </c>
      <c r="P88" s="48">
        <f t="shared" si="11"/>
        <v>0.1049048657695104</v>
      </c>
      <c r="Q88" s="9"/>
    </row>
    <row r="89" spans="1:17">
      <c r="A89" s="12"/>
      <c r="B89" s="25">
        <v>348.11</v>
      </c>
      <c r="C89" s="20" t="s">
        <v>199</v>
      </c>
      <c r="D89" s="47">
        <v>31598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0"/>
        <v>31598</v>
      </c>
      <c r="P89" s="48">
        <f t="shared" si="11"/>
        <v>2.1673045529994377E-2</v>
      </c>
      <c r="Q89" s="9"/>
    </row>
    <row r="90" spans="1:17">
      <c r="A90" s="12"/>
      <c r="B90" s="25">
        <v>348.12</v>
      </c>
      <c r="C90" s="20" t="s">
        <v>200</v>
      </c>
      <c r="D90" s="47">
        <v>332801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1236695</v>
      </c>
      <c r="N90" s="47">
        <v>0</v>
      </c>
      <c r="O90" s="47">
        <f t="shared" ref="O90:O107" si="12">SUM(D90:N90)</f>
        <v>1569496</v>
      </c>
      <c r="P90" s="48">
        <f t="shared" si="11"/>
        <v>1.0765161803640753</v>
      </c>
      <c r="Q90" s="9"/>
    </row>
    <row r="91" spans="1:17">
      <c r="A91" s="12"/>
      <c r="B91" s="25">
        <v>348.13</v>
      </c>
      <c r="C91" s="20" t="s">
        <v>201</v>
      </c>
      <c r="D91" s="47">
        <v>248098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248098</v>
      </c>
      <c r="P91" s="48">
        <f t="shared" si="11"/>
        <v>0.17017024020192875</v>
      </c>
      <c r="Q91" s="9"/>
    </row>
    <row r="92" spans="1:17">
      <c r="A92" s="12"/>
      <c r="B92" s="25">
        <v>348.21</v>
      </c>
      <c r="C92" s="20" t="s">
        <v>258</v>
      </c>
      <c r="D92" s="47">
        <v>3076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3076</v>
      </c>
      <c r="P92" s="48">
        <f t="shared" si="11"/>
        <v>2.1098261931218019E-3</v>
      </c>
      <c r="Q92" s="9"/>
    </row>
    <row r="93" spans="1:17">
      <c r="A93" s="12"/>
      <c r="B93" s="25">
        <v>348.22</v>
      </c>
      <c r="C93" s="20" t="s">
        <v>202</v>
      </c>
      <c r="D93" s="47">
        <v>490233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490233</v>
      </c>
      <c r="P93" s="48">
        <f t="shared" si="11"/>
        <v>0.33625046298201572</v>
      </c>
      <c r="Q93" s="9"/>
    </row>
    <row r="94" spans="1:17">
      <c r="A94" s="12"/>
      <c r="B94" s="25">
        <v>348.23</v>
      </c>
      <c r="C94" s="20" t="s">
        <v>203</v>
      </c>
      <c r="D94" s="47">
        <v>1088200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1088200</v>
      </c>
      <c r="P94" s="48">
        <f t="shared" si="11"/>
        <v>0.74639559927020316</v>
      </c>
      <c r="Q94" s="9"/>
    </row>
    <row r="95" spans="1:17">
      <c r="A95" s="12"/>
      <c r="B95" s="25">
        <v>348.31</v>
      </c>
      <c r="C95" s="20" t="s">
        <v>204</v>
      </c>
      <c r="D95" s="47">
        <v>14205458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14205458</v>
      </c>
      <c r="P95" s="48">
        <f t="shared" si="11"/>
        <v>9.7435134504849312</v>
      </c>
      <c r="Q95" s="9"/>
    </row>
    <row r="96" spans="1:17">
      <c r="A96" s="12"/>
      <c r="B96" s="25">
        <v>348.32</v>
      </c>
      <c r="C96" s="20" t="s">
        <v>205</v>
      </c>
      <c r="D96" s="47">
        <v>102909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102909</v>
      </c>
      <c r="P96" s="48">
        <f t="shared" si="11"/>
        <v>7.058520926787111E-2</v>
      </c>
      <c r="Q96" s="9"/>
    </row>
    <row r="97" spans="1:17">
      <c r="A97" s="12"/>
      <c r="B97" s="25">
        <v>348.41</v>
      </c>
      <c r="C97" s="20" t="s">
        <v>206</v>
      </c>
      <c r="D97" s="47">
        <v>4087765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4087765</v>
      </c>
      <c r="P97" s="48">
        <f t="shared" si="11"/>
        <v>2.8037950807303456</v>
      </c>
      <c r="Q97" s="9"/>
    </row>
    <row r="98" spans="1:17">
      <c r="A98" s="12"/>
      <c r="B98" s="25">
        <v>348.42</v>
      </c>
      <c r="C98" s="20" t="s">
        <v>207</v>
      </c>
      <c r="D98" s="47">
        <v>1115773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104132408</v>
      </c>
      <c r="N98" s="47">
        <v>0</v>
      </c>
      <c r="O98" s="47">
        <f t="shared" si="12"/>
        <v>105248181</v>
      </c>
      <c r="P98" s="48">
        <f t="shared" si="11"/>
        <v>72.189651837524181</v>
      </c>
      <c r="Q98" s="9"/>
    </row>
    <row r="99" spans="1:17">
      <c r="A99" s="12"/>
      <c r="B99" s="25">
        <v>348.48</v>
      </c>
      <c r="C99" s="20" t="s">
        <v>208</v>
      </c>
      <c r="D99" s="47">
        <v>366153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366153</v>
      </c>
      <c r="P99" s="48">
        <f t="shared" si="11"/>
        <v>0.2511440800032923</v>
      </c>
      <c r="Q99" s="9"/>
    </row>
    <row r="100" spans="1:17">
      <c r="A100" s="12"/>
      <c r="B100" s="25">
        <v>348.51</v>
      </c>
      <c r="C100" s="20" t="s">
        <v>290</v>
      </c>
      <c r="D100" s="47">
        <v>602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602</v>
      </c>
      <c r="P100" s="48">
        <f t="shared" si="11"/>
        <v>4.1291136809470897E-4</v>
      </c>
      <c r="Q100" s="9"/>
    </row>
    <row r="101" spans="1:17">
      <c r="A101" s="12"/>
      <c r="B101" s="25">
        <v>348.52</v>
      </c>
      <c r="C101" s="20" t="s">
        <v>291</v>
      </c>
      <c r="D101" s="47">
        <v>2301695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2301695</v>
      </c>
      <c r="P101" s="48">
        <f t="shared" ref="P101:P132" si="13">(O101/P$141)</f>
        <v>1.5787309491474273</v>
      </c>
      <c r="Q101" s="9"/>
    </row>
    <row r="102" spans="1:17">
      <c r="A102" s="12"/>
      <c r="B102" s="25">
        <v>348.53</v>
      </c>
      <c r="C102" s="20" t="s">
        <v>292</v>
      </c>
      <c r="D102" s="47">
        <v>5301076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5301076</v>
      </c>
      <c r="P102" s="48">
        <f t="shared" si="13"/>
        <v>3.6360042251395805</v>
      </c>
      <c r="Q102" s="9"/>
    </row>
    <row r="103" spans="1:17">
      <c r="A103" s="12"/>
      <c r="B103" s="25">
        <v>348.61</v>
      </c>
      <c r="C103" s="20" t="s">
        <v>212</v>
      </c>
      <c r="D103" s="47">
        <v>80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80</v>
      </c>
      <c r="P103" s="48">
        <f t="shared" si="13"/>
        <v>5.4871942603948038E-5</v>
      </c>
      <c r="Q103" s="9"/>
    </row>
    <row r="104" spans="1:17">
      <c r="A104" s="12"/>
      <c r="B104" s="25">
        <v>348.62</v>
      </c>
      <c r="C104" s="20" t="s">
        <v>213</v>
      </c>
      <c r="D104" s="47">
        <v>16670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2"/>
        <v>16670</v>
      </c>
      <c r="P104" s="48">
        <f t="shared" si="13"/>
        <v>1.1433941040097671E-2</v>
      </c>
      <c r="Q104" s="9"/>
    </row>
    <row r="105" spans="1:17">
      <c r="A105" s="12"/>
      <c r="B105" s="25">
        <v>348.63</v>
      </c>
      <c r="C105" s="20" t="s">
        <v>214</v>
      </c>
      <c r="D105" s="47">
        <v>415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2"/>
        <v>415</v>
      </c>
      <c r="P105" s="48">
        <f t="shared" si="13"/>
        <v>2.8464820225798041E-4</v>
      </c>
      <c r="Q105" s="9"/>
    </row>
    <row r="106" spans="1:17">
      <c r="A106" s="12"/>
      <c r="B106" s="25">
        <v>348.71</v>
      </c>
      <c r="C106" s="20" t="s">
        <v>215</v>
      </c>
      <c r="D106" s="47">
        <v>713909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2"/>
        <v>713909</v>
      </c>
      <c r="P106" s="48">
        <f t="shared" si="13"/>
        <v>0.48966967090552421</v>
      </c>
      <c r="Q106" s="9"/>
    </row>
    <row r="107" spans="1:17">
      <c r="A107" s="12"/>
      <c r="B107" s="25">
        <v>348.72</v>
      </c>
      <c r="C107" s="20" t="s">
        <v>216</v>
      </c>
      <c r="D107" s="47">
        <v>91502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2"/>
        <v>91502</v>
      </c>
      <c r="P107" s="48">
        <f t="shared" si="13"/>
        <v>6.2761156151830672E-2</v>
      </c>
      <c r="Q107" s="9"/>
    </row>
    <row r="108" spans="1:17">
      <c r="A108" s="12"/>
      <c r="B108" s="25">
        <v>348.88</v>
      </c>
      <c r="C108" s="20" t="s">
        <v>217</v>
      </c>
      <c r="D108" s="47">
        <v>0</v>
      </c>
      <c r="E108" s="47">
        <v>21353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>SUM(D108:N108)</f>
        <v>21353</v>
      </c>
      <c r="P108" s="48">
        <f t="shared" si="13"/>
        <v>1.464600738027628E-2</v>
      </c>
      <c r="Q108" s="9"/>
    </row>
    <row r="109" spans="1:17">
      <c r="A109" s="12"/>
      <c r="B109" s="25">
        <v>348.92099999999999</v>
      </c>
      <c r="C109" s="20" t="s">
        <v>218</v>
      </c>
      <c r="D109" s="47">
        <v>0</v>
      </c>
      <c r="E109" s="47">
        <v>237125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ref="O109:O116" si="14">SUM(D109:N109)</f>
        <v>237125</v>
      </c>
      <c r="P109" s="48">
        <f t="shared" si="13"/>
        <v>0.16264386737451472</v>
      </c>
      <c r="Q109" s="9"/>
    </row>
    <row r="110" spans="1:17">
      <c r="A110" s="12"/>
      <c r="B110" s="25">
        <v>348.92200000000003</v>
      </c>
      <c r="C110" s="20" t="s">
        <v>219</v>
      </c>
      <c r="D110" s="47">
        <v>0</v>
      </c>
      <c r="E110" s="47">
        <v>237125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4"/>
        <v>237125</v>
      </c>
      <c r="P110" s="48">
        <f t="shared" si="13"/>
        <v>0.16264386737451472</v>
      </c>
      <c r="Q110" s="9"/>
    </row>
    <row r="111" spans="1:17">
      <c r="A111" s="12"/>
      <c r="B111" s="25">
        <v>348.923</v>
      </c>
      <c r="C111" s="20" t="s">
        <v>220</v>
      </c>
      <c r="D111" s="47">
        <v>0</v>
      </c>
      <c r="E111" s="47">
        <v>237125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4"/>
        <v>237125</v>
      </c>
      <c r="P111" s="48">
        <f t="shared" si="13"/>
        <v>0.16264386737451472</v>
      </c>
      <c r="Q111" s="9"/>
    </row>
    <row r="112" spans="1:17">
      <c r="A112" s="12"/>
      <c r="B112" s="25">
        <v>348.92399999999998</v>
      </c>
      <c r="C112" s="20" t="s">
        <v>221</v>
      </c>
      <c r="D112" s="47">
        <v>0</v>
      </c>
      <c r="E112" s="47">
        <v>237125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4"/>
        <v>237125</v>
      </c>
      <c r="P112" s="48">
        <f t="shared" si="13"/>
        <v>0.16264386737451472</v>
      </c>
      <c r="Q112" s="9"/>
    </row>
    <row r="113" spans="1:17">
      <c r="A113" s="12"/>
      <c r="B113" s="25">
        <v>348.93099999999998</v>
      </c>
      <c r="C113" s="20" t="s">
        <v>222</v>
      </c>
      <c r="D113" s="47">
        <v>0</v>
      </c>
      <c r="E113" s="47">
        <v>4839024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4"/>
        <v>4839024</v>
      </c>
      <c r="P113" s="48">
        <f t="shared" si="13"/>
        <v>3.3190830898390882</v>
      </c>
      <c r="Q113" s="9"/>
    </row>
    <row r="114" spans="1:17">
      <c r="A114" s="12"/>
      <c r="B114" s="25">
        <v>348.93200000000002</v>
      </c>
      <c r="C114" s="20" t="s">
        <v>223</v>
      </c>
      <c r="D114" s="47">
        <v>21847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4"/>
        <v>21847</v>
      </c>
      <c r="P114" s="48">
        <f t="shared" si="13"/>
        <v>1.4984841625855659E-2</v>
      </c>
      <c r="Q114" s="9"/>
    </row>
    <row r="115" spans="1:17">
      <c r="A115" s="12"/>
      <c r="B115" s="25">
        <v>348.93299999999999</v>
      </c>
      <c r="C115" s="20" t="s">
        <v>224</v>
      </c>
      <c r="D115" s="47">
        <v>0</v>
      </c>
      <c r="E115" s="47">
        <v>3408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4"/>
        <v>3408</v>
      </c>
      <c r="P115" s="48">
        <f t="shared" si="13"/>
        <v>2.3375447549281864E-3</v>
      </c>
      <c r="Q115" s="9"/>
    </row>
    <row r="116" spans="1:17">
      <c r="A116" s="12"/>
      <c r="B116" s="25">
        <v>348.99</v>
      </c>
      <c r="C116" s="20" t="s">
        <v>225</v>
      </c>
      <c r="D116" s="47">
        <v>4651</v>
      </c>
      <c r="E116" s="47">
        <v>1606131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4"/>
        <v>1610782</v>
      </c>
      <c r="P116" s="48">
        <f t="shared" si="13"/>
        <v>1.1048342181434079</v>
      </c>
      <c r="Q116" s="9"/>
    </row>
    <row r="117" spans="1:17">
      <c r="A117" s="12"/>
      <c r="B117" s="25">
        <v>349</v>
      </c>
      <c r="C117" s="20" t="s">
        <v>293</v>
      </c>
      <c r="D117" s="47">
        <v>18815315</v>
      </c>
      <c r="E117" s="47">
        <v>2138455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>SUM(D117:N117)</f>
        <v>20953770</v>
      </c>
      <c r="P117" s="48">
        <f t="shared" si="13"/>
        <v>14.372175809704103</v>
      </c>
      <c r="Q117" s="9"/>
    </row>
    <row r="118" spans="1:17" ht="15.75">
      <c r="A118" s="29" t="s">
        <v>74</v>
      </c>
      <c r="B118" s="30"/>
      <c r="C118" s="31"/>
      <c r="D118" s="32">
        <f t="shared" ref="D118:N118" si="15">SUM(D119:D125)</f>
        <v>9571349</v>
      </c>
      <c r="E118" s="32">
        <f t="shared" si="15"/>
        <v>6116427</v>
      </c>
      <c r="F118" s="32">
        <f t="shared" si="15"/>
        <v>0</v>
      </c>
      <c r="G118" s="32">
        <f t="shared" si="15"/>
        <v>0</v>
      </c>
      <c r="H118" s="32">
        <f t="shared" si="15"/>
        <v>0</v>
      </c>
      <c r="I118" s="32">
        <f t="shared" si="15"/>
        <v>30325</v>
      </c>
      <c r="J118" s="32">
        <f t="shared" si="15"/>
        <v>0</v>
      </c>
      <c r="K118" s="32">
        <f t="shared" si="15"/>
        <v>0</v>
      </c>
      <c r="L118" s="32">
        <f t="shared" si="15"/>
        <v>0</v>
      </c>
      <c r="M118" s="32">
        <f t="shared" si="15"/>
        <v>60197014</v>
      </c>
      <c r="N118" s="32">
        <f t="shared" si="15"/>
        <v>0</v>
      </c>
      <c r="O118" s="32">
        <f>SUM(D118:N118)</f>
        <v>75915115</v>
      </c>
      <c r="P118" s="46">
        <f t="shared" si="13"/>
        <v>52.07012291315143</v>
      </c>
      <c r="Q118" s="10"/>
    </row>
    <row r="119" spans="1:17">
      <c r="A119" s="13"/>
      <c r="B119" s="40">
        <v>351.1</v>
      </c>
      <c r="C119" s="21" t="s">
        <v>130</v>
      </c>
      <c r="D119" s="47">
        <v>312176</v>
      </c>
      <c r="E119" s="47">
        <v>77119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>SUM(D119:N119)</f>
        <v>389295</v>
      </c>
      <c r="P119" s="48">
        <f t="shared" si="13"/>
        <v>0.26701716120004937</v>
      </c>
      <c r="Q119" s="9"/>
    </row>
    <row r="120" spans="1:17">
      <c r="A120" s="13"/>
      <c r="B120" s="40">
        <v>351.2</v>
      </c>
      <c r="C120" s="21" t="s">
        <v>132</v>
      </c>
      <c r="D120" s="47">
        <v>245960</v>
      </c>
      <c r="E120" s="47">
        <v>176653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ref="O120:O125" si="16">SUM(D120:N120)</f>
        <v>422613</v>
      </c>
      <c r="P120" s="48">
        <f t="shared" si="13"/>
        <v>0.28986995349602862</v>
      </c>
      <c r="Q120" s="9"/>
    </row>
    <row r="121" spans="1:17">
      <c r="A121" s="13"/>
      <c r="B121" s="40">
        <v>351.5</v>
      </c>
      <c r="C121" s="21" t="s">
        <v>133</v>
      </c>
      <c r="D121" s="47">
        <v>6650250</v>
      </c>
      <c r="E121" s="47">
        <v>125337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6"/>
        <v>6775587</v>
      </c>
      <c r="P121" s="48">
        <f t="shared" si="13"/>
        <v>4.647370262150706</v>
      </c>
      <c r="Q121" s="9"/>
    </row>
    <row r="122" spans="1:17">
      <c r="A122" s="13"/>
      <c r="B122" s="40">
        <v>351.9</v>
      </c>
      <c r="C122" s="21" t="s">
        <v>294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60197014</v>
      </c>
      <c r="N122" s="47">
        <v>0</v>
      </c>
      <c r="O122" s="47">
        <f t="shared" si="16"/>
        <v>60197014</v>
      </c>
      <c r="P122" s="48">
        <f t="shared" si="13"/>
        <v>41.289088714213207</v>
      </c>
      <c r="Q122" s="9"/>
    </row>
    <row r="123" spans="1:17">
      <c r="A123" s="13"/>
      <c r="B123" s="40">
        <v>354</v>
      </c>
      <c r="C123" s="21" t="s">
        <v>134</v>
      </c>
      <c r="D123" s="47">
        <v>1831725</v>
      </c>
      <c r="E123" s="47">
        <v>4263979</v>
      </c>
      <c r="F123" s="47">
        <v>0</v>
      </c>
      <c r="G123" s="47">
        <v>0</v>
      </c>
      <c r="H123" s="47">
        <v>0</v>
      </c>
      <c r="I123" s="47">
        <v>30325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6"/>
        <v>6126029</v>
      </c>
      <c r="P123" s="48">
        <f t="shared" si="13"/>
        <v>4.2018388959765147</v>
      </c>
      <c r="Q123" s="9"/>
    </row>
    <row r="124" spans="1:17">
      <c r="A124" s="13"/>
      <c r="B124" s="40">
        <v>358.2</v>
      </c>
      <c r="C124" s="21" t="s">
        <v>227</v>
      </c>
      <c r="D124" s="47">
        <v>0</v>
      </c>
      <c r="E124" s="47">
        <v>3278228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6"/>
        <v>3278228</v>
      </c>
      <c r="P124" s="48">
        <f t="shared" si="13"/>
        <v>2.2485342332331921</v>
      </c>
      <c r="Q124" s="9"/>
    </row>
    <row r="125" spans="1:17">
      <c r="A125" s="13"/>
      <c r="B125" s="40">
        <v>359</v>
      </c>
      <c r="C125" s="21" t="s">
        <v>136</v>
      </c>
      <c r="D125" s="47">
        <v>531238</v>
      </c>
      <c r="E125" s="47">
        <v>-1804889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6"/>
        <v>-1273651</v>
      </c>
      <c r="P125" s="48">
        <f t="shared" si="13"/>
        <v>-0.87359630711826275</v>
      </c>
      <c r="Q125" s="9"/>
    </row>
    <row r="126" spans="1:17" ht="15.75">
      <c r="A126" s="29" t="s">
        <v>5</v>
      </c>
      <c r="B126" s="30"/>
      <c r="C126" s="31"/>
      <c r="D126" s="32">
        <f t="shared" ref="D126:N126" si="17">SUM(D127:D134)</f>
        <v>17135698</v>
      </c>
      <c r="E126" s="32">
        <f t="shared" si="17"/>
        <v>14528048</v>
      </c>
      <c r="F126" s="32">
        <f t="shared" si="17"/>
        <v>213313</v>
      </c>
      <c r="G126" s="32">
        <f t="shared" si="17"/>
        <v>240538</v>
      </c>
      <c r="H126" s="32">
        <f t="shared" si="17"/>
        <v>0</v>
      </c>
      <c r="I126" s="32">
        <f t="shared" si="17"/>
        <v>-4938470</v>
      </c>
      <c r="J126" s="32">
        <f t="shared" si="17"/>
        <v>8975916</v>
      </c>
      <c r="K126" s="32">
        <f t="shared" si="17"/>
        <v>23175941</v>
      </c>
      <c r="L126" s="32">
        <f t="shared" si="17"/>
        <v>48</v>
      </c>
      <c r="M126" s="32">
        <f t="shared" si="17"/>
        <v>44305459</v>
      </c>
      <c r="N126" s="32">
        <f t="shared" si="17"/>
        <v>17050403</v>
      </c>
      <c r="O126" s="32">
        <f>SUM(D126:N126)</f>
        <v>120686894</v>
      </c>
      <c r="P126" s="46">
        <f t="shared" si="13"/>
        <v>82.779054007709505</v>
      </c>
      <c r="Q126" s="10"/>
    </row>
    <row r="127" spans="1:17">
      <c r="A127" s="12"/>
      <c r="B127" s="25">
        <v>361.1</v>
      </c>
      <c r="C127" s="20" t="s">
        <v>137</v>
      </c>
      <c r="D127" s="47">
        <v>3149109</v>
      </c>
      <c r="E127" s="47">
        <v>5250377</v>
      </c>
      <c r="F127" s="47">
        <v>2736751</v>
      </c>
      <c r="G127" s="47">
        <v>3631068</v>
      </c>
      <c r="H127" s="47">
        <v>0</v>
      </c>
      <c r="I127" s="47">
        <v>3729200</v>
      </c>
      <c r="J127" s="47">
        <v>103901</v>
      </c>
      <c r="K127" s="47">
        <v>2184719</v>
      </c>
      <c r="L127" s="47">
        <v>48</v>
      </c>
      <c r="M127" s="47">
        <v>16456</v>
      </c>
      <c r="N127" s="47">
        <v>17050403</v>
      </c>
      <c r="O127" s="47">
        <f>SUM(D127:N127)</f>
        <v>37852032</v>
      </c>
      <c r="P127" s="48">
        <f t="shared" si="13"/>
        <v>25.962681591835054</v>
      </c>
      <c r="Q127" s="9"/>
    </row>
    <row r="128" spans="1:17">
      <c r="A128" s="12"/>
      <c r="B128" s="25">
        <v>361.3</v>
      </c>
      <c r="C128" s="20" t="s">
        <v>228</v>
      </c>
      <c r="D128" s="47">
        <v>-2827590</v>
      </c>
      <c r="E128" s="47">
        <v>-4434664</v>
      </c>
      <c r="F128" s="47">
        <v>-2523453</v>
      </c>
      <c r="G128" s="47">
        <v>-3976902</v>
      </c>
      <c r="H128" s="47">
        <v>0</v>
      </c>
      <c r="I128" s="47">
        <v>-4572306</v>
      </c>
      <c r="J128" s="47">
        <v>0</v>
      </c>
      <c r="K128" s="47">
        <v>20991222</v>
      </c>
      <c r="L128" s="47">
        <v>0</v>
      </c>
      <c r="M128" s="47">
        <v>0</v>
      </c>
      <c r="N128" s="47">
        <v>0</v>
      </c>
      <c r="O128" s="47">
        <f t="shared" ref="O128:O134" si="18">SUM(D128:N128)</f>
        <v>2656307</v>
      </c>
      <c r="P128" s="48">
        <f t="shared" si="13"/>
        <v>1.8219590655308175</v>
      </c>
      <c r="Q128" s="9"/>
    </row>
    <row r="129" spans="1:120">
      <c r="A129" s="12"/>
      <c r="B129" s="25">
        <v>362</v>
      </c>
      <c r="C129" s="20" t="s">
        <v>138</v>
      </c>
      <c r="D129" s="47">
        <v>574204</v>
      </c>
      <c r="E129" s="47">
        <v>7794</v>
      </c>
      <c r="F129" s="47">
        <v>0</v>
      </c>
      <c r="G129" s="47">
        <v>0</v>
      </c>
      <c r="H129" s="47">
        <v>0</v>
      </c>
      <c r="I129" s="47">
        <v>1259156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18"/>
        <v>1841154</v>
      </c>
      <c r="P129" s="48">
        <f t="shared" si="13"/>
        <v>1.2628462076628668</v>
      </c>
      <c r="Q129" s="9"/>
    </row>
    <row r="130" spans="1:120">
      <c r="A130" s="12"/>
      <c r="B130" s="25">
        <v>364</v>
      </c>
      <c r="C130" s="20" t="s">
        <v>229</v>
      </c>
      <c r="D130" s="47">
        <v>345433</v>
      </c>
      <c r="E130" s="47">
        <v>435366</v>
      </c>
      <c r="F130" s="47">
        <v>15</v>
      </c>
      <c r="G130" s="47">
        <v>147401</v>
      </c>
      <c r="H130" s="47">
        <v>0</v>
      </c>
      <c r="I130" s="47">
        <v>-8256392</v>
      </c>
      <c r="J130" s="47">
        <v>-160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8"/>
        <v>-7328337</v>
      </c>
      <c r="P130" s="48">
        <f t="shared" si="13"/>
        <v>-5.0265010905798588</v>
      </c>
      <c r="Q130" s="9"/>
    </row>
    <row r="131" spans="1:120">
      <c r="A131" s="12"/>
      <c r="B131" s="25">
        <v>365</v>
      </c>
      <c r="C131" s="20" t="s">
        <v>230</v>
      </c>
      <c r="D131" s="47">
        <v>1672</v>
      </c>
      <c r="E131" s="47">
        <v>7409</v>
      </c>
      <c r="F131" s="47">
        <v>0</v>
      </c>
      <c r="G131" s="47">
        <v>0</v>
      </c>
      <c r="H131" s="47">
        <v>0</v>
      </c>
      <c r="I131" s="47">
        <v>1465149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8"/>
        <v>1474230</v>
      </c>
      <c r="P131" s="48">
        <f t="shared" si="13"/>
        <v>1.0111732993127289</v>
      </c>
      <c r="Q131" s="9"/>
    </row>
    <row r="132" spans="1:120">
      <c r="A132" s="12"/>
      <c r="B132" s="25">
        <v>366</v>
      </c>
      <c r="C132" s="20" t="s">
        <v>141</v>
      </c>
      <c r="D132" s="47">
        <v>151569</v>
      </c>
      <c r="E132" s="47">
        <v>1114474</v>
      </c>
      <c r="F132" s="47">
        <v>0</v>
      </c>
      <c r="G132" s="47">
        <v>0</v>
      </c>
      <c r="H132" s="47">
        <v>0</v>
      </c>
      <c r="I132" s="47">
        <v>19265</v>
      </c>
      <c r="J132" s="47">
        <v>0</v>
      </c>
      <c r="K132" s="47">
        <v>0</v>
      </c>
      <c r="L132" s="47">
        <v>0</v>
      </c>
      <c r="M132" s="47">
        <v>44229162</v>
      </c>
      <c r="N132" s="47">
        <v>0</v>
      </c>
      <c r="O132" s="47">
        <f t="shared" si="18"/>
        <v>45514470</v>
      </c>
      <c r="P132" s="48">
        <f t="shared" si="13"/>
        <v>31.218342318613935</v>
      </c>
      <c r="Q132" s="9"/>
    </row>
    <row r="133" spans="1:120">
      <c r="A133" s="12"/>
      <c r="B133" s="25">
        <v>369.3</v>
      </c>
      <c r="C133" s="20" t="s">
        <v>142</v>
      </c>
      <c r="D133" s="47">
        <v>7921</v>
      </c>
      <c r="E133" s="47">
        <v>32961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18"/>
        <v>40882</v>
      </c>
      <c r="P133" s="48">
        <f t="shared" ref="P133:P139" si="19">(O133/P$141)</f>
        <v>2.8040934469182544E-2</v>
      </c>
      <c r="Q133" s="9"/>
    </row>
    <row r="134" spans="1:120">
      <c r="A134" s="12"/>
      <c r="B134" s="25">
        <v>369.9</v>
      </c>
      <c r="C134" s="20" t="s">
        <v>143</v>
      </c>
      <c r="D134" s="47">
        <v>15733380</v>
      </c>
      <c r="E134" s="47">
        <v>12114331</v>
      </c>
      <c r="F134" s="47">
        <v>0</v>
      </c>
      <c r="G134" s="47">
        <v>438971</v>
      </c>
      <c r="H134" s="47">
        <v>0</v>
      </c>
      <c r="I134" s="47">
        <v>1417458</v>
      </c>
      <c r="J134" s="47">
        <v>8872175</v>
      </c>
      <c r="K134" s="47">
        <v>0</v>
      </c>
      <c r="L134" s="47">
        <v>0</v>
      </c>
      <c r="M134" s="47">
        <v>59841</v>
      </c>
      <c r="N134" s="47">
        <v>0</v>
      </c>
      <c r="O134" s="47">
        <f t="shared" si="18"/>
        <v>38636156</v>
      </c>
      <c r="P134" s="48">
        <f t="shared" si="19"/>
        <v>26.500511680864783</v>
      </c>
      <c r="Q134" s="9"/>
    </row>
    <row r="135" spans="1:120" ht="15.75">
      <c r="A135" s="29" t="s">
        <v>75</v>
      </c>
      <c r="B135" s="30"/>
      <c r="C135" s="31"/>
      <c r="D135" s="32">
        <f t="shared" ref="D135:N135" si="20">SUM(D136:D138)</f>
        <v>293235895</v>
      </c>
      <c r="E135" s="32">
        <f t="shared" si="20"/>
        <v>205875522</v>
      </c>
      <c r="F135" s="32">
        <f t="shared" si="20"/>
        <v>285384</v>
      </c>
      <c r="G135" s="32">
        <f t="shared" si="20"/>
        <v>0</v>
      </c>
      <c r="H135" s="32">
        <f t="shared" si="20"/>
        <v>0</v>
      </c>
      <c r="I135" s="32">
        <f t="shared" si="20"/>
        <v>0</v>
      </c>
      <c r="J135" s="32">
        <f t="shared" si="20"/>
        <v>0</v>
      </c>
      <c r="K135" s="32">
        <f t="shared" si="20"/>
        <v>0</v>
      </c>
      <c r="L135" s="32">
        <f t="shared" si="20"/>
        <v>0</v>
      </c>
      <c r="M135" s="32">
        <f t="shared" si="20"/>
        <v>0</v>
      </c>
      <c r="N135" s="32">
        <f t="shared" si="20"/>
        <v>0</v>
      </c>
      <c r="O135" s="32">
        <f>SUM(D135:N135)</f>
        <v>499396801</v>
      </c>
      <c r="P135" s="46">
        <f t="shared" si="19"/>
        <v>342.53590751334076</v>
      </c>
      <c r="Q135" s="9"/>
    </row>
    <row r="136" spans="1:120">
      <c r="A136" s="12"/>
      <c r="B136" s="25">
        <v>381</v>
      </c>
      <c r="C136" s="20" t="s">
        <v>144</v>
      </c>
      <c r="D136" s="47">
        <v>283338599</v>
      </c>
      <c r="E136" s="47">
        <v>205863186</v>
      </c>
      <c r="F136" s="47">
        <v>285384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f>SUM(D136:N136)</f>
        <v>489487169</v>
      </c>
      <c r="P136" s="48">
        <f t="shared" si="19"/>
        <v>335.73889803421264</v>
      </c>
      <c r="Q136" s="9"/>
    </row>
    <row r="137" spans="1:120">
      <c r="A137" s="12"/>
      <c r="B137" s="25">
        <v>382</v>
      </c>
      <c r="C137" s="20" t="s">
        <v>161</v>
      </c>
      <c r="D137" s="47">
        <v>9700000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f>SUM(D137:N137)</f>
        <v>9700000</v>
      </c>
      <c r="P137" s="48">
        <f t="shared" si="19"/>
        <v>6.6532230407286992</v>
      </c>
      <c r="Q137" s="9"/>
    </row>
    <row r="138" spans="1:120" ht="15.75" thickBot="1">
      <c r="A138" s="12"/>
      <c r="B138" s="25">
        <v>383</v>
      </c>
      <c r="C138" s="20" t="s">
        <v>145</v>
      </c>
      <c r="D138" s="47">
        <v>197296</v>
      </c>
      <c r="E138" s="47">
        <v>12336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f>SUM(D138:N138)</f>
        <v>209632</v>
      </c>
      <c r="P138" s="48">
        <f t="shared" si="19"/>
        <v>0.14378643839938543</v>
      </c>
      <c r="Q138" s="9"/>
    </row>
    <row r="139" spans="1:120" ht="16.5" thickBot="1">
      <c r="A139" s="14" t="s">
        <v>109</v>
      </c>
      <c r="B139" s="23"/>
      <c r="C139" s="22"/>
      <c r="D139" s="15">
        <f t="shared" ref="D139:N139" si="21">SUM(D5,D17,D32,D64,D118,D126,D135)</f>
        <v>1082096227</v>
      </c>
      <c r="E139" s="15">
        <f t="shared" si="21"/>
        <v>1592577679</v>
      </c>
      <c r="F139" s="15">
        <f t="shared" si="21"/>
        <v>317162895</v>
      </c>
      <c r="G139" s="15">
        <f t="shared" si="21"/>
        <v>67904067</v>
      </c>
      <c r="H139" s="15">
        <f t="shared" si="21"/>
        <v>0</v>
      </c>
      <c r="I139" s="15">
        <f t="shared" si="21"/>
        <v>531617565</v>
      </c>
      <c r="J139" s="15">
        <f t="shared" si="21"/>
        <v>231799320</v>
      </c>
      <c r="K139" s="15">
        <f t="shared" si="21"/>
        <v>37793687</v>
      </c>
      <c r="L139" s="15">
        <f t="shared" si="21"/>
        <v>48</v>
      </c>
      <c r="M139" s="15">
        <f t="shared" si="21"/>
        <v>3084002522</v>
      </c>
      <c r="N139" s="15">
        <f t="shared" si="21"/>
        <v>23881112</v>
      </c>
      <c r="O139" s="15">
        <f>SUM(D139:N139)</f>
        <v>6968835122</v>
      </c>
      <c r="P139" s="38">
        <f t="shared" si="19"/>
        <v>4779.9190103845149</v>
      </c>
      <c r="Q139" s="6"/>
      <c r="R139" s="2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</row>
    <row r="140" spans="1:120">
      <c r="A140" s="16"/>
      <c r="B140" s="18"/>
      <c r="C140" s="18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9"/>
    </row>
    <row r="141" spans="1:120">
      <c r="A141" s="41"/>
      <c r="B141" s="42"/>
      <c r="C141" s="42"/>
      <c r="D141" s="43"/>
      <c r="E141" s="43"/>
      <c r="F141" s="43"/>
      <c r="G141" s="43"/>
      <c r="H141" s="43"/>
      <c r="I141" s="43"/>
      <c r="J141" s="43"/>
      <c r="K141" s="43"/>
      <c r="L141" s="43"/>
      <c r="M141" s="49" t="s">
        <v>271</v>
      </c>
      <c r="N141" s="49"/>
      <c r="O141" s="49"/>
      <c r="P141" s="44">
        <v>1457940</v>
      </c>
    </row>
    <row r="142" spans="1:120">
      <c r="A142" s="50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2"/>
    </row>
    <row r="143" spans="1:120" ht="15.75" customHeight="1" thickBot="1">
      <c r="A143" s="53" t="s">
        <v>163</v>
      </c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5"/>
    </row>
  </sheetData>
  <mergeCells count="10">
    <mergeCell ref="M141:O141"/>
    <mergeCell ref="A142:P142"/>
    <mergeCell ref="A143:P1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70"/>
      <c r="M3" s="36"/>
      <c r="N3" s="37"/>
      <c r="O3" s="71" t="s">
        <v>155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11</v>
      </c>
      <c r="N4" s="35" t="s">
        <v>71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559563364</v>
      </c>
      <c r="E5" s="27">
        <f t="shared" si="0"/>
        <v>373004798</v>
      </c>
      <c r="F5" s="27">
        <f t="shared" si="0"/>
        <v>85253060</v>
      </c>
      <c r="G5" s="27">
        <f t="shared" si="0"/>
        <v>30979391</v>
      </c>
      <c r="H5" s="27">
        <f t="shared" si="0"/>
        <v>0</v>
      </c>
      <c r="I5" s="27">
        <f t="shared" si="0"/>
        <v>167386036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1216186649</v>
      </c>
      <c r="O5" s="33">
        <f t="shared" ref="O5:O36" si="1">(N5/O$139)</f>
        <v>859.33796546217661</v>
      </c>
      <c r="P5" s="6"/>
    </row>
    <row r="6" spans="1:133">
      <c r="A6" s="12"/>
      <c r="B6" s="25">
        <v>311</v>
      </c>
      <c r="C6" s="20" t="s">
        <v>3</v>
      </c>
      <c r="D6" s="47">
        <v>556929409</v>
      </c>
      <c r="E6" s="47">
        <v>328803215</v>
      </c>
      <c r="F6" s="47">
        <v>0</v>
      </c>
      <c r="G6" s="47">
        <v>30979391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916712015</v>
      </c>
      <c r="O6" s="48">
        <f t="shared" si="1"/>
        <v>647.7339958735497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167386036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167386036</v>
      </c>
      <c r="O7" s="48">
        <f t="shared" si="1"/>
        <v>118.27228636434295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1225798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1225798</v>
      </c>
      <c r="O8" s="48">
        <f t="shared" si="1"/>
        <v>0.86612919180927883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25307757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25307757</v>
      </c>
      <c r="O9" s="48">
        <f t="shared" si="1"/>
        <v>17.882054887441178</v>
      </c>
      <c r="P9" s="9"/>
    </row>
    <row r="10" spans="1:133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72223064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72223064</v>
      </c>
      <c r="O10" s="48">
        <f t="shared" si="1"/>
        <v>51.031657787261707</v>
      </c>
      <c r="P10" s="9"/>
    </row>
    <row r="11" spans="1:133">
      <c r="A11" s="12"/>
      <c r="B11" s="25">
        <v>314.3</v>
      </c>
      <c r="C11" s="20" t="s">
        <v>16</v>
      </c>
      <c r="D11" s="47">
        <v>0</v>
      </c>
      <c r="E11" s="47">
        <v>0</v>
      </c>
      <c r="F11" s="47">
        <v>10718680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10718680</v>
      </c>
      <c r="O11" s="48">
        <f t="shared" si="1"/>
        <v>7.5736472450291821</v>
      </c>
      <c r="P11" s="9"/>
    </row>
    <row r="12" spans="1:133">
      <c r="A12" s="12"/>
      <c r="B12" s="25">
        <v>314.39999999999998</v>
      </c>
      <c r="C12" s="20" t="s">
        <v>17</v>
      </c>
      <c r="D12" s="47">
        <v>0</v>
      </c>
      <c r="E12" s="47">
        <v>0</v>
      </c>
      <c r="F12" s="47">
        <v>1350630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1350630</v>
      </c>
      <c r="O12" s="48">
        <f t="shared" si="1"/>
        <v>0.9543334793606828</v>
      </c>
      <c r="P12" s="9"/>
    </row>
    <row r="13" spans="1:133">
      <c r="A13" s="12"/>
      <c r="B13" s="25">
        <v>314.7</v>
      </c>
      <c r="C13" s="20" t="s">
        <v>18</v>
      </c>
      <c r="D13" s="47">
        <v>0</v>
      </c>
      <c r="E13" s="47">
        <v>0</v>
      </c>
      <c r="F13" s="47">
        <v>431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431</v>
      </c>
      <c r="O13" s="48">
        <f t="shared" si="1"/>
        <v>3.0453768212201291E-4</v>
      </c>
      <c r="P13" s="9"/>
    </row>
    <row r="14" spans="1:133">
      <c r="A14" s="12"/>
      <c r="B14" s="25">
        <v>314.8</v>
      </c>
      <c r="C14" s="20" t="s">
        <v>19</v>
      </c>
      <c r="D14" s="47">
        <v>0</v>
      </c>
      <c r="E14" s="47">
        <v>0</v>
      </c>
      <c r="F14" s="47">
        <v>960255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960255</v>
      </c>
      <c r="O14" s="48">
        <f t="shared" si="1"/>
        <v>0.67850077017650468</v>
      </c>
      <c r="P14" s="9"/>
    </row>
    <row r="15" spans="1:133">
      <c r="A15" s="12"/>
      <c r="B15" s="25">
        <v>315</v>
      </c>
      <c r="C15" s="20" t="s">
        <v>183</v>
      </c>
      <c r="D15" s="47">
        <v>0</v>
      </c>
      <c r="E15" s="47">
        <v>17566050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17566050</v>
      </c>
      <c r="O15" s="48">
        <f t="shared" si="1"/>
        <v>12.411888981529895</v>
      </c>
      <c r="P15" s="9"/>
    </row>
    <row r="16" spans="1:133">
      <c r="A16" s="12"/>
      <c r="B16" s="25">
        <v>316</v>
      </c>
      <c r="C16" s="20" t="s">
        <v>184</v>
      </c>
      <c r="D16" s="47">
        <v>2633955</v>
      </c>
      <c r="E16" s="47">
        <v>101978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2735933</v>
      </c>
      <c r="O16" s="48">
        <f t="shared" si="1"/>
        <v>1.9331663439933298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SUM(D18:D28)</f>
        <v>1128076</v>
      </c>
      <c r="E17" s="32">
        <f t="shared" si="3"/>
        <v>114101209</v>
      </c>
      <c r="F17" s="32">
        <f t="shared" si="3"/>
        <v>0</v>
      </c>
      <c r="G17" s="32">
        <f t="shared" si="3"/>
        <v>28653589</v>
      </c>
      <c r="H17" s="32">
        <f t="shared" si="3"/>
        <v>0</v>
      </c>
      <c r="I17" s="32">
        <f t="shared" si="3"/>
        <v>85496747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229379621</v>
      </c>
      <c r="O17" s="46">
        <f t="shared" si="1"/>
        <v>162.07595848112715</v>
      </c>
      <c r="P17" s="10"/>
    </row>
    <row r="18" spans="1:16">
      <c r="A18" s="12"/>
      <c r="B18" s="25">
        <v>322</v>
      </c>
      <c r="C18" s="20" t="s">
        <v>0</v>
      </c>
      <c r="D18" s="47">
        <v>1108549</v>
      </c>
      <c r="E18" s="47">
        <v>25403863</v>
      </c>
      <c r="F18" s="47">
        <v>0</v>
      </c>
      <c r="G18" s="47">
        <v>0</v>
      </c>
      <c r="H18" s="47">
        <v>0</v>
      </c>
      <c r="I18" s="47">
        <v>682201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27194613</v>
      </c>
      <c r="O18" s="48">
        <f t="shared" si="1"/>
        <v>19.215277051566495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7500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7" si="4">SUM(D19:M19)</f>
        <v>7500</v>
      </c>
      <c r="O19" s="48">
        <f t="shared" si="1"/>
        <v>5.2993796192925685E-3</v>
      </c>
      <c r="P19" s="9"/>
    </row>
    <row r="20" spans="1:16">
      <c r="A20" s="12"/>
      <c r="B20" s="25">
        <v>324.11</v>
      </c>
      <c r="C20" s="20" t="s">
        <v>234</v>
      </c>
      <c r="D20" s="47">
        <v>0</v>
      </c>
      <c r="E20" s="47">
        <v>0</v>
      </c>
      <c r="F20" s="47">
        <v>0</v>
      </c>
      <c r="G20" s="47">
        <v>3354009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3354009</v>
      </c>
      <c r="O20" s="48">
        <f t="shared" si="1"/>
        <v>2.3698889250031798</v>
      </c>
      <c r="P20" s="9"/>
    </row>
    <row r="21" spans="1:16">
      <c r="A21" s="12"/>
      <c r="B21" s="25">
        <v>324.12</v>
      </c>
      <c r="C21" s="20" t="s">
        <v>24</v>
      </c>
      <c r="D21" s="47">
        <v>0</v>
      </c>
      <c r="E21" s="47">
        <v>0</v>
      </c>
      <c r="F21" s="47">
        <v>0</v>
      </c>
      <c r="G21" s="47">
        <v>1395670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1395670</v>
      </c>
      <c r="O21" s="48">
        <f t="shared" si="1"/>
        <v>0.98615802043440781</v>
      </c>
      <c r="P21" s="9"/>
    </row>
    <row r="22" spans="1:16">
      <c r="A22" s="12"/>
      <c r="B22" s="25">
        <v>324.31</v>
      </c>
      <c r="C22" s="20" t="s">
        <v>26</v>
      </c>
      <c r="D22" s="47">
        <v>0</v>
      </c>
      <c r="E22" s="47">
        <v>0</v>
      </c>
      <c r="F22" s="47">
        <v>0</v>
      </c>
      <c r="G22" s="47">
        <v>8730456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8730456</v>
      </c>
      <c r="O22" s="48">
        <f t="shared" si="1"/>
        <v>6.1688000791374025</v>
      </c>
      <c r="P22" s="9"/>
    </row>
    <row r="23" spans="1:16">
      <c r="A23" s="12"/>
      <c r="B23" s="25">
        <v>324.32</v>
      </c>
      <c r="C23" s="20" t="s">
        <v>27</v>
      </c>
      <c r="D23" s="47">
        <v>0</v>
      </c>
      <c r="E23" s="47">
        <v>0</v>
      </c>
      <c r="F23" s="47">
        <v>0</v>
      </c>
      <c r="G23" s="47">
        <v>8171745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8171745</v>
      </c>
      <c r="O23" s="48">
        <f t="shared" si="1"/>
        <v>5.7740238542741267</v>
      </c>
      <c r="P23" s="9"/>
    </row>
    <row r="24" spans="1:16">
      <c r="A24" s="12"/>
      <c r="B24" s="25">
        <v>324.51</v>
      </c>
      <c r="C24" s="20" t="s">
        <v>28</v>
      </c>
      <c r="D24" s="47">
        <v>0</v>
      </c>
      <c r="E24" s="47">
        <v>64512060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64512060</v>
      </c>
      <c r="O24" s="48">
        <f t="shared" si="1"/>
        <v>45.583186128343911</v>
      </c>
      <c r="P24" s="9"/>
    </row>
    <row r="25" spans="1:16">
      <c r="A25" s="12"/>
      <c r="B25" s="25">
        <v>324.61</v>
      </c>
      <c r="C25" s="20" t="s">
        <v>29</v>
      </c>
      <c r="D25" s="47">
        <v>0</v>
      </c>
      <c r="E25" s="47">
        <v>0</v>
      </c>
      <c r="F25" s="47">
        <v>0</v>
      </c>
      <c r="G25" s="47">
        <v>7001709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7001709</v>
      </c>
      <c r="O25" s="48">
        <f t="shared" si="1"/>
        <v>4.9472951966423127</v>
      </c>
      <c r="P25" s="9"/>
    </row>
    <row r="26" spans="1:16">
      <c r="A26" s="12"/>
      <c r="B26" s="25">
        <v>325.10000000000002</v>
      </c>
      <c r="C26" s="20" t="s">
        <v>30</v>
      </c>
      <c r="D26" s="47">
        <v>0</v>
      </c>
      <c r="E26" s="47">
        <v>206391</v>
      </c>
      <c r="F26" s="47">
        <v>0</v>
      </c>
      <c r="G26" s="47">
        <v>0</v>
      </c>
      <c r="H26" s="47">
        <v>0</v>
      </c>
      <c r="I26" s="47">
        <v>144350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350741</v>
      </c>
      <c r="O26" s="48">
        <f t="shared" si="1"/>
        <v>0.24782796094003928</v>
      </c>
      <c r="P26" s="9"/>
    </row>
    <row r="27" spans="1:16">
      <c r="A27" s="12"/>
      <c r="B27" s="25">
        <v>325.2</v>
      </c>
      <c r="C27" s="20" t="s">
        <v>31</v>
      </c>
      <c r="D27" s="47">
        <v>0</v>
      </c>
      <c r="E27" s="47">
        <v>22130321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22130321</v>
      </c>
      <c r="O27" s="48">
        <f t="shared" si="1"/>
        <v>15.636929610106977</v>
      </c>
      <c r="P27" s="9"/>
    </row>
    <row r="28" spans="1:16">
      <c r="A28" s="12"/>
      <c r="B28" s="25">
        <v>329</v>
      </c>
      <c r="C28" s="20" t="s">
        <v>32</v>
      </c>
      <c r="D28" s="47">
        <v>19527</v>
      </c>
      <c r="E28" s="47">
        <v>1848574</v>
      </c>
      <c r="F28" s="47">
        <v>0</v>
      </c>
      <c r="G28" s="47">
        <v>0</v>
      </c>
      <c r="H28" s="47">
        <v>0</v>
      </c>
      <c r="I28" s="47">
        <v>84662696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86530797</v>
      </c>
      <c r="O28" s="48">
        <f t="shared" si="1"/>
        <v>61.141272275059002</v>
      </c>
      <c r="P28" s="9"/>
    </row>
    <row r="29" spans="1:16" ht="15.75">
      <c r="A29" s="29" t="s">
        <v>34</v>
      </c>
      <c r="B29" s="30"/>
      <c r="C29" s="31"/>
      <c r="D29" s="32">
        <f t="shared" ref="D29:M29" si="5">SUM(D30:D60)</f>
        <v>13805658</v>
      </c>
      <c r="E29" s="32">
        <f t="shared" si="5"/>
        <v>245244514</v>
      </c>
      <c r="F29" s="32">
        <f t="shared" si="5"/>
        <v>200002006</v>
      </c>
      <c r="G29" s="32">
        <f t="shared" si="5"/>
        <v>0</v>
      </c>
      <c r="H29" s="32">
        <f t="shared" si="5"/>
        <v>0</v>
      </c>
      <c r="I29" s="32">
        <f t="shared" si="5"/>
        <v>3687358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870957</v>
      </c>
      <c r="N29" s="45">
        <f>SUM(D29:M29)</f>
        <v>463610493</v>
      </c>
      <c r="O29" s="46">
        <f t="shared" si="1"/>
        <v>327.579733052584</v>
      </c>
      <c r="P29" s="10"/>
    </row>
    <row r="30" spans="1:16">
      <c r="A30" s="12"/>
      <c r="B30" s="25">
        <v>331.1</v>
      </c>
      <c r="C30" s="20" t="s">
        <v>265</v>
      </c>
      <c r="D30" s="47">
        <v>5320680</v>
      </c>
      <c r="E30" s="47">
        <v>142452712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147773392</v>
      </c>
      <c r="O30" s="48">
        <f t="shared" si="1"/>
        <v>104.41430691180419</v>
      </c>
      <c r="P30" s="9"/>
    </row>
    <row r="31" spans="1:16">
      <c r="A31" s="12"/>
      <c r="B31" s="25">
        <v>331.2</v>
      </c>
      <c r="C31" s="20" t="s">
        <v>33</v>
      </c>
      <c r="D31" s="47">
        <v>104389</v>
      </c>
      <c r="E31" s="47">
        <v>7501340</v>
      </c>
      <c r="F31" s="47">
        <v>0</v>
      </c>
      <c r="G31" s="47">
        <v>0</v>
      </c>
      <c r="H31" s="47">
        <v>0</v>
      </c>
      <c r="I31" s="47">
        <v>639482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8245211</v>
      </c>
      <c r="O31" s="48">
        <f t="shared" si="1"/>
        <v>5.8259337506889191</v>
      </c>
      <c r="P31" s="9"/>
    </row>
    <row r="32" spans="1:16">
      <c r="A32" s="12"/>
      <c r="B32" s="25">
        <v>331.39</v>
      </c>
      <c r="C32" s="20" t="s">
        <v>40</v>
      </c>
      <c r="D32" s="47">
        <v>0</v>
      </c>
      <c r="E32" s="47">
        <v>306924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0" si="6">SUM(D32:M32)</f>
        <v>306924</v>
      </c>
      <c r="O32" s="48">
        <f t="shared" si="1"/>
        <v>0.21686757203623364</v>
      </c>
      <c r="P32" s="9"/>
    </row>
    <row r="33" spans="1:16">
      <c r="A33" s="12"/>
      <c r="B33" s="25">
        <v>331.49</v>
      </c>
      <c r="C33" s="20" t="s">
        <v>41</v>
      </c>
      <c r="D33" s="47">
        <v>0</v>
      </c>
      <c r="E33" s="47">
        <v>2302954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2302954</v>
      </c>
      <c r="O33" s="48">
        <f t="shared" si="1"/>
        <v>1.6272303322357728</v>
      </c>
      <c r="P33" s="9"/>
    </row>
    <row r="34" spans="1:16">
      <c r="A34" s="12"/>
      <c r="B34" s="25">
        <v>331.5</v>
      </c>
      <c r="C34" s="20" t="s">
        <v>35</v>
      </c>
      <c r="D34" s="47">
        <v>0</v>
      </c>
      <c r="E34" s="47">
        <v>26559925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26559925</v>
      </c>
      <c r="O34" s="48">
        <f t="shared" si="1"/>
        <v>18.766816697991889</v>
      </c>
      <c r="P34" s="9"/>
    </row>
    <row r="35" spans="1:16">
      <c r="A35" s="12"/>
      <c r="B35" s="25">
        <v>331.62</v>
      </c>
      <c r="C35" s="20" t="s">
        <v>42</v>
      </c>
      <c r="D35" s="47">
        <v>0</v>
      </c>
      <c r="E35" s="47">
        <v>871150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871150</v>
      </c>
      <c r="O35" s="48">
        <f t="shared" si="1"/>
        <v>0.61554060737956273</v>
      </c>
      <c r="P35" s="9"/>
    </row>
    <row r="36" spans="1:16">
      <c r="A36" s="12"/>
      <c r="B36" s="25">
        <v>331.65</v>
      </c>
      <c r="C36" s="20" t="s">
        <v>43</v>
      </c>
      <c r="D36" s="47">
        <v>1711259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1711259</v>
      </c>
      <c r="O36" s="48">
        <f t="shared" si="1"/>
        <v>1.2091481423907975</v>
      </c>
      <c r="P36" s="9"/>
    </row>
    <row r="37" spans="1:16">
      <c r="A37" s="12"/>
      <c r="B37" s="25">
        <v>331.69</v>
      </c>
      <c r="C37" s="20" t="s">
        <v>44</v>
      </c>
      <c r="D37" s="47">
        <v>0</v>
      </c>
      <c r="E37" s="47">
        <v>33821975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33821975</v>
      </c>
      <c r="O37" s="48">
        <f t="shared" ref="O37:O68" si="7">(N37/O$139)</f>
        <v>23.898064666563034</v>
      </c>
      <c r="P37" s="9"/>
    </row>
    <row r="38" spans="1:16">
      <c r="A38" s="12"/>
      <c r="B38" s="25">
        <v>333</v>
      </c>
      <c r="C38" s="20" t="s">
        <v>4</v>
      </c>
      <c r="D38" s="47">
        <v>44726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44726</v>
      </c>
      <c r="O38" s="48">
        <f t="shared" si="7"/>
        <v>3.1602673713663917E-2</v>
      </c>
      <c r="P38" s="9"/>
    </row>
    <row r="39" spans="1:16">
      <c r="A39" s="12"/>
      <c r="B39" s="25">
        <v>334.1</v>
      </c>
      <c r="C39" s="20" t="s">
        <v>37</v>
      </c>
      <c r="D39" s="47">
        <v>0</v>
      </c>
      <c r="E39" s="47">
        <v>2141810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2141810</v>
      </c>
      <c r="O39" s="48">
        <f t="shared" si="7"/>
        <v>1.5133685683196021</v>
      </c>
      <c r="P39" s="9"/>
    </row>
    <row r="40" spans="1:16">
      <c r="A40" s="12"/>
      <c r="B40" s="25">
        <v>334.2</v>
      </c>
      <c r="C40" s="20" t="s">
        <v>38</v>
      </c>
      <c r="D40" s="47">
        <v>133500</v>
      </c>
      <c r="E40" s="47">
        <v>52911</v>
      </c>
      <c r="F40" s="47">
        <v>0</v>
      </c>
      <c r="G40" s="47">
        <v>0</v>
      </c>
      <c r="H40" s="47">
        <v>0</v>
      </c>
      <c r="I40" s="47">
        <v>15931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202342</v>
      </c>
      <c r="O40" s="48">
        <f t="shared" si="7"/>
        <v>0.14297160945691959</v>
      </c>
      <c r="P40" s="9"/>
    </row>
    <row r="41" spans="1:16">
      <c r="A41" s="12"/>
      <c r="B41" s="25">
        <v>334.39</v>
      </c>
      <c r="C41" s="20" t="s">
        <v>45</v>
      </c>
      <c r="D41" s="47">
        <v>2079185</v>
      </c>
      <c r="E41" s="47">
        <v>33631</v>
      </c>
      <c r="F41" s="47">
        <v>0</v>
      </c>
      <c r="G41" s="47">
        <v>0</v>
      </c>
      <c r="H41" s="47">
        <v>0</v>
      </c>
      <c r="I41" s="47">
        <v>2796464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8" si="8">SUM(D41:M41)</f>
        <v>4909280</v>
      </c>
      <c r="O41" s="48">
        <f t="shared" si="7"/>
        <v>3.4688184503200827</v>
      </c>
      <c r="P41" s="9"/>
    </row>
    <row r="42" spans="1:16">
      <c r="A42" s="12"/>
      <c r="B42" s="25">
        <v>334.61</v>
      </c>
      <c r="C42" s="20" t="s">
        <v>48</v>
      </c>
      <c r="D42" s="47">
        <v>0</v>
      </c>
      <c r="E42" s="47">
        <v>190416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190416</v>
      </c>
      <c r="O42" s="48">
        <f t="shared" si="7"/>
        <v>0.13454488927829517</v>
      </c>
      <c r="P42" s="9"/>
    </row>
    <row r="43" spans="1:16">
      <c r="A43" s="12"/>
      <c r="B43" s="25">
        <v>334.69</v>
      </c>
      <c r="C43" s="20" t="s">
        <v>50</v>
      </c>
      <c r="D43" s="47">
        <v>320997</v>
      </c>
      <c r="E43" s="47">
        <v>2963230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3284227</v>
      </c>
      <c r="O43" s="48">
        <f t="shared" si="7"/>
        <v>2.3205820838573832</v>
      </c>
      <c r="P43" s="9"/>
    </row>
    <row r="44" spans="1:16">
      <c r="A44" s="12"/>
      <c r="B44" s="25">
        <v>334.7</v>
      </c>
      <c r="C44" s="20" t="s">
        <v>51</v>
      </c>
      <c r="D44" s="47">
        <v>0</v>
      </c>
      <c r="E44" s="47">
        <v>245000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245000</v>
      </c>
      <c r="O44" s="48">
        <f t="shared" si="7"/>
        <v>0.17311306756355724</v>
      </c>
      <c r="P44" s="9"/>
    </row>
    <row r="45" spans="1:16">
      <c r="A45" s="12"/>
      <c r="B45" s="25">
        <v>334.82</v>
      </c>
      <c r="C45" s="20" t="s">
        <v>266</v>
      </c>
      <c r="D45" s="47">
        <v>1027554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1027554</v>
      </c>
      <c r="O45" s="48">
        <f t="shared" si="7"/>
        <v>0.72605316337634074</v>
      </c>
      <c r="P45" s="9"/>
    </row>
    <row r="46" spans="1:16">
      <c r="A46" s="12"/>
      <c r="B46" s="25">
        <v>334.9</v>
      </c>
      <c r="C46" s="20" t="s">
        <v>170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235481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235481</v>
      </c>
      <c r="O46" s="48">
        <f t="shared" si="7"/>
        <v>0.1663870949507511</v>
      </c>
      <c r="P46" s="9"/>
    </row>
    <row r="47" spans="1:16">
      <c r="A47" s="12"/>
      <c r="B47" s="25">
        <v>335.12</v>
      </c>
      <c r="C47" s="20" t="s">
        <v>185</v>
      </c>
      <c r="D47" s="47">
        <v>0</v>
      </c>
      <c r="E47" s="47">
        <v>0</v>
      </c>
      <c r="F47" s="47">
        <v>44433773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44433773</v>
      </c>
      <c r="O47" s="48">
        <f t="shared" si="7"/>
        <v>31.396190805929653</v>
      </c>
      <c r="P47" s="9"/>
    </row>
    <row r="48" spans="1:16">
      <c r="A48" s="12"/>
      <c r="B48" s="25">
        <v>335.13</v>
      </c>
      <c r="C48" s="20" t="s">
        <v>186</v>
      </c>
      <c r="D48" s="47">
        <v>435666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435666</v>
      </c>
      <c r="O48" s="48">
        <f t="shared" si="7"/>
        <v>0.30783460282916214</v>
      </c>
      <c r="P48" s="9"/>
    </row>
    <row r="49" spans="1:16">
      <c r="A49" s="12"/>
      <c r="B49" s="25">
        <v>335.14</v>
      </c>
      <c r="C49" s="20" t="s">
        <v>187</v>
      </c>
      <c r="D49" s="47">
        <v>73774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73774</v>
      </c>
      <c r="O49" s="48">
        <f t="shared" si="7"/>
        <v>5.2127524271158659E-2</v>
      </c>
      <c r="P49" s="9"/>
    </row>
    <row r="50" spans="1:16">
      <c r="A50" s="12"/>
      <c r="B50" s="25">
        <v>335.15</v>
      </c>
      <c r="C50" s="20" t="s">
        <v>188</v>
      </c>
      <c r="D50" s="47">
        <v>55174</v>
      </c>
      <c r="E50" s="47">
        <v>0</v>
      </c>
      <c r="F50" s="47">
        <v>997656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1052830</v>
      </c>
      <c r="O50" s="48">
        <f t="shared" si="7"/>
        <v>0.74391277927730592</v>
      </c>
      <c r="P50" s="9"/>
    </row>
    <row r="51" spans="1:16">
      <c r="A51" s="12"/>
      <c r="B51" s="25">
        <v>335.16</v>
      </c>
      <c r="C51" s="20" t="s">
        <v>189</v>
      </c>
      <c r="D51" s="47">
        <v>446500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446500</v>
      </c>
      <c r="O51" s="48">
        <f t="shared" si="7"/>
        <v>0.31548973333521757</v>
      </c>
      <c r="P51" s="9"/>
    </row>
    <row r="52" spans="1:16">
      <c r="A52" s="12"/>
      <c r="B52" s="25">
        <v>335.18</v>
      </c>
      <c r="C52" s="20" t="s">
        <v>190</v>
      </c>
      <c r="D52" s="47">
        <v>0</v>
      </c>
      <c r="E52" s="47">
        <v>0</v>
      </c>
      <c r="F52" s="47">
        <v>154570577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154570577</v>
      </c>
      <c r="O52" s="48">
        <f t="shared" si="7"/>
        <v>109.21708873281234</v>
      </c>
      <c r="P52" s="9"/>
    </row>
    <row r="53" spans="1:16">
      <c r="A53" s="12"/>
      <c r="B53" s="25">
        <v>335.21</v>
      </c>
      <c r="C53" s="20" t="s">
        <v>58</v>
      </c>
      <c r="D53" s="47">
        <v>0</v>
      </c>
      <c r="E53" s="47">
        <v>350539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350539</v>
      </c>
      <c r="O53" s="48">
        <f t="shared" si="7"/>
        <v>0.247685230982293</v>
      </c>
      <c r="P53" s="9"/>
    </row>
    <row r="54" spans="1:16">
      <c r="A54" s="12"/>
      <c r="B54" s="25">
        <v>335.22</v>
      </c>
      <c r="C54" s="20" t="s">
        <v>59</v>
      </c>
      <c r="D54" s="47">
        <v>0</v>
      </c>
      <c r="E54" s="47">
        <v>5527806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5527806</v>
      </c>
      <c r="O54" s="48">
        <f t="shared" si="7"/>
        <v>3.9058589941070898</v>
      </c>
      <c r="P54" s="9"/>
    </row>
    <row r="55" spans="1:16">
      <c r="A55" s="12"/>
      <c r="B55" s="25">
        <v>335.49</v>
      </c>
      <c r="C55" s="20" t="s">
        <v>61</v>
      </c>
      <c r="D55" s="47">
        <v>0</v>
      </c>
      <c r="E55" s="47">
        <v>18054276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18054276</v>
      </c>
      <c r="O55" s="48">
        <f t="shared" si="7"/>
        <v>12.75686163673106</v>
      </c>
      <c r="P55" s="9"/>
    </row>
    <row r="56" spans="1:16">
      <c r="A56" s="12"/>
      <c r="B56" s="25">
        <v>335.5</v>
      </c>
      <c r="C56" s="20" t="s">
        <v>62</v>
      </c>
      <c r="D56" s="47">
        <v>0</v>
      </c>
      <c r="E56" s="47">
        <v>1836505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1836505</v>
      </c>
      <c r="O56" s="48">
        <f t="shared" si="7"/>
        <v>1.2976449556971863</v>
      </c>
      <c r="P56" s="9"/>
    </row>
    <row r="57" spans="1:16">
      <c r="A57" s="12"/>
      <c r="B57" s="25">
        <v>335.61</v>
      </c>
      <c r="C57" s="20" t="s">
        <v>63</v>
      </c>
      <c r="D57" s="47">
        <v>4844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4844</v>
      </c>
      <c r="O57" s="48">
        <f t="shared" si="7"/>
        <v>3.4226926501137599E-3</v>
      </c>
      <c r="P57" s="9"/>
    </row>
    <row r="58" spans="1:16">
      <c r="A58" s="12"/>
      <c r="B58" s="25">
        <v>335.9</v>
      </c>
      <c r="C58" s="20" t="s">
        <v>240</v>
      </c>
      <c r="D58" s="47">
        <v>547410</v>
      </c>
      <c r="E58" s="47">
        <v>31410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578820</v>
      </c>
      <c r="O58" s="48">
        <f t="shared" si="7"/>
        <v>0.40898492149852322</v>
      </c>
      <c r="P58" s="9"/>
    </row>
    <row r="59" spans="1:16">
      <c r="A59" s="12"/>
      <c r="B59" s="25">
        <v>337.1</v>
      </c>
      <c r="C59" s="20" t="s">
        <v>267</v>
      </c>
      <c r="D59" s="47">
        <v>1500000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1500000</v>
      </c>
      <c r="O59" s="48">
        <f t="shared" si="7"/>
        <v>1.0598759238585136</v>
      </c>
      <c r="P59" s="9"/>
    </row>
    <row r="60" spans="1:16">
      <c r="A60" s="12"/>
      <c r="B60" s="25">
        <v>337.5</v>
      </c>
      <c r="C60" s="20" t="s">
        <v>67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870957</v>
      </c>
      <c r="N60" s="47">
        <f>SUM(D60:M60)</f>
        <v>870957</v>
      </c>
      <c r="O60" s="48">
        <f t="shared" si="7"/>
        <v>0.61540423667735966</v>
      </c>
      <c r="P60" s="9"/>
    </row>
    <row r="61" spans="1:16" ht="15.75">
      <c r="A61" s="29" t="s">
        <v>73</v>
      </c>
      <c r="B61" s="30"/>
      <c r="C61" s="31"/>
      <c r="D61" s="32">
        <f t="shared" ref="D61:M61" si="9">SUM(D62:D115)</f>
        <v>139047736</v>
      </c>
      <c r="E61" s="32">
        <f t="shared" si="9"/>
        <v>104881804</v>
      </c>
      <c r="F61" s="32">
        <f t="shared" si="9"/>
        <v>0</v>
      </c>
      <c r="G61" s="32">
        <f t="shared" si="9"/>
        <v>0</v>
      </c>
      <c r="H61" s="32">
        <f t="shared" si="9"/>
        <v>0</v>
      </c>
      <c r="I61" s="32">
        <f t="shared" si="9"/>
        <v>285163434</v>
      </c>
      <c r="J61" s="32">
        <f t="shared" si="9"/>
        <v>206668747</v>
      </c>
      <c r="K61" s="32">
        <f t="shared" si="9"/>
        <v>13558936</v>
      </c>
      <c r="L61" s="32">
        <f t="shared" si="9"/>
        <v>0</v>
      </c>
      <c r="M61" s="32">
        <f t="shared" si="9"/>
        <v>5378458</v>
      </c>
      <c r="N61" s="32">
        <f>SUM(D61:M61)</f>
        <v>754699115</v>
      </c>
      <c r="O61" s="46">
        <f t="shared" si="7"/>
        <v>533.25828116388504</v>
      </c>
      <c r="P61" s="10"/>
    </row>
    <row r="62" spans="1:16">
      <c r="A62" s="12"/>
      <c r="B62" s="25">
        <v>341.1</v>
      </c>
      <c r="C62" s="20" t="s">
        <v>191</v>
      </c>
      <c r="D62" s="47">
        <v>8285611</v>
      </c>
      <c r="E62" s="47">
        <v>915444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9201055</v>
      </c>
      <c r="O62" s="48">
        <f t="shared" si="7"/>
        <v>6.5013177790653307</v>
      </c>
      <c r="P62" s="9"/>
    </row>
    <row r="63" spans="1:16">
      <c r="A63" s="12"/>
      <c r="B63" s="25">
        <v>341.15</v>
      </c>
      <c r="C63" s="20" t="s">
        <v>192</v>
      </c>
      <c r="D63" s="47">
        <v>0</v>
      </c>
      <c r="E63" s="47">
        <v>3873249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115" si="10">SUM(D63:M63)</f>
        <v>3873249</v>
      </c>
      <c r="O63" s="48">
        <f t="shared" si="7"/>
        <v>2.7367755748060425</v>
      </c>
      <c r="P63" s="9"/>
    </row>
    <row r="64" spans="1:16">
      <c r="A64" s="12"/>
      <c r="B64" s="25">
        <v>341.16</v>
      </c>
      <c r="C64" s="20" t="s">
        <v>193</v>
      </c>
      <c r="D64" s="47">
        <v>0</v>
      </c>
      <c r="E64" s="47">
        <v>3755896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3755896</v>
      </c>
      <c r="O64" s="48">
        <f t="shared" si="7"/>
        <v>2.6538558286109972</v>
      </c>
      <c r="P64" s="9"/>
    </row>
    <row r="65" spans="1:16">
      <c r="A65" s="12"/>
      <c r="B65" s="25">
        <v>341.2</v>
      </c>
      <c r="C65" s="20" t="s">
        <v>194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206668747</v>
      </c>
      <c r="K65" s="47">
        <v>13558936</v>
      </c>
      <c r="L65" s="47">
        <v>0</v>
      </c>
      <c r="M65" s="47">
        <v>0</v>
      </c>
      <c r="N65" s="47">
        <f t="shared" si="10"/>
        <v>220227683</v>
      </c>
      <c r="O65" s="48">
        <f t="shared" si="7"/>
        <v>155.6093459858966</v>
      </c>
      <c r="P65" s="9"/>
    </row>
    <row r="66" spans="1:16">
      <c r="A66" s="12"/>
      <c r="B66" s="25">
        <v>341.8</v>
      </c>
      <c r="C66" s="20" t="s">
        <v>195</v>
      </c>
      <c r="D66" s="47">
        <v>12879694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12879694</v>
      </c>
      <c r="O66" s="48">
        <f t="shared" si="7"/>
        <v>9.1005850515099702</v>
      </c>
      <c r="P66" s="9"/>
    </row>
    <row r="67" spans="1:16">
      <c r="A67" s="12"/>
      <c r="B67" s="25">
        <v>341.9</v>
      </c>
      <c r="C67" s="20" t="s">
        <v>196</v>
      </c>
      <c r="D67" s="47">
        <v>36724090</v>
      </c>
      <c r="E67" s="47">
        <v>282214</v>
      </c>
      <c r="F67" s="47">
        <v>0</v>
      </c>
      <c r="G67" s="47">
        <v>0</v>
      </c>
      <c r="H67" s="47">
        <v>0</v>
      </c>
      <c r="I67" s="47">
        <v>4050124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41056428</v>
      </c>
      <c r="O67" s="48">
        <f t="shared" si="7"/>
        <v>29.009813037887032</v>
      </c>
      <c r="P67" s="9"/>
    </row>
    <row r="68" spans="1:16">
      <c r="A68" s="12"/>
      <c r="B68" s="25">
        <v>342.1</v>
      </c>
      <c r="C68" s="20" t="s">
        <v>82</v>
      </c>
      <c r="D68" s="47">
        <v>34596619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34596619</v>
      </c>
      <c r="O68" s="48">
        <f t="shared" si="7"/>
        <v>24.445415683337337</v>
      </c>
      <c r="P68" s="9"/>
    </row>
    <row r="69" spans="1:16">
      <c r="A69" s="12"/>
      <c r="B69" s="25">
        <v>342.2</v>
      </c>
      <c r="C69" s="20" t="s">
        <v>83</v>
      </c>
      <c r="D69" s="47">
        <v>0</v>
      </c>
      <c r="E69" s="47">
        <v>4191183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4191183</v>
      </c>
      <c r="O69" s="48">
        <f t="shared" ref="O69:O100" si="11">(N69/O$139)</f>
        <v>2.9614226361233977</v>
      </c>
      <c r="P69" s="9"/>
    </row>
    <row r="70" spans="1:16">
      <c r="A70" s="12"/>
      <c r="B70" s="25">
        <v>342.3</v>
      </c>
      <c r="C70" s="20" t="s">
        <v>84</v>
      </c>
      <c r="D70" s="47">
        <v>1944152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1944152</v>
      </c>
      <c r="O70" s="48">
        <f t="shared" si="11"/>
        <v>1.373706598080918</v>
      </c>
      <c r="P70" s="9"/>
    </row>
    <row r="71" spans="1:16">
      <c r="A71" s="12"/>
      <c r="B71" s="25">
        <v>342.5</v>
      </c>
      <c r="C71" s="20" t="s">
        <v>85</v>
      </c>
      <c r="D71" s="47">
        <v>14103</v>
      </c>
      <c r="E71" s="47">
        <v>913588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927691</v>
      </c>
      <c r="O71" s="48">
        <f t="shared" si="11"/>
        <v>0.65549157045348561</v>
      </c>
      <c r="P71" s="9"/>
    </row>
    <row r="72" spans="1:16">
      <c r="A72" s="12"/>
      <c r="B72" s="25">
        <v>342.6</v>
      </c>
      <c r="C72" s="20" t="s">
        <v>86</v>
      </c>
      <c r="D72" s="47">
        <v>0</v>
      </c>
      <c r="E72" s="47">
        <v>25468058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25468058</v>
      </c>
      <c r="O72" s="48">
        <f t="shared" si="11"/>
        <v>17.99532100108814</v>
      </c>
      <c r="P72" s="9"/>
    </row>
    <row r="73" spans="1:16">
      <c r="A73" s="12"/>
      <c r="B73" s="25">
        <v>342.9</v>
      </c>
      <c r="C73" s="20" t="s">
        <v>87</v>
      </c>
      <c r="D73" s="47">
        <v>1891568</v>
      </c>
      <c r="E73" s="47">
        <v>2538302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4429870</v>
      </c>
      <c r="O73" s="48">
        <f t="shared" si="11"/>
        <v>3.1300750392154093</v>
      </c>
      <c r="P73" s="9"/>
    </row>
    <row r="74" spans="1:16">
      <c r="A74" s="12"/>
      <c r="B74" s="25">
        <v>343.4</v>
      </c>
      <c r="C74" s="20" t="s">
        <v>88</v>
      </c>
      <c r="D74" s="47">
        <v>178174</v>
      </c>
      <c r="E74" s="47">
        <v>49816438</v>
      </c>
      <c r="F74" s="47">
        <v>0</v>
      </c>
      <c r="G74" s="47">
        <v>0</v>
      </c>
      <c r="H74" s="47">
        <v>0</v>
      </c>
      <c r="I74" s="47">
        <v>32793678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82788290</v>
      </c>
      <c r="O74" s="48">
        <f t="shared" si="11"/>
        <v>58.496876898944365</v>
      </c>
      <c r="P74" s="9"/>
    </row>
    <row r="75" spans="1:16">
      <c r="A75" s="12"/>
      <c r="B75" s="25">
        <v>343.6</v>
      </c>
      <c r="C75" s="20" t="s">
        <v>89</v>
      </c>
      <c r="D75" s="47">
        <v>0</v>
      </c>
      <c r="E75" s="47">
        <v>800</v>
      </c>
      <c r="F75" s="47">
        <v>0</v>
      </c>
      <c r="G75" s="47">
        <v>0</v>
      </c>
      <c r="H75" s="47">
        <v>0</v>
      </c>
      <c r="I75" s="47">
        <v>210991907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210992707</v>
      </c>
      <c r="O75" s="48">
        <f t="shared" si="11"/>
        <v>149.08406017268911</v>
      </c>
      <c r="P75" s="9"/>
    </row>
    <row r="76" spans="1:16">
      <c r="A76" s="12"/>
      <c r="B76" s="25">
        <v>343.7</v>
      </c>
      <c r="C76" s="20" t="s">
        <v>90</v>
      </c>
      <c r="D76" s="47">
        <v>320405</v>
      </c>
      <c r="E76" s="47">
        <v>545852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866257</v>
      </c>
      <c r="O76" s="48">
        <f t="shared" si="11"/>
        <v>0.61208329211593626</v>
      </c>
      <c r="P76" s="9"/>
    </row>
    <row r="77" spans="1:16">
      <c r="A77" s="12"/>
      <c r="B77" s="25">
        <v>343.9</v>
      </c>
      <c r="C77" s="20" t="s">
        <v>91</v>
      </c>
      <c r="D77" s="47">
        <v>681588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681588</v>
      </c>
      <c r="O77" s="48">
        <f t="shared" si="11"/>
        <v>0.48159914079391775</v>
      </c>
      <c r="P77" s="9"/>
    </row>
    <row r="78" spans="1:16">
      <c r="A78" s="12"/>
      <c r="B78" s="25">
        <v>344.3</v>
      </c>
      <c r="C78" s="20" t="s">
        <v>197</v>
      </c>
      <c r="D78" s="47">
        <v>0</v>
      </c>
      <c r="E78" s="47">
        <v>824846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824846</v>
      </c>
      <c r="O78" s="48">
        <f t="shared" si="11"/>
        <v>0.58282294419399971</v>
      </c>
      <c r="P78" s="9"/>
    </row>
    <row r="79" spans="1:16">
      <c r="A79" s="12"/>
      <c r="B79" s="25">
        <v>344.9</v>
      </c>
      <c r="C79" s="20" t="s">
        <v>198</v>
      </c>
      <c r="D79" s="47">
        <v>14535</v>
      </c>
      <c r="E79" s="47">
        <v>2105487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2120022</v>
      </c>
      <c r="O79" s="48">
        <f t="shared" si="11"/>
        <v>1.4979735172335826</v>
      </c>
      <c r="P79" s="9"/>
    </row>
    <row r="80" spans="1:16">
      <c r="A80" s="12"/>
      <c r="B80" s="25">
        <v>345.1</v>
      </c>
      <c r="C80" s="20" t="s">
        <v>94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5298958</v>
      </c>
      <c r="N80" s="47">
        <f t="shared" si="10"/>
        <v>5298958</v>
      </c>
      <c r="O80" s="48">
        <f t="shared" si="11"/>
        <v>3.744158670491641</v>
      </c>
      <c r="P80" s="9"/>
    </row>
    <row r="81" spans="1:16">
      <c r="A81" s="12"/>
      <c r="B81" s="25">
        <v>345.9</v>
      </c>
      <c r="C81" s="20" t="s">
        <v>95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79500</v>
      </c>
      <c r="N81" s="47">
        <f t="shared" si="10"/>
        <v>79500</v>
      </c>
      <c r="O81" s="48">
        <f t="shared" si="11"/>
        <v>5.6173423964501222E-2</v>
      </c>
      <c r="P81" s="9"/>
    </row>
    <row r="82" spans="1:16">
      <c r="A82" s="12"/>
      <c r="B82" s="25">
        <v>346.3</v>
      </c>
      <c r="C82" s="20" t="s">
        <v>96</v>
      </c>
      <c r="D82" s="47">
        <v>1101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1101</v>
      </c>
      <c r="O82" s="48">
        <f t="shared" si="11"/>
        <v>7.7794892811214897E-4</v>
      </c>
      <c r="P82" s="9"/>
    </row>
    <row r="83" spans="1:16">
      <c r="A83" s="12"/>
      <c r="B83" s="25">
        <v>346.4</v>
      </c>
      <c r="C83" s="20" t="s">
        <v>97</v>
      </c>
      <c r="D83" s="47">
        <v>133865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133865</v>
      </c>
      <c r="O83" s="48">
        <f t="shared" si="11"/>
        <v>9.4586860364879954E-2</v>
      </c>
      <c r="P83" s="9"/>
    </row>
    <row r="84" spans="1:16">
      <c r="A84" s="12"/>
      <c r="B84" s="25">
        <v>347.2</v>
      </c>
      <c r="C84" s="20" t="s">
        <v>98</v>
      </c>
      <c r="D84" s="47">
        <v>0</v>
      </c>
      <c r="E84" s="47">
        <v>1616894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1616894</v>
      </c>
      <c r="O84" s="48">
        <f t="shared" si="11"/>
        <v>1.1424713480208584</v>
      </c>
      <c r="P84" s="9"/>
    </row>
    <row r="85" spans="1:16">
      <c r="A85" s="12"/>
      <c r="B85" s="25">
        <v>347.5</v>
      </c>
      <c r="C85" s="20" t="s">
        <v>99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37327725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37327725</v>
      </c>
      <c r="O85" s="48">
        <f t="shared" si="11"/>
        <v>26.37517134660769</v>
      </c>
      <c r="P85" s="9"/>
    </row>
    <row r="86" spans="1:16">
      <c r="A86" s="12"/>
      <c r="B86" s="25">
        <v>347.9</v>
      </c>
      <c r="C86" s="20" t="s">
        <v>100</v>
      </c>
      <c r="D86" s="47">
        <v>0</v>
      </c>
      <c r="E86" s="47">
        <v>150515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150515</v>
      </c>
      <c r="O86" s="48">
        <f t="shared" si="11"/>
        <v>0.10635148311970945</v>
      </c>
      <c r="P86" s="9"/>
    </row>
    <row r="87" spans="1:16">
      <c r="A87" s="12"/>
      <c r="B87" s="25">
        <v>348.11</v>
      </c>
      <c r="C87" s="20" t="s">
        <v>199</v>
      </c>
      <c r="D87" s="47">
        <v>28007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28007</v>
      </c>
      <c r="O87" s="48">
        <f t="shared" si="11"/>
        <v>1.9789296666336928E-2</v>
      </c>
      <c r="P87" s="9"/>
    </row>
    <row r="88" spans="1:16">
      <c r="A88" s="12"/>
      <c r="B88" s="25">
        <v>348.12</v>
      </c>
      <c r="C88" s="20" t="s">
        <v>200</v>
      </c>
      <c r="D88" s="47">
        <v>307299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105" si="12">SUM(D88:M88)</f>
        <v>307299</v>
      </c>
      <c r="O88" s="48">
        <f t="shared" si="11"/>
        <v>0.21713254101719826</v>
      </c>
      <c r="P88" s="9"/>
    </row>
    <row r="89" spans="1:16">
      <c r="A89" s="12"/>
      <c r="B89" s="25">
        <v>348.13</v>
      </c>
      <c r="C89" s="20" t="s">
        <v>201</v>
      </c>
      <c r="D89" s="47">
        <v>237778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237778</v>
      </c>
      <c r="O89" s="48">
        <f t="shared" si="11"/>
        <v>0.16801011828215309</v>
      </c>
      <c r="P89" s="9"/>
    </row>
    <row r="90" spans="1:16">
      <c r="A90" s="12"/>
      <c r="B90" s="25">
        <v>348.21</v>
      </c>
      <c r="C90" s="20" t="s">
        <v>258</v>
      </c>
      <c r="D90" s="47">
        <v>2767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2767</v>
      </c>
      <c r="O90" s="48">
        <f t="shared" si="11"/>
        <v>1.955117787544338E-3</v>
      </c>
      <c r="P90" s="9"/>
    </row>
    <row r="91" spans="1:16">
      <c r="A91" s="12"/>
      <c r="B91" s="25">
        <v>348.22</v>
      </c>
      <c r="C91" s="20" t="s">
        <v>202</v>
      </c>
      <c r="D91" s="47">
        <v>439285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439285</v>
      </c>
      <c r="O91" s="48">
        <f t="shared" si="11"/>
        <v>0.3103917301414581</v>
      </c>
      <c r="P91" s="9"/>
    </row>
    <row r="92" spans="1:16">
      <c r="A92" s="12"/>
      <c r="B92" s="25">
        <v>348.23</v>
      </c>
      <c r="C92" s="20" t="s">
        <v>203</v>
      </c>
      <c r="D92" s="47">
        <v>713947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713947</v>
      </c>
      <c r="O92" s="48">
        <f t="shared" si="11"/>
        <v>0.50446349080734287</v>
      </c>
      <c r="P92" s="9"/>
    </row>
    <row r="93" spans="1:16">
      <c r="A93" s="12"/>
      <c r="B93" s="25">
        <v>348.31</v>
      </c>
      <c r="C93" s="20" t="s">
        <v>204</v>
      </c>
      <c r="D93" s="47">
        <v>10484775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10484775</v>
      </c>
      <c r="O93" s="48">
        <f t="shared" si="11"/>
        <v>7.4083737263824316</v>
      </c>
      <c r="P93" s="9"/>
    </row>
    <row r="94" spans="1:16">
      <c r="A94" s="12"/>
      <c r="B94" s="25">
        <v>348.32</v>
      </c>
      <c r="C94" s="20" t="s">
        <v>205</v>
      </c>
      <c r="D94" s="47">
        <v>95415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95415</v>
      </c>
      <c r="O94" s="48">
        <f t="shared" si="11"/>
        <v>6.7418707516640058E-2</v>
      </c>
      <c r="P94" s="9"/>
    </row>
    <row r="95" spans="1:16">
      <c r="A95" s="12"/>
      <c r="B95" s="25">
        <v>348.41</v>
      </c>
      <c r="C95" s="20" t="s">
        <v>206</v>
      </c>
      <c r="D95" s="47">
        <v>3998346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3998346</v>
      </c>
      <c r="O95" s="48">
        <f t="shared" si="11"/>
        <v>2.825167107103995</v>
      </c>
      <c r="P95" s="9"/>
    </row>
    <row r="96" spans="1:16">
      <c r="A96" s="12"/>
      <c r="B96" s="25">
        <v>348.42</v>
      </c>
      <c r="C96" s="20" t="s">
        <v>207</v>
      </c>
      <c r="D96" s="47">
        <v>1010482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1010482</v>
      </c>
      <c r="O96" s="48">
        <f t="shared" si="11"/>
        <v>0.71399036219493239</v>
      </c>
      <c r="P96" s="9"/>
    </row>
    <row r="97" spans="1:16">
      <c r="A97" s="12"/>
      <c r="B97" s="25">
        <v>348.48</v>
      </c>
      <c r="C97" s="20" t="s">
        <v>208</v>
      </c>
      <c r="D97" s="47">
        <v>380335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380335</v>
      </c>
      <c r="O97" s="48">
        <f t="shared" si="11"/>
        <v>0.26873860633381852</v>
      </c>
      <c r="P97" s="9"/>
    </row>
    <row r="98" spans="1:16">
      <c r="A98" s="12"/>
      <c r="B98" s="25">
        <v>348.51</v>
      </c>
      <c r="C98" s="20" t="s">
        <v>209</v>
      </c>
      <c r="D98" s="47">
        <v>171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171</v>
      </c>
      <c r="O98" s="48">
        <f t="shared" si="11"/>
        <v>1.2082585531987055E-4</v>
      </c>
      <c r="P98" s="9"/>
    </row>
    <row r="99" spans="1:16">
      <c r="A99" s="12"/>
      <c r="B99" s="25">
        <v>348.52</v>
      </c>
      <c r="C99" s="20" t="s">
        <v>210</v>
      </c>
      <c r="D99" s="47">
        <v>2006195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2006195</v>
      </c>
      <c r="O99" s="48">
        <f t="shared" si="11"/>
        <v>1.4175451860435537</v>
      </c>
      <c r="P99" s="9"/>
    </row>
    <row r="100" spans="1:16">
      <c r="A100" s="12"/>
      <c r="B100" s="25">
        <v>348.53</v>
      </c>
      <c r="C100" s="20" t="s">
        <v>211</v>
      </c>
      <c r="D100" s="47">
        <v>4488390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4488390</v>
      </c>
      <c r="O100" s="48">
        <f t="shared" si="11"/>
        <v>3.171424331924876</v>
      </c>
      <c r="P100" s="9"/>
    </row>
    <row r="101" spans="1:16">
      <c r="A101" s="12"/>
      <c r="B101" s="25">
        <v>348.61</v>
      </c>
      <c r="C101" s="20" t="s">
        <v>212</v>
      </c>
      <c r="D101" s="47">
        <v>210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210</v>
      </c>
      <c r="O101" s="48">
        <f t="shared" ref="O101:O132" si="13">(N101/O$139)</f>
        <v>1.483826293401919E-4</v>
      </c>
      <c r="P101" s="9"/>
    </row>
    <row r="102" spans="1:16">
      <c r="A102" s="12"/>
      <c r="B102" s="25">
        <v>348.62</v>
      </c>
      <c r="C102" s="20" t="s">
        <v>213</v>
      </c>
      <c r="D102" s="47">
        <v>15742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15742</v>
      </c>
      <c r="O102" s="48">
        <f t="shared" si="13"/>
        <v>1.1123044528920481E-2</v>
      </c>
      <c r="P102" s="9"/>
    </row>
    <row r="103" spans="1:16">
      <c r="A103" s="12"/>
      <c r="B103" s="25">
        <v>348.63</v>
      </c>
      <c r="C103" s="20" t="s">
        <v>214</v>
      </c>
      <c r="D103" s="47">
        <v>308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308</v>
      </c>
      <c r="O103" s="48">
        <f t="shared" si="13"/>
        <v>2.1762785636561481E-4</v>
      </c>
      <c r="P103" s="9"/>
    </row>
    <row r="104" spans="1:16">
      <c r="A104" s="12"/>
      <c r="B104" s="25">
        <v>348.71</v>
      </c>
      <c r="C104" s="20" t="s">
        <v>215</v>
      </c>
      <c r="D104" s="47">
        <v>584738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584738</v>
      </c>
      <c r="O104" s="48">
        <f t="shared" si="13"/>
        <v>0.41316648531011968</v>
      </c>
      <c r="P104" s="9"/>
    </row>
    <row r="105" spans="1:16">
      <c r="A105" s="12"/>
      <c r="B105" s="25">
        <v>348.72</v>
      </c>
      <c r="C105" s="20" t="s">
        <v>216</v>
      </c>
      <c r="D105" s="47">
        <v>80353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2"/>
        <v>80353</v>
      </c>
      <c r="O105" s="48">
        <f t="shared" si="13"/>
        <v>5.67761400732021E-2</v>
      </c>
      <c r="P105" s="9"/>
    </row>
    <row r="106" spans="1:16">
      <c r="A106" s="12"/>
      <c r="B106" s="25">
        <v>348.88</v>
      </c>
      <c r="C106" s="20" t="s">
        <v>217</v>
      </c>
      <c r="D106" s="47">
        <v>0</v>
      </c>
      <c r="E106" s="47">
        <v>42353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0"/>
        <v>42353</v>
      </c>
      <c r="O106" s="48">
        <f t="shared" si="13"/>
        <v>2.9925950002119752E-2</v>
      </c>
      <c r="P106" s="9"/>
    </row>
    <row r="107" spans="1:16">
      <c r="A107" s="12"/>
      <c r="B107" s="25">
        <v>348.92099999999999</v>
      </c>
      <c r="C107" s="20" t="s">
        <v>218</v>
      </c>
      <c r="D107" s="47">
        <v>0</v>
      </c>
      <c r="E107" s="47">
        <v>192782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0"/>
        <v>192782</v>
      </c>
      <c r="O107" s="48">
        <f t="shared" si="13"/>
        <v>0.13621666690219464</v>
      </c>
      <c r="P107" s="9"/>
    </row>
    <row r="108" spans="1:16">
      <c r="A108" s="12"/>
      <c r="B108" s="25">
        <v>348.92200000000003</v>
      </c>
      <c r="C108" s="20" t="s">
        <v>219</v>
      </c>
      <c r="D108" s="47">
        <v>0</v>
      </c>
      <c r="E108" s="47">
        <v>192783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0"/>
        <v>192783</v>
      </c>
      <c r="O108" s="48">
        <f t="shared" si="13"/>
        <v>0.13621737348614388</v>
      </c>
      <c r="P108" s="9"/>
    </row>
    <row r="109" spans="1:16">
      <c r="A109" s="12"/>
      <c r="B109" s="25">
        <v>348.923</v>
      </c>
      <c r="C109" s="20" t="s">
        <v>220</v>
      </c>
      <c r="D109" s="47">
        <v>0</v>
      </c>
      <c r="E109" s="47">
        <v>192783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0"/>
        <v>192783</v>
      </c>
      <c r="O109" s="48">
        <f t="shared" si="13"/>
        <v>0.13621737348614388</v>
      </c>
      <c r="P109" s="9"/>
    </row>
    <row r="110" spans="1:16">
      <c r="A110" s="12"/>
      <c r="B110" s="25">
        <v>348.92399999999998</v>
      </c>
      <c r="C110" s="20" t="s">
        <v>221</v>
      </c>
      <c r="D110" s="47">
        <v>0</v>
      </c>
      <c r="E110" s="47">
        <v>192783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0"/>
        <v>192783</v>
      </c>
      <c r="O110" s="48">
        <f t="shared" si="13"/>
        <v>0.13621737348614388</v>
      </c>
      <c r="P110" s="9"/>
    </row>
    <row r="111" spans="1:16">
      <c r="A111" s="12"/>
      <c r="B111" s="25">
        <v>348.93099999999998</v>
      </c>
      <c r="C111" s="20" t="s">
        <v>222</v>
      </c>
      <c r="D111" s="47">
        <v>0</v>
      </c>
      <c r="E111" s="47">
        <v>4167195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0"/>
        <v>4167195</v>
      </c>
      <c r="O111" s="48">
        <f t="shared" si="13"/>
        <v>2.9444731003490525</v>
      </c>
      <c r="P111" s="9"/>
    </row>
    <row r="112" spans="1:16">
      <c r="A112" s="12"/>
      <c r="B112" s="25">
        <v>348.93200000000002</v>
      </c>
      <c r="C112" s="20" t="s">
        <v>223</v>
      </c>
      <c r="D112" s="47">
        <v>19566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0"/>
        <v>19566</v>
      </c>
      <c r="O112" s="48">
        <f t="shared" si="13"/>
        <v>1.3825021550810453E-2</v>
      </c>
      <c r="P112" s="9"/>
    </row>
    <row r="113" spans="1:16">
      <c r="A113" s="12"/>
      <c r="B113" s="25">
        <v>348.93299999999999</v>
      </c>
      <c r="C113" s="20" t="s">
        <v>224</v>
      </c>
      <c r="D113" s="47">
        <v>0</v>
      </c>
      <c r="E113" s="47">
        <v>2374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0"/>
        <v>2374</v>
      </c>
      <c r="O113" s="48">
        <f t="shared" si="13"/>
        <v>1.6774302954934077E-3</v>
      </c>
      <c r="P113" s="9"/>
    </row>
    <row r="114" spans="1:16">
      <c r="A114" s="12"/>
      <c r="B114" s="25">
        <v>348.99</v>
      </c>
      <c r="C114" s="20" t="s">
        <v>225</v>
      </c>
      <c r="D114" s="47">
        <v>2416</v>
      </c>
      <c r="E114" s="47">
        <v>1360763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0"/>
        <v>1363179</v>
      </c>
      <c r="O114" s="48">
        <f t="shared" si="13"/>
        <v>0.96320040133968321</v>
      </c>
      <c r="P114" s="9"/>
    </row>
    <row r="115" spans="1:16">
      <c r="A115" s="12"/>
      <c r="B115" s="25">
        <v>349</v>
      </c>
      <c r="C115" s="20" t="s">
        <v>1</v>
      </c>
      <c r="D115" s="47">
        <v>16485706</v>
      </c>
      <c r="E115" s="47">
        <v>1539222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0"/>
        <v>18024928</v>
      </c>
      <c r="O115" s="48">
        <f t="shared" si="13"/>
        <v>12.736124810988793</v>
      </c>
      <c r="P115" s="9"/>
    </row>
    <row r="116" spans="1:16" ht="15.75">
      <c r="A116" s="29" t="s">
        <v>74</v>
      </c>
      <c r="B116" s="30"/>
      <c r="C116" s="31"/>
      <c r="D116" s="32">
        <f t="shared" ref="D116:M116" si="14">SUM(D117:D122)</f>
        <v>7600626</v>
      </c>
      <c r="E116" s="32">
        <f t="shared" si="14"/>
        <v>5036842</v>
      </c>
      <c r="F116" s="32">
        <f t="shared" si="14"/>
        <v>0</v>
      </c>
      <c r="G116" s="32">
        <f t="shared" si="14"/>
        <v>0</v>
      </c>
      <c r="H116" s="32">
        <f t="shared" si="14"/>
        <v>0</v>
      </c>
      <c r="I116" s="32">
        <f t="shared" si="14"/>
        <v>32975</v>
      </c>
      <c r="J116" s="32">
        <f t="shared" si="14"/>
        <v>0</v>
      </c>
      <c r="K116" s="32">
        <f t="shared" si="14"/>
        <v>0</v>
      </c>
      <c r="L116" s="32">
        <f t="shared" si="14"/>
        <v>0</v>
      </c>
      <c r="M116" s="32">
        <f t="shared" si="14"/>
        <v>0</v>
      </c>
      <c r="N116" s="32">
        <f t="shared" ref="N116:N124" si="15">SUM(D116:M116)</f>
        <v>12670443</v>
      </c>
      <c r="O116" s="46">
        <f t="shared" si="13"/>
        <v>8.9527316535477581</v>
      </c>
      <c r="P116" s="10"/>
    </row>
    <row r="117" spans="1:16">
      <c r="A117" s="13"/>
      <c r="B117" s="40">
        <v>351.1</v>
      </c>
      <c r="C117" s="21" t="s">
        <v>130</v>
      </c>
      <c r="D117" s="47">
        <v>303899</v>
      </c>
      <c r="E117" s="47">
        <v>73814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377713</v>
      </c>
      <c r="O117" s="48">
        <f t="shared" si="13"/>
        <v>0.26688594321891385</v>
      </c>
      <c r="P117" s="9"/>
    </row>
    <row r="118" spans="1:16">
      <c r="A118" s="13"/>
      <c r="B118" s="40">
        <v>351.2</v>
      </c>
      <c r="C118" s="21" t="s">
        <v>132</v>
      </c>
      <c r="D118" s="47">
        <v>246471</v>
      </c>
      <c r="E118" s="47">
        <v>118295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364766</v>
      </c>
      <c r="O118" s="48">
        <f t="shared" si="13"/>
        <v>0.25773780082811637</v>
      </c>
      <c r="P118" s="9"/>
    </row>
    <row r="119" spans="1:16">
      <c r="A119" s="13"/>
      <c r="B119" s="40">
        <v>351.5</v>
      </c>
      <c r="C119" s="21" t="s">
        <v>133</v>
      </c>
      <c r="D119" s="47">
        <v>5552222</v>
      </c>
      <c r="E119" s="47">
        <v>104676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5656898</v>
      </c>
      <c r="O119" s="48">
        <f t="shared" si="13"/>
        <v>3.997073329282252</v>
      </c>
      <c r="P119" s="9"/>
    </row>
    <row r="120" spans="1:16">
      <c r="A120" s="13"/>
      <c r="B120" s="40">
        <v>354</v>
      </c>
      <c r="C120" s="21" t="s">
        <v>134</v>
      </c>
      <c r="D120" s="47">
        <v>820102</v>
      </c>
      <c r="E120" s="47">
        <v>3333628</v>
      </c>
      <c r="F120" s="47">
        <v>0</v>
      </c>
      <c r="G120" s="47">
        <v>0</v>
      </c>
      <c r="H120" s="47">
        <v>0</v>
      </c>
      <c r="I120" s="47">
        <v>32975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4186705</v>
      </c>
      <c r="O120" s="48">
        <f t="shared" si="13"/>
        <v>2.9582585531987053</v>
      </c>
      <c r="P120" s="9"/>
    </row>
    <row r="121" spans="1:16">
      <c r="A121" s="13"/>
      <c r="B121" s="40">
        <v>358.2</v>
      </c>
      <c r="C121" s="21" t="s">
        <v>227</v>
      </c>
      <c r="D121" s="47">
        <v>0</v>
      </c>
      <c r="E121" s="47">
        <v>367793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5"/>
        <v>367793</v>
      </c>
      <c r="O121" s="48">
        <f t="shared" si="13"/>
        <v>0.25987663044246284</v>
      </c>
      <c r="P121" s="9"/>
    </row>
    <row r="122" spans="1:16">
      <c r="A122" s="13"/>
      <c r="B122" s="40">
        <v>359</v>
      </c>
      <c r="C122" s="21" t="s">
        <v>136</v>
      </c>
      <c r="D122" s="47">
        <v>677932</v>
      </c>
      <c r="E122" s="47">
        <v>1038636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5"/>
        <v>1716568</v>
      </c>
      <c r="O122" s="48">
        <f t="shared" si="13"/>
        <v>1.2128993965773074</v>
      </c>
      <c r="P122" s="9"/>
    </row>
    <row r="123" spans="1:16" ht="15.75">
      <c r="A123" s="29" t="s">
        <v>5</v>
      </c>
      <c r="B123" s="30"/>
      <c r="C123" s="31"/>
      <c r="D123" s="32">
        <f t="shared" ref="D123:M123" si="16">SUM(D124:D131)</f>
        <v>22980191</v>
      </c>
      <c r="E123" s="32">
        <f t="shared" si="16"/>
        <v>22565382</v>
      </c>
      <c r="F123" s="32">
        <f t="shared" si="16"/>
        <v>6571429</v>
      </c>
      <c r="G123" s="32">
        <f t="shared" si="16"/>
        <v>10290350</v>
      </c>
      <c r="H123" s="32">
        <f t="shared" si="16"/>
        <v>0</v>
      </c>
      <c r="I123" s="32">
        <f t="shared" si="16"/>
        <v>12291588</v>
      </c>
      <c r="J123" s="32">
        <f t="shared" si="16"/>
        <v>13620047</v>
      </c>
      <c r="K123" s="32">
        <f t="shared" si="16"/>
        <v>10304057</v>
      </c>
      <c r="L123" s="32">
        <f t="shared" si="16"/>
        <v>3767</v>
      </c>
      <c r="M123" s="32">
        <f t="shared" si="16"/>
        <v>22723390</v>
      </c>
      <c r="N123" s="32">
        <f t="shared" si="15"/>
        <v>121350201</v>
      </c>
      <c r="O123" s="46">
        <f t="shared" si="13"/>
        <v>85.744104263527547</v>
      </c>
      <c r="P123" s="10"/>
    </row>
    <row r="124" spans="1:16">
      <c r="A124" s="12"/>
      <c r="B124" s="25">
        <v>361.1</v>
      </c>
      <c r="C124" s="20" t="s">
        <v>137</v>
      </c>
      <c r="D124" s="47">
        <v>6466341</v>
      </c>
      <c r="E124" s="47">
        <v>9085082</v>
      </c>
      <c r="F124" s="47">
        <v>4610767</v>
      </c>
      <c r="G124" s="47">
        <v>6922331</v>
      </c>
      <c r="H124" s="47">
        <v>0</v>
      </c>
      <c r="I124" s="47">
        <v>10034044</v>
      </c>
      <c r="J124" s="47">
        <v>2691822</v>
      </c>
      <c r="K124" s="47">
        <v>1818544</v>
      </c>
      <c r="L124" s="47">
        <v>3767</v>
      </c>
      <c r="M124" s="47">
        <v>22723390</v>
      </c>
      <c r="N124" s="47">
        <f t="shared" si="15"/>
        <v>64356088</v>
      </c>
      <c r="O124" s="48">
        <f t="shared" si="13"/>
        <v>45.4729788166132</v>
      </c>
      <c r="P124" s="9"/>
    </row>
    <row r="125" spans="1:16">
      <c r="A125" s="12"/>
      <c r="B125" s="25">
        <v>361.3</v>
      </c>
      <c r="C125" s="20" t="s">
        <v>228</v>
      </c>
      <c r="D125" s="47">
        <v>1809084</v>
      </c>
      <c r="E125" s="47">
        <v>2738176</v>
      </c>
      <c r="F125" s="47">
        <v>1896221</v>
      </c>
      <c r="G125" s="47">
        <v>2529703</v>
      </c>
      <c r="H125" s="47">
        <v>0</v>
      </c>
      <c r="I125" s="47">
        <v>2302377</v>
      </c>
      <c r="J125" s="47">
        <v>0</v>
      </c>
      <c r="K125" s="47">
        <v>8485513</v>
      </c>
      <c r="L125" s="47">
        <v>0</v>
      </c>
      <c r="M125" s="47">
        <v>0</v>
      </c>
      <c r="N125" s="47">
        <f t="shared" ref="N125:N131" si="17">SUM(D125:M125)</f>
        <v>19761074</v>
      </c>
      <c r="O125" s="48">
        <f t="shared" si="13"/>
        <v>13.962857708124302</v>
      </c>
      <c r="P125" s="9"/>
    </row>
    <row r="126" spans="1:16">
      <c r="A126" s="12"/>
      <c r="B126" s="25">
        <v>362</v>
      </c>
      <c r="C126" s="20" t="s">
        <v>138</v>
      </c>
      <c r="D126" s="47">
        <v>646491</v>
      </c>
      <c r="E126" s="47">
        <v>7494</v>
      </c>
      <c r="F126" s="47">
        <v>63335</v>
      </c>
      <c r="G126" s="47">
        <v>0</v>
      </c>
      <c r="H126" s="47">
        <v>0</v>
      </c>
      <c r="I126" s="47">
        <v>1536258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7"/>
        <v>2253578</v>
      </c>
      <c r="O126" s="48">
        <f t="shared" si="13"/>
        <v>1.5923420431581476</v>
      </c>
      <c r="P126" s="9"/>
    </row>
    <row r="127" spans="1:16">
      <c r="A127" s="12"/>
      <c r="B127" s="25">
        <v>364</v>
      </c>
      <c r="C127" s="20" t="s">
        <v>229</v>
      </c>
      <c r="D127" s="47">
        <v>279801</v>
      </c>
      <c r="E127" s="47">
        <v>209769</v>
      </c>
      <c r="F127" s="47">
        <v>1106</v>
      </c>
      <c r="G127" s="47">
        <v>4957</v>
      </c>
      <c r="H127" s="47">
        <v>0</v>
      </c>
      <c r="I127" s="47">
        <v>-2598154</v>
      </c>
      <c r="J127" s="47">
        <v>-305</v>
      </c>
      <c r="K127" s="47">
        <v>0</v>
      </c>
      <c r="L127" s="47">
        <v>0</v>
      </c>
      <c r="M127" s="47">
        <v>0</v>
      </c>
      <c r="N127" s="47">
        <f t="shared" si="17"/>
        <v>-2102826</v>
      </c>
      <c r="O127" s="48">
        <f t="shared" si="13"/>
        <v>-1.4858230996424686</v>
      </c>
      <c r="P127" s="9"/>
    </row>
    <row r="128" spans="1:16">
      <c r="A128" s="12"/>
      <c r="B128" s="25">
        <v>365</v>
      </c>
      <c r="C128" s="20" t="s">
        <v>230</v>
      </c>
      <c r="D128" s="47">
        <v>1128</v>
      </c>
      <c r="E128" s="47">
        <v>4974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6102</v>
      </c>
      <c r="O128" s="48">
        <f t="shared" si="13"/>
        <v>4.3115752582564334E-3</v>
      </c>
      <c r="P128" s="9"/>
    </row>
    <row r="129" spans="1:119">
      <c r="A129" s="12"/>
      <c r="B129" s="25">
        <v>366</v>
      </c>
      <c r="C129" s="20" t="s">
        <v>141</v>
      </c>
      <c r="D129" s="47">
        <v>573810</v>
      </c>
      <c r="E129" s="47">
        <v>91029</v>
      </c>
      <c r="F129" s="47">
        <v>0</v>
      </c>
      <c r="G129" s="47">
        <v>617000</v>
      </c>
      <c r="H129" s="47">
        <v>0</v>
      </c>
      <c r="I129" s="47">
        <v>2000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1283839</v>
      </c>
      <c r="O129" s="48">
        <f t="shared" si="13"/>
        <v>0.90714003080706018</v>
      </c>
      <c r="P129" s="9"/>
    </row>
    <row r="130" spans="1:119">
      <c r="A130" s="12"/>
      <c r="B130" s="25">
        <v>369.3</v>
      </c>
      <c r="C130" s="20" t="s">
        <v>142</v>
      </c>
      <c r="D130" s="47">
        <v>573</v>
      </c>
      <c r="E130" s="47">
        <v>48798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7"/>
        <v>49371</v>
      </c>
      <c r="O130" s="48">
        <f t="shared" si="13"/>
        <v>3.4884756157879115E-2</v>
      </c>
      <c r="P130" s="9"/>
    </row>
    <row r="131" spans="1:119">
      <c r="A131" s="12"/>
      <c r="B131" s="25">
        <v>369.9</v>
      </c>
      <c r="C131" s="20" t="s">
        <v>143</v>
      </c>
      <c r="D131" s="47">
        <v>13202963</v>
      </c>
      <c r="E131" s="47">
        <v>10380060</v>
      </c>
      <c r="F131" s="47">
        <v>0</v>
      </c>
      <c r="G131" s="47">
        <v>216359</v>
      </c>
      <c r="H131" s="47">
        <v>0</v>
      </c>
      <c r="I131" s="47">
        <v>1015063</v>
      </c>
      <c r="J131" s="47">
        <v>10928530</v>
      </c>
      <c r="K131" s="47">
        <v>0</v>
      </c>
      <c r="L131" s="47">
        <v>0</v>
      </c>
      <c r="M131" s="47">
        <v>0</v>
      </c>
      <c r="N131" s="47">
        <f t="shared" si="17"/>
        <v>35742975</v>
      </c>
      <c r="O131" s="48">
        <f t="shared" si="13"/>
        <v>25.25541243305117</v>
      </c>
      <c r="P131" s="9"/>
    </row>
    <row r="132" spans="1:119" ht="15.75">
      <c r="A132" s="29" t="s">
        <v>75</v>
      </c>
      <c r="B132" s="30"/>
      <c r="C132" s="31"/>
      <c r="D132" s="32">
        <f t="shared" ref="D132:M132" si="18">SUM(D133:D136)</f>
        <v>275114449</v>
      </c>
      <c r="E132" s="32">
        <f t="shared" si="18"/>
        <v>190952861</v>
      </c>
      <c r="F132" s="32">
        <f t="shared" si="18"/>
        <v>104946867</v>
      </c>
      <c r="G132" s="32">
        <f t="shared" si="18"/>
        <v>2000000</v>
      </c>
      <c r="H132" s="32">
        <f t="shared" si="18"/>
        <v>0</v>
      </c>
      <c r="I132" s="32">
        <f t="shared" si="18"/>
        <v>48989</v>
      </c>
      <c r="J132" s="32">
        <f t="shared" si="18"/>
        <v>0</v>
      </c>
      <c r="K132" s="32">
        <f t="shared" si="18"/>
        <v>0</v>
      </c>
      <c r="L132" s="32">
        <f t="shared" si="18"/>
        <v>0</v>
      </c>
      <c r="M132" s="32">
        <f t="shared" si="18"/>
        <v>0</v>
      </c>
      <c r="N132" s="32">
        <f t="shared" ref="N132:N137" si="19">SUM(D132:M132)</f>
        <v>573063166</v>
      </c>
      <c r="O132" s="46">
        <f t="shared" si="13"/>
        <v>404.91723499568985</v>
      </c>
      <c r="P132" s="9"/>
    </row>
    <row r="133" spans="1:119">
      <c r="A133" s="12"/>
      <c r="B133" s="25">
        <v>381</v>
      </c>
      <c r="C133" s="20" t="s">
        <v>144</v>
      </c>
      <c r="D133" s="47">
        <v>266072802</v>
      </c>
      <c r="E133" s="47">
        <v>190952861</v>
      </c>
      <c r="F133" s="47">
        <v>1141867</v>
      </c>
      <c r="G133" s="47">
        <v>2000000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9"/>
        <v>460167530</v>
      </c>
      <c r="O133" s="48">
        <f>(N133/O$139)</f>
        <v>325.14699065896019</v>
      </c>
      <c r="P133" s="9"/>
    </row>
    <row r="134" spans="1:119">
      <c r="A134" s="12"/>
      <c r="B134" s="25">
        <v>382</v>
      </c>
      <c r="C134" s="20" t="s">
        <v>161</v>
      </c>
      <c r="D134" s="47">
        <v>8899999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9"/>
        <v>8899999</v>
      </c>
      <c r="O134" s="48">
        <f>(N134/O$139)</f>
        <v>6.2885964416432314</v>
      </c>
      <c r="P134" s="9"/>
    </row>
    <row r="135" spans="1:119">
      <c r="A135" s="12"/>
      <c r="B135" s="25">
        <v>383</v>
      </c>
      <c r="C135" s="20" t="s">
        <v>145</v>
      </c>
      <c r="D135" s="47">
        <v>141648</v>
      </c>
      <c r="E135" s="47">
        <v>0</v>
      </c>
      <c r="F135" s="47">
        <v>0</v>
      </c>
      <c r="G135" s="47">
        <v>0</v>
      </c>
      <c r="H135" s="47">
        <v>0</v>
      </c>
      <c r="I135" s="47">
        <v>48989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9"/>
        <v>190637</v>
      </c>
      <c r="O135" s="48">
        <f>(N135/O$139)</f>
        <v>0.13470104433107696</v>
      </c>
      <c r="P135" s="9"/>
    </row>
    <row r="136" spans="1:119" ht="15.75" thickBot="1">
      <c r="A136" s="12"/>
      <c r="B136" s="25">
        <v>385</v>
      </c>
      <c r="C136" s="20" t="s">
        <v>147</v>
      </c>
      <c r="D136" s="47">
        <v>0</v>
      </c>
      <c r="E136" s="47">
        <v>0</v>
      </c>
      <c r="F136" s="47">
        <v>103805000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19"/>
        <v>103805000</v>
      </c>
      <c r="O136" s="48">
        <f>(N136/O$139)</f>
        <v>73.346946850755344</v>
      </c>
      <c r="P136" s="9"/>
    </row>
    <row r="137" spans="1:119" ht="16.5" thickBot="1">
      <c r="A137" s="14" t="s">
        <v>109</v>
      </c>
      <c r="B137" s="23"/>
      <c r="C137" s="22"/>
      <c r="D137" s="15">
        <f t="shared" ref="D137:M137" si="20">SUM(D5,D17,D29,D61,D116,D123,D132)</f>
        <v>1019240100</v>
      </c>
      <c r="E137" s="15">
        <f t="shared" si="20"/>
        <v>1055787410</v>
      </c>
      <c r="F137" s="15">
        <f t="shared" si="20"/>
        <v>396773362</v>
      </c>
      <c r="G137" s="15">
        <f t="shared" si="20"/>
        <v>71923330</v>
      </c>
      <c r="H137" s="15">
        <f t="shared" si="20"/>
        <v>0</v>
      </c>
      <c r="I137" s="15">
        <f t="shared" si="20"/>
        <v>554107127</v>
      </c>
      <c r="J137" s="15">
        <f t="shared" si="20"/>
        <v>220288794</v>
      </c>
      <c r="K137" s="15">
        <f t="shared" si="20"/>
        <v>23862993</v>
      </c>
      <c r="L137" s="15">
        <f t="shared" si="20"/>
        <v>3767</v>
      </c>
      <c r="M137" s="15">
        <f t="shared" si="20"/>
        <v>28972805</v>
      </c>
      <c r="N137" s="15">
        <f t="shared" si="19"/>
        <v>3370959688</v>
      </c>
      <c r="O137" s="38">
        <f>(N137/O$139)</f>
        <v>2381.866009072538</v>
      </c>
      <c r="P137" s="6"/>
      <c r="Q137" s="2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</row>
    <row r="138" spans="1:119">
      <c r="A138" s="16"/>
      <c r="B138" s="18"/>
      <c r="C138" s="18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9"/>
    </row>
    <row r="139" spans="1:119">
      <c r="A139" s="41"/>
      <c r="B139" s="42"/>
      <c r="C139" s="42"/>
      <c r="D139" s="43"/>
      <c r="E139" s="43"/>
      <c r="F139" s="43"/>
      <c r="G139" s="43"/>
      <c r="H139" s="43"/>
      <c r="I139" s="43"/>
      <c r="J139" s="43"/>
      <c r="K139" s="43"/>
      <c r="L139" s="49" t="s">
        <v>268</v>
      </c>
      <c r="M139" s="49"/>
      <c r="N139" s="49"/>
      <c r="O139" s="44">
        <v>1415260</v>
      </c>
    </row>
    <row r="140" spans="1:119">
      <c r="A140" s="50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2"/>
    </row>
    <row r="141" spans="1:119" ht="15.75" customHeight="1" thickBot="1">
      <c r="A141" s="53" t="s">
        <v>163</v>
      </c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5"/>
    </row>
  </sheetData>
  <mergeCells count="10">
    <mergeCell ref="L139:N139"/>
    <mergeCell ref="A140:O140"/>
    <mergeCell ref="A141:O1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70"/>
      <c r="M3" s="36"/>
      <c r="N3" s="37"/>
      <c r="O3" s="71" t="s">
        <v>155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11</v>
      </c>
      <c r="N4" s="35" t="s">
        <v>71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511939724</v>
      </c>
      <c r="E5" s="27">
        <f t="shared" si="0"/>
        <v>349824847</v>
      </c>
      <c r="F5" s="27">
        <f t="shared" si="0"/>
        <v>81909272</v>
      </c>
      <c r="G5" s="27">
        <f t="shared" si="0"/>
        <v>28320506</v>
      </c>
      <c r="H5" s="27">
        <f t="shared" si="0"/>
        <v>0</v>
      </c>
      <c r="I5" s="27">
        <f t="shared" si="0"/>
        <v>283998382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1255992731</v>
      </c>
      <c r="O5" s="33">
        <f t="shared" ref="O5:O36" si="1">(N5/O$137)</f>
        <v>906.14735873831239</v>
      </c>
      <c r="P5" s="6"/>
    </row>
    <row r="6" spans="1:133">
      <c r="A6" s="12"/>
      <c r="B6" s="25">
        <v>311</v>
      </c>
      <c r="C6" s="20" t="s">
        <v>3</v>
      </c>
      <c r="D6" s="47">
        <v>509176040</v>
      </c>
      <c r="E6" s="47">
        <v>302075913</v>
      </c>
      <c r="F6" s="47">
        <v>0</v>
      </c>
      <c r="G6" s="47">
        <v>28320506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839572459</v>
      </c>
      <c r="O6" s="48">
        <f t="shared" si="1"/>
        <v>605.71717289045364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283998382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283998382</v>
      </c>
      <c r="O7" s="48">
        <f t="shared" si="1"/>
        <v>204.89321107006811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1268454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1268454</v>
      </c>
      <c r="O8" s="48">
        <f t="shared" si="1"/>
        <v>0.91513765439224293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29221672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29221672</v>
      </c>
      <c r="O9" s="48">
        <f t="shared" si="1"/>
        <v>21.082240563315249</v>
      </c>
      <c r="P9" s="9"/>
    </row>
    <row r="10" spans="1:133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69511384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69511384</v>
      </c>
      <c r="O10" s="48">
        <f t="shared" si="1"/>
        <v>50.149619069606374</v>
      </c>
      <c r="P10" s="9"/>
    </row>
    <row r="11" spans="1:133">
      <c r="A11" s="12"/>
      <c r="B11" s="25">
        <v>314.3</v>
      </c>
      <c r="C11" s="20" t="s">
        <v>16</v>
      </c>
      <c r="D11" s="47">
        <v>0</v>
      </c>
      <c r="E11" s="47">
        <v>0</v>
      </c>
      <c r="F11" s="47">
        <v>10153098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10153098</v>
      </c>
      <c r="O11" s="48">
        <f t="shared" si="1"/>
        <v>7.3250447304628885</v>
      </c>
      <c r="P11" s="9"/>
    </row>
    <row r="12" spans="1:133">
      <c r="A12" s="12"/>
      <c r="B12" s="25">
        <v>314.39999999999998</v>
      </c>
      <c r="C12" s="20" t="s">
        <v>17</v>
      </c>
      <c r="D12" s="47">
        <v>0</v>
      </c>
      <c r="E12" s="47">
        <v>0</v>
      </c>
      <c r="F12" s="47">
        <v>1246752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1246752</v>
      </c>
      <c r="O12" s="48">
        <f t="shared" si="1"/>
        <v>0.89948054946323441</v>
      </c>
      <c r="P12" s="9"/>
    </row>
    <row r="13" spans="1:133">
      <c r="A13" s="12"/>
      <c r="B13" s="25">
        <v>314.7</v>
      </c>
      <c r="C13" s="20" t="s">
        <v>18</v>
      </c>
      <c r="D13" s="47">
        <v>0</v>
      </c>
      <c r="E13" s="47">
        <v>0</v>
      </c>
      <c r="F13" s="47">
        <v>780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780</v>
      </c>
      <c r="O13" s="48">
        <f t="shared" si="1"/>
        <v>5.6273808149601753E-4</v>
      </c>
      <c r="P13" s="9"/>
    </row>
    <row r="14" spans="1:133">
      <c r="A14" s="12"/>
      <c r="B14" s="25">
        <v>314.8</v>
      </c>
      <c r="C14" s="20" t="s">
        <v>19</v>
      </c>
      <c r="D14" s="47">
        <v>0</v>
      </c>
      <c r="E14" s="47">
        <v>0</v>
      </c>
      <c r="F14" s="47">
        <v>997258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997258</v>
      </c>
      <c r="O14" s="48">
        <f t="shared" si="1"/>
        <v>0.71948083804686602</v>
      </c>
      <c r="P14" s="9"/>
    </row>
    <row r="15" spans="1:133">
      <c r="A15" s="12"/>
      <c r="B15" s="25">
        <v>315</v>
      </c>
      <c r="C15" s="20" t="s">
        <v>183</v>
      </c>
      <c r="D15" s="47">
        <v>0</v>
      </c>
      <c r="E15" s="47">
        <v>17144894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17144894</v>
      </c>
      <c r="O15" s="48">
        <f t="shared" si="1"/>
        <v>12.369339432067413</v>
      </c>
      <c r="P15" s="9"/>
    </row>
    <row r="16" spans="1:133">
      <c r="A16" s="12"/>
      <c r="B16" s="25">
        <v>316</v>
      </c>
      <c r="C16" s="20" t="s">
        <v>184</v>
      </c>
      <c r="D16" s="47">
        <v>2763684</v>
      </c>
      <c r="E16" s="47">
        <v>113914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2877598</v>
      </c>
      <c r="O16" s="48">
        <f t="shared" si="1"/>
        <v>2.0760692023548426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SUM(D18:D30)</f>
        <v>1372007</v>
      </c>
      <c r="E17" s="32">
        <f t="shared" si="3"/>
        <v>121272141</v>
      </c>
      <c r="F17" s="32">
        <f t="shared" si="3"/>
        <v>0</v>
      </c>
      <c r="G17" s="32">
        <f t="shared" si="3"/>
        <v>41890039</v>
      </c>
      <c r="H17" s="32">
        <f t="shared" si="3"/>
        <v>0</v>
      </c>
      <c r="I17" s="32">
        <f t="shared" si="3"/>
        <v>107014605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271548792</v>
      </c>
      <c r="O17" s="46">
        <f t="shared" si="1"/>
        <v>195.91134133671937</v>
      </c>
      <c r="P17" s="10"/>
    </row>
    <row r="18" spans="1:16">
      <c r="A18" s="12"/>
      <c r="B18" s="25">
        <v>322</v>
      </c>
      <c r="C18" s="20" t="s">
        <v>0</v>
      </c>
      <c r="D18" s="47">
        <v>1341685</v>
      </c>
      <c r="E18" s="47">
        <v>28397451</v>
      </c>
      <c r="F18" s="47">
        <v>0</v>
      </c>
      <c r="G18" s="47">
        <v>0</v>
      </c>
      <c r="H18" s="47">
        <v>0</v>
      </c>
      <c r="I18" s="47">
        <v>572705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30311841</v>
      </c>
      <c r="O18" s="48">
        <f t="shared" si="1"/>
        <v>21.868752885836315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7150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9" si="4">SUM(D19:M19)</f>
        <v>7150</v>
      </c>
      <c r="O19" s="48">
        <f t="shared" si="1"/>
        <v>5.1584324137134941E-3</v>
      </c>
      <c r="P19" s="9"/>
    </row>
    <row r="20" spans="1:16">
      <c r="A20" s="12"/>
      <c r="B20" s="25">
        <v>324.11</v>
      </c>
      <c r="C20" s="20" t="s">
        <v>234</v>
      </c>
      <c r="D20" s="47">
        <v>0</v>
      </c>
      <c r="E20" s="47">
        <v>0</v>
      </c>
      <c r="F20" s="47">
        <v>0</v>
      </c>
      <c r="G20" s="47">
        <v>3960433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3960433</v>
      </c>
      <c r="O20" s="48">
        <f t="shared" si="1"/>
        <v>2.8572903439916888</v>
      </c>
      <c r="P20" s="9"/>
    </row>
    <row r="21" spans="1:16">
      <c r="A21" s="12"/>
      <c r="B21" s="25">
        <v>324.12</v>
      </c>
      <c r="C21" s="20" t="s">
        <v>24</v>
      </c>
      <c r="D21" s="47">
        <v>0</v>
      </c>
      <c r="E21" s="47">
        <v>0</v>
      </c>
      <c r="F21" s="47">
        <v>0</v>
      </c>
      <c r="G21" s="47">
        <v>1490690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1490690</v>
      </c>
      <c r="O21" s="48">
        <f t="shared" si="1"/>
        <v>1.075471834237562</v>
      </c>
      <c r="P21" s="9"/>
    </row>
    <row r="22" spans="1:16">
      <c r="A22" s="12"/>
      <c r="B22" s="25">
        <v>324.20999999999998</v>
      </c>
      <c r="C22" s="20" t="s">
        <v>25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73553565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73553565</v>
      </c>
      <c r="O22" s="48">
        <f t="shared" si="1"/>
        <v>53.065887250375155</v>
      </c>
      <c r="P22" s="9"/>
    </row>
    <row r="23" spans="1:16">
      <c r="A23" s="12"/>
      <c r="B23" s="25">
        <v>324.22000000000003</v>
      </c>
      <c r="C23" s="20" t="s">
        <v>235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32641586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32641586</v>
      </c>
      <c r="O23" s="48">
        <f t="shared" si="1"/>
        <v>23.549568567470853</v>
      </c>
      <c r="P23" s="9"/>
    </row>
    <row r="24" spans="1:16">
      <c r="A24" s="12"/>
      <c r="B24" s="25">
        <v>324.31</v>
      </c>
      <c r="C24" s="20" t="s">
        <v>26</v>
      </c>
      <c r="D24" s="47">
        <v>0</v>
      </c>
      <c r="E24" s="47">
        <v>0</v>
      </c>
      <c r="F24" s="47">
        <v>0</v>
      </c>
      <c r="G24" s="47">
        <v>16301132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16301132</v>
      </c>
      <c r="O24" s="48">
        <f t="shared" si="1"/>
        <v>11.760599676786333</v>
      </c>
      <c r="P24" s="9"/>
    </row>
    <row r="25" spans="1:16">
      <c r="A25" s="12"/>
      <c r="B25" s="25">
        <v>324.32</v>
      </c>
      <c r="C25" s="20" t="s">
        <v>27</v>
      </c>
      <c r="D25" s="47">
        <v>0</v>
      </c>
      <c r="E25" s="47">
        <v>0</v>
      </c>
      <c r="F25" s="47">
        <v>0</v>
      </c>
      <c r="G25" s="47">
        <v>10734594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10734594</v>
      </c>
      <c r="O25" s="48">
        <f t="shared" si="1"/>
        <v>7.7445702989726426</v>
      </c>
      <c r="P25" s="9"/>
    </row>
    <row r="26" spans="1:16">
      <c r="A26" s="12"/>
      <c r="B26" s="25">
        <v>324.51</v>
      </c>
      <c r="C26" s="20" t="s">
        <v>28</v>
      </c>
      <c r="D26" s="47">
        <v>0</v>
      </c>
      <c r="E26" s="47">
        <v>69628220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69628220</v>
      </c>
      <c r="O26" s="48">
        <f t="shared" si="1"/>
        <v>50.233911462541847</v>
      </c>
      <c r="P26" s="9"/>
    </row>
    <row r="27" spans="1:16">
      <c r="A27" s="12"/>
      <c r="B27" s="25">
        <v>324.61</v>
      </c>
      <c r="C27" s="20" t="s">
        <v>29</v>
      </c>
      <c r="D27" s="47">
        <v>0</v>
      </c>
      <c r="E27" s="47">
        <v>0</v>
      </c>
      <c r="F27" s="47">
        <v>0</v>
      </c>
      <c r="G27" s="47">
        <v>9403190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9403190</v>
      </c>
      <c r="O27" s="48">
        <f t="shared" si="1"/>
        <v>6.7840167955673554</v>
      </c>
      <c r="P27" s="9"/>
    </row>
    <row r="28" spans="1:16">
      <c r="A28" s="12"/>
      <c r="B28" s="25">
        <v>325.10000000000002</v>
      </c>
      <c r="C28" s="20" t="s">
        <v>30</v>
      </c>
      <c r="D28" s="47">
        <v>0</v>
      </c>
      <c r="E28" s="47">
        <v>224691</v>
      </c>
      <c r="F28" s="47">
        <v>0</v>
      </c>
      <c r="G28" s="47">
        <v>0</v>
      </c>
      <c r="H28" s="47">
        <v>0</v>
      </c>
      <c r="I28" s="47">
        <v>239599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464290</v>
      </c>
      <c r="O28" s="48">
        <f t="shared" si="1"/>
        <v>0.33496623571511025</v>
      </c>
      <c r="P28" s="9"/>
    </row>
    <row r="29" spans="1:16">
      <c r="A29" s="12"/>
      <c r="B29" s="25">
        <v>325.2</v>
      </c>
      <c r="C29" s="20" t="s">
        <v>31</v>
      </c>
      <c r="D29" s="47">
        <v>0</v>
      </c>
      <c r="E29" s="47">
        <v>20652777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20652777</v>
      </c>
      <c r="O29" s="48">
        <f t="shared" si="1"/>
        <v>14.900133469929585</v>
      </c>
      <c r="P29" s="9"/>
    </row>
    <row r="30" spans="1:16">
      <c r="A30" s="12"/>
      <c r="B30" s="25">
        <v>329</v>
      </c>
      <c r="C30" s="20" t="s">
        <v>32</v>
      </c>
      <c r="D30" s="47">
        <v>30322</v>
      </c>
      <c r="E30" s="47">
        <v>2369002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2399324</v>
      </c>
      <c r="O30" s="48">
        <f t="shared" si="1"/>
        <v>1.7310140828812191</v>
      </c>
      <c r="P30" s="9"/>
    </row>
    <row r="31" spans="1:16" ht="15.75">
      <c r="A31" s="29" t="s">
        <v>34</v>
      </c>
      <c r="B31" s="30"/>
      <c r="C31" s="31"/>
      <c r="D31" s="32">
        <f t="shared" ref="D31:M31" si="5">SUM(D32:D60)</f>
        <v>7093431</v>
      </c>
      <c r="E31" s="32">
        <f t="shared" si="5"/>
        <v>99800729</v>
      </c>
      <c r="F31" s="32">
        <f t="shared" si="5"/>
        <v>243663497</v>
      </c>
      <c r="G31" s="32">
        <f t="shared" si="5"/>
        <v>0</v>
      </c>
      <c r="H31" s="32">
        <f t="shared" si="5"/>
        <v>0</v>
      </c>
      <c r="I31" s="32">
        <f t="shared" si="5"/>
        <v>1481381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942662</v>
      </c>
      <c r="N31" s="45">
        <f>SUM(D31:M31)</f>
        <v>352981700</v>
      </c>
      <c r="O31" s="46">
        <f t="shared" si="1"/>
        <v>254.66185212974719</v>
      </c>
      <c r="P31" s="10"/>
    </row>
    <row r="32" spans="1:16">
      <c r="A32" s="12"/>
      <c r="B32" s="25">
        <v>331.2</v>
      </c>
      <c r="C32" s="20" t="s">
        <v>33</v>
      </c>
      <c r="D32" s="47">
        <v>9055</v>
      </c>
      <c r="E32" s="47">
        <v>7010941</v>
      </c>
      <c r="F32" s="47">
        <v>0</v>
      </c>
      <c r="G32" s="47">
        <v>0</v>
      </c>
      <c r="H32" s="47">
        <v>0</v>
      </c>
      <c r="I32" s="47">
        <v>246465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7266461</v>
      </c>
      <c r="O32" s="48">
        <f t="shared" si="1"/>
        <v>5.2424542594944015</v>
      </c>
      <c r="P32" s="9"/>
    </row>
    <row r="33" spans="1:16">
      <c r="A33" s="12"/>
      <c r="B33" s="25">
        <v>331.39</v>
      </c>
      <c r="C33" s="20" t="s">
        <v>40</v>
      </c>
      <c r="D33" s="47">
        <v>150</v>
      </c>
      <c r="E33" s="47">
        <v>220223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1" si="6">SUM(D33:M33)</f>
        <v>220373</v>
      </c>
      <c r="O33" s="48">
        <f t="shared" si="1"/>
        <v>0.15899010158143831</v>
      </c>
      <c r="P33" s="9"/>
    </row>
    <row r="34" spans="1:16">
      <c r="A34" s="12"/>
      <c r="B34" s="25">
        <v>331.49</v>
      </c>
      <c r="C34" s="20" t="s">
        <v>41</v>
      </c>
      <c r="D34" s="47">
        <v>0</v>
      </c>
      <c r="E34" s="47">
        <v>790583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790583</v>
      </c>
      <c r="O34" s="48">
        <f t="shared" si="1"/>
        <v>0.57037328292739231</v>
      </c>
      <c r="P34" s="9"/>
    </row>
    <row r="35" spans="1:16">
      <c r="A35" s="12"/>
      <c r="B35" s="25">
        <v>331.5</v>
      </c>
      <c r="C35" s="20" t="s">
        <v>35</v>
      </c>
      <c r="D35" s="47">
        <v>0</v>
      </c>
      <c r="E35" s="47">
        <v>26210357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26210357</v>
      </c>
      <c r="O35" s="48">
        <f t="shared" si="1"/>
        <v>18.909700017315018</v>
      </c>
      <c r="P35" s="9"/>
    </row>
    <row r="36" spans="1:16">
      <c r="A36" s="12"/>
      <c r="B36" s="25">
        <v>331.62</v>
      </c>
      <c r="C36" s="20" t="s">
        <v>42</v>
      </c>
      <c r="D36" s="47">
        <v>0</v>
      </c>
      <c r="E36" s="47">
        <v>1519597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1519597</v>
      </c>
      <c r="O36" s="48">
        <f t="shared" si="1"/>
        <v>1.0963270518296202</v>
      </c>
      <c r="P36" s="9"/>
    </row>
    <row r="37" spans="1:16">
      <c r="A37" s="12"/>
      <c r="B37" s="25">
        <v>331.65</v>
      </c>
      <c r="C37" s="20" t="s">
        <v>43</v>
      </c>
      <c r="D37" s="47">
        <v>1633322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1633322</v>
      </c>
      <c r="O37" s="48">
        <f t="shared" ref="O37:O68" si="7">(N37/O$137)</f>
        <v>1.1783749855708183</v>
      </c>
      <c r="P37" s="9"/>
    </row>
    <row r="38" spans="1:16">
      <c r="A38" s="12"/>
      <c r="B38" s="25">
        <v>331.69</v>
      </c>
      <c r="C38" s="20" t="s">
        <v>44</v>
      </c>
      <c r="D38" s="47">
        <v>0</v>
      </c>
      <c r="E38" s="47">
        <v>31605324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31605324</v>
      </c>
      <c r="O38" s="48">
        <f t="shared" si="7"/>
        <v>22.801947939512871</v>
      </c>
      <c r="P38" s="9"/>
    </row>
    <row r="39" spans="1:16">
      <c r="A39" s="12"/>
      <c r="B39" s="25">
        <v>333</v>
      </c>
      <c r="C39" s="20" t="s">
        <v>4</v>
      </c>
      <c r="D39" s="47">
        <v>56270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56270</v>
      </c>
      <c r="O39" s="48">
        <f t="shared" si="7"/>
        <v>4.0596502366385775E-2</v>
      </c>
      <c r="P39" s="9"/>
    </row>
    <row r="40" spans="1:16">
      <c r="A40" s="12"/>
      <c r="B40" s="25">
        <v>334.1</v>
      </c>
      <c r="C40" s="20" t="s">
        <v>37</v>
      </c>
      <c r="D40" s="47">
        <v>0</v>
      </c>
      <c r="E40" s="47">
        <v>2243267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2243267</v>
      </c>
      <c r="O40" s="48">
        <f t="shared" si="7"/>
        <v>1.6184253434145215</v>
      </c>
      <c r="P40" s="9"/>
    </row>
    <row r="41" spans="1:16">
      <c r="A41" s="12"/>
      <c r="B41" s="25">
        <v>334.2</v>
      </c>
      <c r="C41" s="20" t="s">
        <v>38</v>
      </c>
      <c r="D41" s="47">
        <v>172009</v>
      </c>
      <c r="E41" s="47">
        <v>21886</v>
      </c>
      <c r="F41" s="47">
        <v>0</v>
      </c>
      <c r="G41" s="47">
        <v>0</v>
      </c>
      <c r="H41" s="47">
        <v>0</v>
      </c>
      <c r="I41" s="47">
        <v>189702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383597</v>
      </c>
      <c r="O41" s="48">
        <f t="shared" si="7"/>
        <v>0.27674953826618953</v>
      </c>
      <c r="P41" s="9"/>
    </row>
    <row r="42" spans="1:16">
      <c r="A42" s="12"/>
      <c r="B42" s="25">
        <v>334.39</v>
      </c>
      <c r="C42" s="20" t="s">
        <v>45</v>
      </c>
      <c r="D42" s="47">
        <v>2242917</v>
      </c>
      <c r="E42" s="47">
        <v>524027</v>
      </c>
      <c r="F42" s="47">
        <v>0</v>
      </c>
      <c r="G42" s="47">
        <v>0</v>
      </c>
      <c r="H42" s="47">
        <v>0</v>
      </c>
      <c r="I42" s="47">
        <v>-2110626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9" si="8">SUM(D42:M42)</f>
        <v>656318</v>
      </c>
      <c r="O42" s="48">
        <f t="shared" si="7"/>
        <v>0.47350657970679905</v>
      </c>
      <c r="P42" s="9"/>
    </row>
    <row r="43" spans="1:16">
      <c r="A43" s="12"/>
      <c r="B43" s="25">
        <v>334.61</v>
      </c>
      <c r="C43" s="20" t="s">
        <v>48</v>
      </c>
      <c r="D43" s="47">
        <v>0</v>
      </c>
      <c r="E43" s="47">
        <v>181907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181907</v>
      </c>
      <c r="O43" s="48">
        <f t="shared" si="7"/>
        <v>0.13123845665473854</v>
      </c>
      <c r="P43" s="9"/>
    </row>
    <row r="44" spans="1:16">
      <c r="A44" s="12"/>
      <c r="B44" s="25">
        <v>334.69</v>
      </c>
      <c r="C44" s="20" t="s">
        <v>50</v>
      </c>
      <c r="D44" s="47">
        <v>827804</v>
      </c>
      <c r="E44" s="47">
        <v>3200739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4028543</v>
      </c>
      <c r="O44" s="48">
        <f t="shared" si="7"/>
        <v>2.9064289218515524</v>
      </c>
      <c r="P44" s="9"/>
    </row>
    <row r="45" spans="1:16">
      <c r="A45" s="12"/>
      <c r="B45" s="25">
        <v>334.7</v>
      </c>
      <c r="C45" s="20" t="s">
        <v>51</v>
      </c>
      <c r="D45" s="47">
        <v>0</v>
      </c>
      <c r="E45" s="47">
        <v>74287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74287</v>
      </c>
      <c r="O45" s="48">
        <f t="shared" si="7"/>
        <v>5.3595030589864943E-2</v>
      </c>
      <c r="P45" s="9"/>
    </row>
    <row r="46" spans="1:16">
      <c r="A46" s="12"/>
      <c r="B46" s="25">
        <v>334.9</v>
      </c>
      <c r="C46" s="20" t="s">
        <v>170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3155840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3155840</v>
      </c>
      <c r="O46" s="48">
        <f t="shared" si="7"/>
        <v>2.2768094193697332</v>
      </c>
      <c r="P46" s="9"/>
    </row>
    <row r="47" spans="1:16">
      <c r="A47" s="12"/>
      <c r="B47" s="25">
        <v>335.12</v>
      </c>
      <c r="C47" s="20" t="s">
        <v>185</v>
      </c>
      <c r="D47" s="47">
        <v>0</v>
      </c>
      <c r="E47" s="47">
        <v>0</v>
      </c>
      <c r="F47" s="47">
        <v>46546505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46546505</v>
      </c>
      <c r="O47" s="48">
        <f t="shared" si="7"/>
        <v>33.581398620570241</v>
      </c>
      <c r="P47" s="9"/>
    </row>
    <row r="48" spans="1:16">
      <c r="A48" s="12"/>
      <c r="B48" s="25">
        <v>335.13</v>
      </c>
      <c r="C48" s="20" t="s">
        <v>186</v>
      </c>
      <c r="D48" s="47">
        <v>304748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304748</v>
      </c>
      <c r="O48" s="48">
        <f t="shared" si="7"/>
        <v>0.21986321135865175</v>
      </c>
      <c r="P48" s="9"/>
    </row>
    <row r="49" spans="1:16">
      <c r="A49" s="12"/>
      <c r="B49" s="25">
        <v>335.14</v>
      </c>
      <c r="C49" s="20" t="s">
        <v>187</v>
      </c>
      <c r="D49" s="47">
        <v>81137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81137</v>
      </c>
      <c r="O49" s="48">
        <f t="shared" si="7"/>
        <v>5.8537025279926123E-2</v>
      </c>
      <c r="P49" s="9"/>
    </row>
    <row r="50" spans="1:16">
      <c r="A50" s="12"/>
      <c r="B50" s="25">
        <v>335.15</v>
      </c>
      <c r="C50" s="20" t="s">
        <v>188</v>
      </c>
      <c r="D50" s="47">
        <v>609074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609074</v>
      </c>
      <c r="O50" s="48">
        <f t="shared" si="7"/>
        <v>0.43942196698603253</v>
      </c>
      <c r="P50" s="9"/>
    </row>
    <row r="51" spans="1:16">
      <c r="A51" s="12"/>
      <c r="B51" s="25">
        <v>335.16</v>
      </c>
      <c r="C51" s="20" t="s">
        <v>189</v>
      </c>
      <c r="D51" s="47">
        <v>446500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446500</v>
      </c>
      <c r="O51" s="48">
        <f t="shared" si="7"/>
        <v>0.32213147870252801</v>
      </c>
      <c r="P51" s="9"/>
    </row>
    <row r="52" spans="1:16">
      <c r="A52" s="12"/>
      <c r="B52" s="25">
        <v>335.18</v>
      </c>
      <c r="C52" s="20" t="s">
        <v>190</v>
      </c>
      <c r="D52" s="47">
        <v>0</v>
      </c>
      <c r="E52" s="47">
        <v>0</v>
      </c>
      <c r="F52" s="47">
        <v>197116992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197116992</v>
      </c>
      <c r="O52" s="48">
        <f t="shared" si="7"/>
        <v>142.21184347223826</v>
      </c>
      <c r="P52" s="9"/>
    </row>
    <row r="53" spans="1:16">
      <c r="A53" s="12"/>
      <c r="B53" s="25">
        <v>335.21</v>
      </c>
      <c r="C53" s="20" t="s">
        <v>58</v>
      </c>
      <c r="D53" s="47">
        <v>0</v>
      </c>
      <c r="E53" s="47">
        <v>368644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368644</v>
      </c>
      <c r="O53" s="48">
        <f t="shared" si="7"/>
        <v>0.26596156066027937</v>
      </c>
      <c r="P53" s="9"/>
    </row>
    <row r="54" spans="1:16">
      <c r="A54" s="12"/>
      <c r="B54" s="25">
        <v>335.22</v>
      </c>
      <c r="C54" s="20" t="s">
        <v>59</v>
      </c>
      <c r="D54" s="47">
        <v>0</v>
      </c>
      <c r="E54" s="47">
        <v>5145967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5145967</v>
      </c>
      <c r="O54" s="48">
        <f t="shared" si="7"/>
        <v>3.712604611566432</v>
      </c>
      <c r="P54" s="9"/>
    </row>
    <row r="55" spans="1:16">
      <c r="A55" s="12"/>
      <c r="B55" s="25">
        <v>335.39</v>
      </c>
      <c r="C55" s="20" t="s">
        <v>60</v>
      </c>
      <c r="D55" s="47">
        <v>0</v>
      </c>
      <c r="E55" s="47">
        <v>35200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35200</v>
      </c>
      <c r="O55" s="48">
        <f t="shared" si="7"/>
        <v>2.5395359575204893E-2</v>
      </c>
      <c r="P55" s="9"/>
    </row>
    <row r="56" spans="1:16">
      <c r="A56" s="12"/>
      <c r="B56" s="25">
        <v>335.49</v>
      </c>
      <c r="C56" s="20" t="s">
        <v>61</v>
      </c>
      <c r="D56" s="47">
        <v>0</v>
      </c>
      <c r="E56" s="47">
        <v>19260188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19260188</v>
      </c>
      <c r="O56" s="48">
        <f t="shared" si="7"/>
        <v>13.89543749278541</v>
      </c>
      <c r="P56" s="9"/>
    </row>
    <row r="57" spans="1:16">
      <c r="A57" s="12"/>
      <c r="B57" s="25">
        <v>335.5</v>
      </c>
      <c r="C57" s="20" t="s">
        <v>62</v>
      </c>
      <c r="D57" s="47">
        <v>0</v>
      </c>
      <c r="E57" s="47">
        <v>1387592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1387592</v>
      </c>
      <c r="O57" s="48">
        <f t="shared" si="7"/>
        <v>1.0010908461272077</v>
      </c>
      <c r="P57" s="9"/>
    </row>
    <row r="58" spans="1:16">
      <c r="A58" s="12"/>
      <c r="B58" s="25">
        <v>335.61</v>
      </c>
      <c r="C58" s="20" t="s">
        <v>63</v>
      </c>
      <c r="D58" s="47">
        <v>19761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19761</v>
      </c>
      <c r="O58" s="48">
        <f t="shared" si="7"/>
        <v>1.4256752856977951E-2</v>
      </c>
      <c r="P58" s="9"/>
    </row>
    <row r="59" spans="1:16">
      <c r="A59" s="12"/>
      <c r="B59" s="25">
        <v>335.9</v>
      </c>
      <c r="C59" s="20" t="s">
        <v>240</v>
      </c>
      <c r="D59" s="47">
        <v>690684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690684</v>
      </c>
      <c r="O59" s="48">
        <f t="shared" si="7"/>
        <v>0.4983002424102505</v>
      </c>
      <c r="P59" s="9"/>
    </row>
    <row r="60" spans="1:16">
      <c r="A60" s="12"/>
      <c r="B60" s="25">
        <v>337.5</v>
      </c>
      <c r="C60" s="20" t="s">
        <v>67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942662</v>
      </c>
      <c r="N60" s="47">
        <f>SUM(D60:M60)</f>
        <v>942662</v>
      </c>
      <c r="O60" s="48">
        <f t="shared" si="7"/>
        <v>0.68009205817846008</v>
      </c>
      <c r="P60" s="9"/>
    </row>
    <row r="61" spans="1:16" ht="15.75">
      <c r="A61" s="29" t="s">
        <v>73</v>
      </c>
      <c r="B61" s="30"/>
      <c r="C61" s="31"/>
      <c r="D61" s="32">
        <f t="shared" ref="D61:M61" si="9">SUM(D62:D114)</f>
        <v>137584909</v>
      </c>
      <c r="E61" s="32">
        <f t="shared" si="9"/>
        <v>105180697</v>
      </c>
      <c r="F61" s="32">
        <f t="shared" si="9"/>
        <v>0</v>
      </c>
      <c r="G61" s="32">
        <f t="shared" si="9"/>
        <v>0</v>
      </c>
      <c r="H61" s="32">
        <f t="shared" si="9"/>
        <v>0</v>
      </c>
      <c r="I61" s="32">
        <f t="shared" si="9"/>
        <v>314692262</v>
      </c>
      <c r="J61" s="32">
        <f t="shared" si="9"/>
        <v>185923807</v>
      </c>
      <c r="K61" s="32">
        <f t="shared" si="9"/>
        <v>15260630</v>
      </c>
      <c r="L61" s="32">
        <f t="shared" si="9"/>
        <v>0</v>
      </c>
      <c r="M61" s="32">
        <f t="shared" si="9"/>
        <v>7086660</v>
      </c>
      <c r="N61" s="32">
        <f>SUM(D61:M61)</f>
        <v>765728965</v>
      </c>
      <c r="O61" s="46">
        <f t="shared" si="7"/>
        <v>552.44211373080918</v>
      </c>
      <c r="P61" s="10"/>
    </row>
    <row r="62" spans="1:16">
      <c r="A62" s="12"/>
      <c r="B62" s="25">
        <v>341.1</v>
      </c>
      <c r="C62" s="20" t="s">
        <v>191</v>
      </c>
      <c r="D62" s="47">
        <v>8273865</v>
      </c>
      <c r="E62" s="47">
        <v>1229843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9503708</v>
      </c>
      <c r="O62" s="48">
        <f t="shared" si="7"/>
        <v>6.8565364192542999</v>
      </c>
      <c r="P62" s="9"/>
    </row>
    <row r="63" spans="1:16">
      <c r="A63" s="12"/>
      <c r="B63" s="25">
        <v>341.15</v>
      </c>
      <c r="C63" s="20" t="s">
        <v>192</v>
      </c>
      <c r="D63" s="47">
        <v>0</v>
      </c>
      <c r="E63" s="47">
        <v>3514202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114" si="10">SUM(D63:M63)</f>
        <v>3514202</v>
      </c>
      <c r="O63" s="48">
        <f t="shared" si="7"/>
        <v>2.5353529377813691</v>
      </c>
      <c r="P63" s="9"/>
    </row>
    <row r="64" spans="1:16">
      <c r="A64" s="12"/>
      <c r="B64" s="25">
        <v>341.16</v>
      </c>
      <c r="C64" s="20" t="s">
        <v>193</v>
      </c>
      <c r="D64" s="47">
        <v>0</v>
      </c>
      <c r="E64" s="47">
        <v>3699160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3699160</v>
      </c>
      <c r="O64" s="48">
        <f t="shared" si="7"/>
        <v>2.6687925660856515</v>
      </c>
      <c r="P64" s="9"/>
    </row>
    <row r="65" spans="1:16">
      <c r="A65" s="12"/>
      <c r="B65" s="25">
        <v>341.2</v>
      </c>
      <c r="C65" s="20" t="s">
        <v>194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185923807</v>
      </c>
      <c r="K65" s="47">
        <v>15260630</v>
      </c>
      <c r="L65" s="47">
        <v>0</v>
      </c>
      <c r="M65" s="47">
        <v>0</v>
      </c>
      <c r="N65" s="47">
        <f t="shared" si="10"/>
        <v>201184437</v>
      </c>
      <c r="O65" s="48">
        <f t="shared" si="7"/>
        <v>145.14633859517488</v>
      </c>
      <c r="P65" s="9"/>
    </row>
    <row r="66" spans="1:16">
      <c r="A66" s="12"/>
      <c r="B66" s="25">
        <v>341.8</v>
      </c>
      <c r="C66" s="20" t="s">
        <v>195</v>
      </c>
      <c r="D66" s="47">
        <v>13363908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13363908</v>
      </c>
      <c r="O66" s="48">
        <f t="shared" si="7"/>
        <v>9.6415127553965139</v>
      </c>
      <c r="P66" s="9"/>
    </row>
    <row r="67" spans="1:16">
      <c r="A67" s="12"/>
      <c r="B67" s="25">
        <v>341.9</v>
      </c>
      <c r="C67" s="20" t="s">
        <v>196</v>
      </c>
      <c r="D67" s="47">
        <v>34536973</v>
      </c>
      <c r="E67" s="47">
        <v>470900</v>
      </c>
      <c r="F67" s="47">
        <v>0</v>
      </c>
      <c r="G67" s="47">
        <v>0</v>
      </c>
      <c r="H67" s="47">
        <v>0</v>
      </c>
      <c r="I67" s="47">
        <v>7563783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42571656</v>
      </c>
      <c r="O67" s="48">
        <f t="shared" si="7"/>
        <v>30.713707722497979</v>
      </c>
      <c r="P67" s="9"/>
    </row>
    <row r="68" spans="1:16">
      <c r="A68" s="12"/>
      <c r="B68" s="25">
        <v>342.1</v>
      </c>
      <c r="C68" s="20" t="s">
        <v>82</v>
      </c>
      <c r="D68" s="47">
        <v>33688405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33688405</v>
      </c>
      <c r="O68" s="48">
        <f t="shared" si="7"/>
        <v>24.304805638924162</v>
      </c>
      <c r="P68" s="9"/>
    </row>
    <row r="69" spans="1:16">
      <c r="A69" s="12"/>
      <c r="B69" s="25">
        <v>342.2</v>
      </c>
      <c r="C69" s="20" t="s">
        <v>83</v>
      </c>
      <c r="D69" s="47">
        <v>0</v>
      </c>
      <c r="E69" s="47">
        <v>4192688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4192688</v>
      </c>
      <c r="O69" s="48">
        <f t="shared" ref="O69:O100" si="11">(N69/O$137)</f>
        <v>3.0248528223479165</v>
      </c>
      <c r="P69" s="9"/>
    </row>
    <row r="70" spans="1:16">
      <c r="A70" s="12"/>
      <c r="B70" s="25">
        <v>342.3</v>
      </c>
      <c r="C70" s="20" t="s">
        <v>84</v>
      </c>
      <c r="D70" s="47">
        <v>1877215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1877215</v>
      </c>
      <c r="O70" s="48">
        <f t="shared" si="11"/>
        <v>1.3543338046865983</v>
      </c>
      <c r="P70" s="9"/>
    </row>
    <row r="71" spans="1:16">
      <c r="A71" s="12"/>
      <c r="B71" s="25">
        <v>342.5</v>
      </c>
      <c r="C71" s="20" t="s">
        <v>85</v>
      </c>
      <c r="D71" s="47">
        <v>21120</v>
      </c>
      <c r="E71" s="47">
        <v>1342442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1363562</v>
      </c>
      <c r="O71" s="48">
        <f t="shared" si="11"/>
        <v>0.98375418446265728</v>
      </c>
      <c r="P71" s="9"/>
    </row>
    <row r="72" spans="1:16">
      <c r="A72" s="12"/>
      <c r="B72" s="25">
        <v>342.6</v>
      </c>
      <c r="C72" s="20" t="s">
        <v>86</v>
      </c>
      <c r="D72" s="47">
        <v>1872199</v>
      </c>
      <c r="E72" s="47">
        <v>22731192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24603391</v>
      </c>
      <c r="O72" s="48">
        <f t="shared" si="11"/>
        <v>17.750339807226133</v>
      </c>
      <c r="P72" s="9"/>
    </row>
    <row r="73" spans="1:16">
      <c r="A73" s="12"/>
      <c r="B73" s="25">
        <v>342.9</v>
      </c>
      <c r="C73" s="20" t="s">
        <v>87</v>
      </c>
      <c r="D73" s="47">
        <v>179895</v>
      </c>
      <c r="E73" s="47">
        <v>2429760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2609655</v>
      </c>
      <c r="O73" s="48">
        <f t="shared" si="11"/>
        <v>1.8827592923929355</v>
      </c>
      <c r="P73" s="9"/>
    </row>
    <row r="74" spans="1:16">
      <c r="A74" s="12"/>
      <c r="B74" s="25">
        <v>343.4</v>
      </c>
      <c r="C74" s="20" t="s">
        <v>88</v>
      </c>
      <c r="D74" s="47">
        <v>0</v>
      </c>
      <c r="E74" s="47">
        <v>49198999</v>
      </c>
      <c r="F74" s="47">
        <v>0</v>
      </c>
      <c r="G74" s="47">
        <v>0</v>
      </c>
      <c r="H74" s="47">
        <v>0</v>
      </c>
      <c r="I74" s="47">
        <v>35330270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84529269</v>
      </c>
      <c r="O74" s="48">
        <f t="shared" si="11"/>
        <v>60.984408547847167</v>
      </c>
      <c r="P74" s="9"/>
    </row>
    <row r="75" spans="1:16">
      <c r="A75" s="12"/>
      <c r="B75" s="25">
        <v>343.6</v>
      </c>
      <c r="C75" s="20" t="s">
        <v>89</v>
      </c>
      <c r="D75" s="47">
        <v>0</v>
      </c>
      <c r="E75" s="47">
        <v>400</v>
      </c>
      <c r="F75" s="47">
        <v>0</v>
      </c>
      <c r="G75" s="47">
        <v>0</v>
      </c>
      <c r="H75" s="47">
        <v>0</v>
      </c>
      <c r="I75" s="47">
        <v>206169192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206169592</v>
      </c>
      <c r="O75" s="48">
        <f t="shared" si="11"/>
        <v>148.74292392935473</v>
      </c>
      <c r="P75" s="9"/>
    </row>
    <row r="76" spans="1:16">
      <c r="A76" s="12"/>
      <c r="B76" s="25">
        <v>343.7</v>
      </c>
      <c r="C76" s="20" t="s">
        <v>90</v>
      </c>
      <c r="D76" s="47">
        <v>284742</v>
      </c>
      <c r="E76" s="47">
        <v>993001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1277743</v>
      </c>
      <c r="O76" s="48">
        <f t="shared" si="11"/>
        <v>0.92183928777559732</v>
      </c>
      <c r="P76" s="9"/>
    </row>
    <row r="77" spans="1:16">
      <c r="A77" s="12"/>
      <c r="B77" s="25">
        <v>343.9</v>
      </c>
      <c r="C77" s="20" t="s">
        <v>91</v>
      </c>
      <c r="D77" s="47">
        <v>707364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707364</v>
      </c>
      <c r="O77" s="48">
        <f t="shared" si="11"/>
        <v>0.51033417984531915</v>
      </c>
      <c r="P77" s="9"/>
    </row>
    <row r="78" spans="1:16">
      <c r="A78" s="12"/>
      <c r="B78" s="25">
        <v>344.3</v>
      </c>
      <c r="C78" s="20" t="s">
        <v>197</v>
      </c>
      <c r="D78" s="47">
        <v>0</v>
      </c>
      <c r="E78" s="47">
        <v>803604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803604</v>
      </c>
      <c r="O78" s="48">
        <f t="shared" si="11"/>
        <v>0.57976740159298168</v>
      </c>
      <c r="P78" s="9"/>
    </row>
    <row r="79" spans="1:16">
      <c r="A79" s="12"/>
      <c r="B79" s="25">
        <v>344.9</v>
      </c>
      <c r="C79" s="20" t="s">
        <v>198</v>
      </c>
      <c r="D79" s="47">
        <v>14231</v>
      </c>
      <c r="E79" s="47">
        <v>1916036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1930267</v>
      </c>
      <c r="O79" s="48">
        <f t="shared" si="11"/>
        <v>1.3926086517372736</v>
      </c>
      <c r="P79" s="9"/>
    </row>
    <row r="80" spans="1:16">
      <c r="A80" s="12"/>
      <c r="B80" s="25">
        <v>345.1</v>
      </c>
      <c r="C80" s="20" t="s">
        <v>94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7017660</v>
      </c>
      <c r="N80" s="47">
        <f t="shared" si="10"/>
        <v>7017660</v>
      </c>
      <c r="O80" s="48">
        <f t="shared" si="11"/>
        <v>5.0629545192196694</v>
      </c>
      <c r="P80" s="9"/>
    </row>
    <row r="81" spans="1:16">
      <c r="A81" s="12"/>
      <c r="B81" s="25">
        <v>345.9</v>
      </c>
      <c r="C81" s="20" t="s">
        <v>95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69000</v>
      </c>
      <c r="N81" s="47">
        <f t="shared" si="10"/>
        <v>69000</v>
      </c>
      <c r="O81" s="48">
        <f t="shared" si="11"/>
        <v>4.9780676440032319E-2</v>
      </c>
      <c r="P81" s="9"/>
    </row>
    <row r="82" spans="1:16">
      <c r="A82" s="12"/>
      <c r="B82" s="25">
        <v>346.4</v>
      </c>
      <c r="C82" s="20" t="s">
        <v>97</v>
      </c>
      <c r="D82" s="47">
        <v>263784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263784</v>
      </c>
      <c r="O82" s="48">
        <f t="shared" si="11"/>
        <v>0.19030936165300705</v>
      </c>
      <c r="P82" s="9"/>
    </row>
    <row r="83" spans="1:16">
      <c r="A83" s="12"/>
      <c r="B83" s="25">
        <v>347.2</v>
      </c>
      <c r="C83" s="20" t="s">
        <v>98</v>
      </c>
      <c r="D83" s="47">
        <v>0</v>
      </c>
      <c r="E83" s="47">
        <v>3525401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3525401</v>
      </c>
      <c r="O83" s="48">
        <f t="shared" si="11"/>
        <v>2.5434325580053101</v>
      </c>
      <c r="P83" s="9"/>
    </row>
    <row r="84" spans="1:16">
      <c r="A84" s="12"/>
      <c r="B84" s="25">
        <v>347.5</v>
      </c>
      <c r="C84" s="20" t="s">
        <v>99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65629017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65629017</v>
      </c>
      <c r="O84" s="48">
        <f t="shared" si="11"/>
        <v>47.348650150063492</v>
      </c>
      <c r="P84" s="9"/>
    </row>
    <row r="85" spans="1:16">
      <c r="A85" s="12"/>
      <c r="B85" s="25">
        <v>347.9</v>
      </c>
      <c r="C85" s="20" t="s">
        <v>100</v>
      </c>
      <c r="D85" s="47">
        <v>0</v>
      </c>
      <c r="E85" s="47">
        <v>187705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187705</v>
      </c>
      <c r="O85" s="48">
        <f t="shared" si="11"/>
        <v>0.13542147639385893</v>
      </c>
      <c r="P85" s="9"/>
    </row>
    <row r="86" spans="1:16">
      <c r="A86" s="12"/>
      <c r="B86" s="25">
        <v>348.11</v>
      </c>
      <c r="C86" s="20" t="s">
        <v>199</v>
      </c>
      <c r="D86" s="47">
        <v>40254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40254</v>
      </c>
      <c r="O86" s="48">
        <f t="shared" si="11"/>
        <v>2.9041613759667552E-2</v>
      </c>
      <c r="P86" s="9"/>
    </row>
    <row r="87" spans="1:16">
      <c r="A87" s="12"/>
      <c r="B87" s="25">
        <v>348.12</v>
      </c>
      <c r="C87" s="20" t="s">
        <v>200</v>
      </c>
      <c r="D87" s="47">
        <v>335754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104" si="12">SUM(D87:M87)</f>
        <v>335754</v>
      </c>
      <c r="O87" s="48">
        <f t="shared" si="11"/>
        <v>0.24223277155719727</v>
      </c>
      <c r="P87" s="9"/>
    </row>
    <row r="88" spans="1:16">
      <c r="A88" s="12"/>
      <c r="B88" s="25">
        <v>348.13</v>
      </c>
      <c r="C88" s="20" t="s">
        <v>201</v>
      </c>
      <c r="D88" s="47">
        <v>295878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295878</v>
      </c>
      <c r="O88" s="48">
        <f t="shared" si="11"/>
        <v>0.21346386932933165</v>
      </c>
      <c r="P88" s="9"/>
    </row>
    <row r="89" spans="1:16">
      <c r="A89" s="12"/>
      <c r="B89" s="25">
        <v>348.21</v>
      </c>
      <c r="C89" s="20" t="s">
        <v>258</v>
      </c>
      <c r="D89" s="47">
        <v>2144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2144</v>
      </c>
      <c r="O89" s="48">
        <f t="shared" si="11"/>
        <v>1.5468082650352071E-3</v>
      </c>
      <c r="P89" s="9"/>
    </row>
    <row r="90" spans="1:16">
      <c r="A90" s="12"/>
      <c r="B90" s="25">
        <v>348.22</v>
      </c>
      <c r="C90" s="20" t="s">
        <v>202</v>
      </c>
      <c r="D90" s="47">
        <v>495905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495905</v>
      </c>
      <c r="O90" s="48">
        <f t="shared" si="11"/>
        <v>0.35777516449266999</v>
      </c>
      <c r="P90" s="9"/>
    </row>
    <row r="91" spans="1:16">
      <c r="A91" s="12"/>
      <c r="B91" s="25">
        <v>348.23</v>
      </c>
      <c r="C91" s="20" t="s">
        <v>203</v>
      </c>
      <c r="D91" s="47">
        <v>804659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804659</v>
      </c>
      <c r="O91" s="48">
        <f t="shared" si="11"/>
        <v>0.58052854092115891</v>
      </c>
      <c r="P91" s="9"/>
    </row>
    <row r="92" spans="1:16">
      <c r="A92" s="12"/>
      <c r="B92" s="25">
        <v>348.31</v>
      </c>
      <c r="C92" s="20" t="s">
        <v>204</v>
      </c>
      <c r="D92" s="47">
        <v>8972493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8972493</v>
      </c>
      <c r="O92" s="48">
        <f t="shared" si="11"/>
        <v>6.4732865346877526</v>
      </c>
      <c r="P92" s="9"/>
    </row>
    <row r="93" spans="1:16">
      <c r="A93" s="12"/>
      <c r="B93" s="25">
        <v>348.32</v>
      </c>
      <c r="C93" s="20" t="s">
        <v>205</v>
      </c>
      <c r="D93" s="47">
        <v>98376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98376</v>
      </c>
      <c r="O93" s="48">
        <f t="shared" si="11"/>
        <v>7.0974258340066945E-2</v>
      </c>
      <c r="P93" s="9"/>
    </row>
    <row r="94" spans="1:16">
      <c r="A94" s="12"/>
      <c r="B94" s="25">
        <v>348.41</v>
      </c>
      <c r="C94" s="20" t="s">
        <v>206</v>
      </c>
      <c r="D94" s="47">
        <v>4330800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4330800</v>
      </c>
      <c r="O94" s="48">
        <f t="shared" si="11"/>
        <v>3.1244949786448113</v>
      </c>
      <c r="P94" s="9"/>
    </row>
    <row r="95" spans="1:16">
      <c r="A95" s="12"/>
      <c r="B95" s="25">
        <v>348.42</v>
      </c>
      <c r="C95" s="20" t="s">
        <v>207</v>
      </c>
      <c r="D95" s="47">
        <v>1621236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1621236</v>
      </c>
      <c r="O95" s="48">
        <f t="shared" si="11"/>
        <v>1.1696554311439455</v>
      </c>
      <c r="P95" s="9"/>
    </row>
    <row r="96" spans="1:16">
      <c r="A96" s="12"/>
      <c r="B96" s="25">
        <v>348.48</v>
      </c>
      <c r="C96" s="20" t="s">
        <v>208</v>
      </c>
      <c r="D96" s="47">
        <v>371848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371848</v>
      </c>
      <c r="O96" s="48">
        <f t="shared" si="11"/>
        <v>0.26827311554888605</v>
      </c>
      <c r="P96" s="9"/>
    </row>
    <row r="97" spans="1:16">
      <c r="A97" s="12"/>
      <c r="B97" s="25">
        <v>348.51</v>
      </c>
      <c r="C97" s="20" t="s">
        <v>209</v>
      </c>
      <c r="D97" s="47">
        <v>728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728</v>
      </c>
      <c r="O97" s="48">
        <f t="shared" si="11"/>
        <v>5.2522220939628308E-4</v>
      </c>
      <c r="P97" s="9"/>
    </row>
    <row r="98" spans="1:16">
      <c r="A98" s="12"/>
      <c r="B98" s="25">
        <v>348.52</v>
      </c>
      <c r="C98" s="20" t="s">
        <v>210</v>
      </c>
      <c r="D98" s="47">
        <v>2562883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2562883</v>
      </c>
      <c r="O98" s="48">
        <f t="shared" si="11"/>
        <v>1.8490152083573819</v>
      </c>
      <c r="P98" s="9"/>
    </row>
    <row r="99" spans="1:16">
      <c r="A99" s="12"/>
      <c r="B99" s="25">
        <v>348.53</v>
      </c>
      <c r="C99" s="20" t="s">
        <v>211</v>
      </c>
      <c r="D99" s="47">
        <v>5394561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5394561</v>
      </c>
      <c r="O99" s="48">
        <f t="shared" si="11"/>
        <v>3.8919550098118436</v>
      </c>
      <c r="P99" s="9"/>
    </row>
    <row r="100" spans="1:16">
      <c r="A100" s="12"/>
      <c r="B100" s="25">
        <v>348.61</v>
      </c>
      <c r="C100" s="20" t="s">
        <v>212</v>
      </c>
      <c r="D100" s="47">
        <v>14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14</v>
      </c>
      <c r="O100" s="48">
        <f t="shared" si="11"/>
        <v>1.0100427103774673E-5</v>
      </c>
      <c r="P100" s="9"/>
    </row>
    <row r="101" spans="1:16">
      <c r="A101" s="12"/>
      <c r="B101" s="25">
        <v>348.62</v>
      </c>
      <c r="C101" s="20" t="s">
        <v>213</v>
      </c>
      <c r="D101" s="47">
        <v>17040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17040</v>
      </c>
      <c r="O101" s="48">
        <f t="shared" ref="O101:O132" si="13">(N101/O$137)</f>
        <v>1.2293662703451461E-2</v>
      </c>
      <c r="P101" s="9"/>
    </row>
    <row r="102" spans="1:16">
      <c r="A102" s="12"/>
      <c r="B102" s="25">
        <v>348.63</v>
      </c>
      <c r="C102" s="20" t="s">
        <v>214</v>
      </c>
      <c r="D102" s="47">
        <v>184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184</v>
      </c>
      <c r="O102" s="48">
        <f t="shared" si="13"/>
        <v>1.3274847050675286E-4</v>
      </c>
      <c r="P102" s="9"/>
    </row>
    <row r="103" spans="1:16">
      <c r="A103" s="12"/>
      <c r="B103" s="25">
        <v>348.71</v>
      </c>
      <c r="C103" s="20" t="s">
        <v>215</v>
      </c>
      <c r="D103" s="47">
        <v>592235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592235</v>
      </c>
      <c r="O103" s="48">
        <f t="shared" si="13"/>
        <v>0.42727331755742815</v>
      </c>
      <c r="P103" s="9"/>
    </row>
    <row r="104" spans="1:16">
      <c r="A104" s="12"/>
      <c r="B104" s="25">
        <v>348.72</v>
      </c>
      <c r="C104" s="20" t="s">
        <v>216</v>
      </c>
      <c r="D104" s="47">
        <v>96191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96191</v>
      </c>
      <c r="O104" s="48">
        <f t="shared" si="13"/>
        <v>6.9397870252799268E-2</v>
      </c>
      <c r="P104" s="9"/>
    </row>
    <row r="105" spans="1:16">
      <c r="A105" s="12"/>
      <c r="B105" s="25">
        <v>348.88</v>
      </c>
      <c r="C105" s="20" t="s">
        <v>217</v>
      </c>
      <c r="D105" s="47">
        <v>0</v>
      </c>
      <c r="E105" s="47">
        <v>54322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54322</v>
      </c>
      <c r="O105" s="48">
        <f t="shared" si="13"/>
        <v>3.9191100080803419E-2</v>
      </c>
      <c r="P105" s="9"/>
    </row>
    <row r="106" spans="1:16">
      <c r="A106" s="12"/>
      <c r="B106" s="25">
        <v>348.92099999999999</v>
      </c>
      <c r="C106" s="20" t="s">
        <v>218</v>
      </c>
      <c r="D106" s="47">
        <v>0</v>
      </c>
      <c r="E106" s="47">
        <v>228800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0"/>
        <v>228800</v>
      </c>
      <c r="O106" s="48">
        <f t="shared" si="13"/>
        <v>0.16506983723883181</v>
      </c>
      <c r="P106" s="9"/>
    </row>
    <row r="107" spans="1:16">
      <c r="A107" s="12"/>
      <c r="B107" s="25">
        <v>348.92200000000003</v>
      </c>
      <c r="C107" s="20" t="s">
        <v>219</v>
      </c>
      <c r="D107" s="47">
        <v>0</v>
      </c>
      <c r="E107" s="47">
        <v>228800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0"/>
        <v>228800</v>
      </c>
      <c r="O107" s="48">
        <f t="shared" si="13"/>
        <v>0.16506983723883181</v>
      </c>
      <c r="P107" s="9"/>
    </row>
    <row r="108" spans="1:16">
      <c r="A108" s="12"/>
      <c r="B108" s="25">
        <v>348.923</v>
      </c>
      <c r="C108" s="20" t="s">
        <v>220</v>
      </c>
      <c r="D108" s="47">
        <v>0</v>
      </c>
      <c r="E108" s="47">
        <v>228800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0"/>
        <v>228800</v>
      </c>
      <c r="O108" s="48">
        <f t="shared" si="13"/>
        <v>0.16506983723883181</v>
      </c>
      <c r="P108" s="9"/>
    </row>
    <row r="109" spans="1:16">
      <c r="A109" s="12"/>
      <c r="B109" s="25">
        <v>348.92399999999998</v>
      </c>
      <c r="C109" s="20" t="s">
        <v>221</v>
      </c>
      <c r="D109" s="47">
        <v>0</v>
      </c>
      <c r="E109" s="47">
        <v>228800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0"/>
        <v>228800</v>
      </c>
      <c r="O109" s="48">
        <f t="shared" si="13"/>
        <v>0.16506983723883181</v>
      </c>
      <c r="P109" s="9"/>
    </row>
    <row r="110" spans="1:16">
      <c r="A110" s="12"/>
      <c r="B110" s="25">
        <v>348.93099999999998</v>
      </c>
      <c r="C110" s="20" t="s">
        <v>222</v>
      </c>
      <c r="D110" s="47">
        <v>0</v>
      </c>
      <c r="E110" s="47">
        <v>4908322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0"/>
        <v>4908322</v>
      </c>
      <c r="O110" s="48">
        <f t="shared" si="13"/>
        <v>3.5411534687752511</v>
      </c>
      <c r="P110" s="9"/>
    </row>
    <row r="111" spans="1:16">
      <c r="A111" s="12"/>
      <c r="B111" s="25">
        <v>348.93200000000002</v>
      </c>
      <c r="C111" s="20" t="s">
        <v>223</v>
      </c>
      <c r="D111" s="47">
        <v>16360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0"/>
        <v>16360</v>
      </c>
      <c r="O111" s="48">
        <f t="shared" si="13"/>
        <v>1.1803070529839548E-2</v>
      </c>
      <c r="P111" s="9"/>
    </row>
    <row r="112" spans="1:16">
      <c r="A112" s="12"/>
      <c r="B112" s="25">
        <v>348.93299999999999</v>
      </c>
      <c r="C112" s="20" t="s">
        <v>224</v>
      </c>
      <c r="D112" s="47">
        <v>0</v>
      </c>
      <c r="E112" s="47">
        <v>2509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0"/>
        <v>2509</v>
      </c>
      <c r="O112" s="48">
        <f t="shared" si="13"/>
        <v>1.8101408288121897E-3</v>
      </c>
      <c r="P112" s="9"/>
    </row>
    <row r="113" spans="1:16">
      <c r="A113" s="12"/>
      <c r="B113" s="25">
        <v>348.99</v>
      </c>
      <c r="C113" s="20" t="s">
        <v>225</v>
      </c>
      <c r="D113" s="47">
        <v>3026</v>
      </c>
      <c r="E113" s="47">
        <v>1617724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0"/>
        <v>1620750</v>
      </c>
      <c r="O113" s="48">
        <f t="shared" si="13"/>
        <v>1.1693048020316288</v>
      </c>
      <c r="P113" s="9"/>
    </row>
    <row r="114" spans="1:16">
      <c r="A114" s="12"/>
      <c r="B114" s="25">
        <v>349</v>
      </c>
      <c r="C114" s="20" t="s">
        <v>1</v>
      </c>
      <c r="D114" s="47">
        <v>16448639</v>
      </c>
      <c r="E114" s="47">
        <v>1447287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0"/>
        <v>17895926</v>
      </c>
      <c r="O114" s="48">
        <f t="shared" si="13"/>
        <v>12.911178286967564</v>
      </c>
      <c r="P114" s="9"/>
    </row>
    <row r="115" spans="1:16" ht="15.75">
      <c r="A115" s="29" t="s">
        <v>74</v>
      </c>
      <c r="B115" s="30"/>
      <c r="C115" s="31"/>
      <c r="D115" s="32">
        <f t="shared" ref="D115:M115" si="14">SUM(D116:D121)</f>
        <v>9738127</v>
      </c>
      <c r="E115" s="32">
        <f t="shared" si="14"/>
        <v>5690863</v>
      </c>
      <c r="F115" s="32">
        <f t="shared" si="14"/>
        <v>1174342</v>
      </c>
      <c r="G115" s="32">
        <f t="shared" si="14"/>
        <v>0</v>
      </c>
      <c r="H115" s="32">
        <f t="shared" si="14"/>
        <v>0</v>
      </c>
      <c r="I115" s="32">
        <f t="shared" si="14"/>
        <v>23750</v>
      </c>
      <c r="J115" s="32">
        <f t="shared" si="14"/>
        <v>0</v>
      </c>
      <c r="K115" s="32">
        <f t="shared" si="14"/>
        <v>0</v>
      </c>
      <c r="L115" s="32">
        <f t="shared" si="14"/>
        <v>0</v>
      </c>
      <c r="M115" s="32">
        <f t="shared" si="14"/>
        <v>0</v>
      </c>
      <c r="N115" s="32">
        <f t="shared" ref="N115:N123" si="15">SUM(D115:M115)</f>
        <v>16627082</v>
      </c>
      <c r="O115" s="46">
        <f t="shared" si="13"/>
        <v>11.995759263534572</v>
      </c>
      <c r="P115" s="10"/>
    </row>
    <row r="116" spans="1:16">
      <c r="A116" s="13"/>
      <c r="B116" s="40">
        <v>351.1</v>
      </c>
      <c r="C116" s="21" t="s">
        <v>130</v>
      </c>
      <c r="D116" s="47">
        <v>391682</v>
      </c>
      <c r="E116" s="47">
        <v>88207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479889</v>
      </c>
      <c r="O116" s="48">
        <f t="shared" si="13"/>
        <v>0.34622027588595172</v>
      </c>
      <c r="P116" s="9"/>
    </row>
    <row r="117" spans="1:16">
      <c r="A117" s="13"/>
      <c r="B117" s="40">
        <v>351.2</v>
      </c>
      <c r="C117" s="21" t="s">
        <v>132</v>
      </c>
      <c r="D117" s="47">
        <v>273194</v>
      </c>
      <c r="E117" s="47">
        <v>121389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394583</v>
      </c>
      <c r="O117" s="48">
        <f t="shared" si="13"/>
        <v>0.28467548770633727</v>
      </c>
      <c r="P117" s="9"/>
    </row>
    <row r="118" spans="1:16">
      <c r="A118" s="13"/>
      <c r="B118" s="40">
        <v>351.5</v>
      </c>
      <c r="C118" s="21" t="s">
        <v>133</v>
      </c>
      <c r="D118" s="47">
        <v>7369732</v>
      </c>
      <c r="E118" s="47">
        <v>131809</v>
      </c>
      <c r="F118" s="47">
        <v>1174342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8675883</v>
      </c>
      <c r="O118" s="48">
        <f t="shared" si="13"/>
        <v>6.2592945573127095</v>
      </c>
      <c r="P118" s="9"/>
    </row>
    <row r="119" spans="1:16">
      <c r="A119" s="13"/>
      <c r="B119" s="40">
        <v>354</v>
      </c>
      <c r="C119" s="21" t="s">
        <v>134</v>
      </c>
      <c r="D119" s="47">
        <v>1159799</v>
      </c>
      <c r="E119" s="47">
        <v>4266351</v>
      </c>
      <c r="F119" s="47">
        <v>0</v>
      </c>
      <c r="G119" s="47">
        <v>0</v>
      </c>
      <c r="H119" s="47">
        <v>0</v>
      </c>
      <c r="I119" s="47">
        <v>23750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5449900</v>
      </c>
      <c r="O119" s="48">
        <f t="shared" si="13"/>
        <v>3.9318798337758283</v>
      </c>
      <c r="P119" s="9"/>
    </row>
    <row r="120" spans="1:16">
      <c r="A120" s="13"/>
      <c r="B120" s="40">
        <v>358.2</v>
      </c>
      <c r="C120" s="21" t="s">
        <v>227</v>
      </c>
      <c r="D120" s="47">
        <v>0</v>
      </c>
      <c r="E120" s="47">
        <v>471748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471748</v>
      </c>
      <c r="O120" s="48">
        <f t="shared" si="13"/>
        <v>0.34034687752510678</v>
      </c>
      <c r="P120" s="9"/>
    </row>
    <row r="121" spans="1:16">
      <c r="A121" s="13"/>
      <c r="B121" s="40">
        <v>359</v>
      </c>
      <c r="C121" s="21" t="s">
        <v>136</v>
      </c>
      <c r="D121" s="47">
        <v>543720</v>
      </c>
      <c r="E121" s="47">
        <v>611359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5"/>
        <v>1155079</v>
      </c>
      <c r="O121" s="48">
        <f t="shared" si="13"/>
        <v>0.83334223132863905</v>
      </c>
      <c r="P121" s="9"/>
    </row>
    <row r="122" spans="1:16" ht="15.75">
      <c r="A122" s="29" t="s">
        <v>5</v>
      </c>
      <c r="B122" s="30"/>
      <c r="C122" s="31"/>
      <c r="D122" s="32">
        <f t="shared" ref="D122:M122" si="16">SUM(D123:D130)</f>
        <v>26009211</v>
      </c>
      <c r="E122" s="32">
        <f t="shared" si="16"/>
        <v>28552824</v>
      </c>
      <c r="F122" s="32">
        <f t="shared" si="16"/>
        <v>7328697</v>
      </c>
      <c r="G122" s="32">
        <f t="shared" si="16"/>
        <v>13809279</v>
      </c>
      <c r="H122" s="32">
        <f t="shared" si="16"/>
        <v>0</v>
      </c>
      <c r="I122" s="32">
        <f t="shared" si="16"/>
        <v>22457956</v>
      </c>
      <c r="J122" s="32">
        <f t="shared" si="16"/>
        <v>11722297</v>
      </c>
      <c r="K122" s="32">
        <f t="shared" si="16"/>
        <v>2062770</v>
      </c>
      <c r="L122" s="32">
        <f t="shared" si="16"/>
        <v>10726</v>
      </c>
      <c r="M122" s="32">
        <f t="shared" si="16"/>
        <v>26962735</v>
      </c>
      <c r="N122" s="32">
        <f t="shared" si="15"/>
        <v>138916495</v>
      </c>
      <c r="O122" s="46">
        <f t="shared" si="13"/>
        <v>100.22256651852707</v>
      </c>
      <c r="P122" s="10"/>
    </row>
    <row r="123" spans="1:16">
      <c r="A123" s="12"/>
      <c r="B123" s="25">
        <v>361.1</v>
      </c>
      <c r="C123" s="20" t="s">
        <v>137</v>
      </c>
      <c r="D123" s="47">
        <v>8574734</v>
      </c>
      <c r="E123" s="47">
        <v>12260567</v>
      </c>
      <c r="F123" s="47">
        <v>4819009</v>
      </c>
      <c r="G123" s="47">
        <v>8932752</v>
      </c>
      <c r="H123" s="47">
        <v>0</v>
      </c>
      <c r="I123" s="47">
        <v>15492779</v>
      </c>
      <c r="J123" s="47">
        <v>4143230</v>
      </c>
      <c r="K123" s="47">
        <v>2132880</v>
      </c>
      <c r="L123" s="47">
        <v>10726</v>
      </c>
      <c r="M123" s="47">
        <v>26962735</v>
      </c>
      <c r="N123" s="47">
        <f t="shared" si="15"/>
        <v>83329412</v>
      </c>
      <c r="O123" s="48">
        <f t="shared" si="13"/>
        <v>60.118760821886184</v>
      </c>
      <c r="P123" s="9"/>
    </row>
    <row r="124" spans="1:16">
      <c r="A124" s="12"/>
      <c r="B124" s="25">
        <v>361.3</v>
      </c>
      <c r="C124" s="20" t="s">
        <v>228</v>
      </c>
      <c r="D124" s="47">
        <v>3256772</v>
      </c>
      <c r="E124" s="47">
        <v>5178354</v>
      </c>
      <c r="F124" s="47">
        <v>2414498</v>
      </c>
      <c r="G124" s="47">
        <v>4148769</v>
      </c>
      <c r="H124" s="47">
        <v>0</v>
      </c>
      <c r="I124" s="47">
        <v>6030723</v>
      </c>
      <c r="J124" s="47">
        <v>0</v>
      </c>
      <c r="K124" s="47">
        <v>-70110</v>
      </c>
      <c r="L124" s="47">
        <v>0</v>
      </c>
      <c r="M124" s="47">
        <v>0</v>
      </c>
      <c r="N124" s="47">
        <f t="shared" ref="N124:N130" si="17">SUM(D124:M124)</f>
        <v>20959006</v>
      </c>
      <c r="O124" s="48">
        <f t="shared" si="13"/>
        <v>15.121065162184001</v>
      </c>
      <c r="P124" s="9"/>
    </row>
    <row r="125" spans="1:16">
      <c r="A125" s="12"/>
      <c r="B125" s="25">
        <v>362</v>
      </c>
      <c r="C125" s="20" t="s">
        <v>138</v>
      </c>
      <c r="D125" s="47">
        <v>625383</v>
      </c>
      <c r="E125" s="47">
        <v>7206</v>
      </c>
      <c r="F125" s="47">
        <v>95002</v>
      </c>
      <c r="G125" s="47">
        <v>0</v>
      </c>
      <c r="H125" s="47">
        <v>0</v>
      </c>
      <c r="I125" s="47">
        <v>1316374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7"/>
        <v>2043965</v>
      </c>
      <c r="O125" s="48">
        <f t="shared" si="13"/>
        <v>1.474637106083343</v>
      </c>
      <c r="P125" s="9"/>
    </row>
    <row r="126" spans="1:16">
      <c r="A126" s="12"/>
      <c r="B126" s="25">
        <v>364</v>
      </c>
      <c r="C126" s="20" t="s">
        <v>229</v>
      </c>
      <c r="D126" s="47">
        <v>301365</v>
      </c>
      <c r="E126" s="47">
        <v>1105495</v>
      </c>
      <c r="F126" s="47">
        <v>186</v>
      </c>
      <c r="G126" s="47">
        <v>15029</v>
      </c>
      <c r="H126" s="47">
        <v>0</v>
      </c>
      <c r="I126" s="47">
        <v>-2277255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7"/>
        <v>-855180</v>
      </c>
      <c r="O126" s="48">
        <f t="shared" si="13"/>
        <v>-0.61697737504328753</v>
      </c>
      <c r="P126" s="9"/>
    </row>
    <row r="127" spans="1:16">
      <c r="A127" s="12"/>
      <c r="B127" s="25">
        <v>365</v>
      </c>
      <c r="C127" s="20" t="s">
        <v>230</v>
      </c>
      <c r="D127" s="47">
        <v>4227</v>
      </c>
      <c r="E127" s="47">
        <v>6748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10975</v>
      </c>
      <c r="O127" s="48">
        <f t="shared" si="13"/>
        <v>7.9180133902805039E-3</v>
      </c>
      <c r="P127" s="9"/>
    </row>
    <row r="128" spans="1:16">
      <c r="A128" s="12"/>
      <c r="B128" s="25">
        <v>366</v>
      </c>
      <c r="C128" s="20" t="s">
        <v>141</v>
      </c>
      <c r="D128" s="47">
        <v>740482</v>
      </c>
      <c r="E128" s="47">
        <v>56018</v>
      </c>
      <c r="F128" s="47">
        <v>0</v>
      </c>
      <c r="G128" s="47">
        <v>372828</v>
      </c>
      <c r="H128" s="47">
        <v>0</v>
      </c>
      <c r="I128" s="47">
        <v>1350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1170678</v>
      </c>
      <c r="O128" s="48">
        <f t="shared" si="13"/>
        <v>0.84459627149948058</v>
      </c>
      <c r="P128" s="9"/>
    </row>
    <row r="129" spans="1:119">
      <c r="A129" s="12"/>
      <c r="B129" s="25">
        <v>369.3</v>
      </c>
      <c r="C129" s="20" t="s">
        <v>142</v>
      </c>
      <c r="D129" s="47">
        <v>863</v>
      </c>
      <c r="E129" s="47">
        <v>63966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64829</v>
      </c>
      <c r="O129" s="48">
        <f t="shared" si="13"/>
        <v>4.6771470622186312E-2</v>
      </c>
      <c r="P129" s="9"/>
    </row>
    <row r="130" spans="1:119">
      <c r="A130" s="12"/>
      <c r="B130" s="25">
        <v>369.9</v>
      </c>
      <c r="C130" s="20" t="s">
        <v>143</v>
      </c>
      <c r="D130" s="47">
        <v>12505385</v>
      </c>
      <c r="E130" s="47">
        <v>9874470</v>
      </c>
      <c r="F130" s="47">
        <v>2</v>
      </c>
      <c r="G130" s="47">
        <v>339901</v>
      </c>
      <c r="H130" s="47">
        <v>0</v>
      </c>
      <c r="I130" s="47">
        <v>1893985</v>
      </c>
      <c r="J130" s="47">
        <v>7579067</v>
      </c>
      <c r="K130" s="47">
        <v>0</v>
      </c>
      <c r="L130" s="47">
        <v>0</v>
      </c>
      <c r="M130" s="47">
        <v>0</v>
      </c>
      <c r="N130" s="47">
        <f t="shared" si="17"/>
        <v>32192810</v>
      </c>
      <c r="O130" s="48">
        <f t="shared" si="13"/>
        <v>23.225795047904882</v>
      </c>
      <c r="P130" s="9"/>
    </row>
    <row r="131" spans="1:119" ht="15.75">
      <c r="A131" s="29" t="s">
        <v>75</v>
      </c>
      <c r="B131" s="30"/>
      <c r="C131" s="31"/>
      <c r="D131" s="32">
        <f t="shared" ref="D131:M131" si="18">SUM(D132:D134)</f>
        <v>267102393</v>
      </c>
      <c r="E131" s="32">
        <f t="shared" si="18"/>
        <v>196142125</v>
      </c>
      <c r="F131" s="32">
        <f t="shared" si="18"/>
        <v>5498129</v>
      </c>
      <c r="G131" s="32">
        <f t="shared" si="18"/>
        <v>18200000</v>
      </c>
      <c r="H131" s="32">
        <f t="shared" si="18"/>
        <v>0</v>
      </c>
      <c r="I131" s="32">
        <f t="shared" si="18"/>
        <v>12210</v>
      </c>
      <c r="J131" s="32">
        <f t="shared" si="18"/>
        <v>0</v>
      </c>
      <c r="K131" s="32">
        <f t="shared" si="18"/>
        <v>0</v>
      </c>
      <c r="L131" s="32">
        <f t="shared" si="18"/>
        <v>0</v>
      </c>
      <c r="M131" s="32">
        <f t="shared" si="18"/>
        <v>0</v>
      </c>
      <c r="N131" s="32">
        <f>SUM(D131:M131)</f>
        <v>486954857</v>
      </c>
      <c r="O131" s="46">
        <f t="shared" si="13"/>
        <v>351.31800256839432</v>
      </c>
      <c r="P131" s="9"/>
    </row>
    <row r="132" spans="1:119">
      <c r="A132" s="12"/>
      <c r="B132" s="25">
        <v>381</v>
      </c>
      <c r="C132" s="20" t="s">
        <v>144</v>
      </c>
      <c r="D132" s="47">
        <v>258128017</v>
      </c>
      <c r="E132" s="47">
        <v>196130760</v>
      </c>
      <c r="F132" s="47">
        <v>5498129</v>
      </c>
      <c r="G132" s="47">
        <v>18200000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>SUM(D132:M132)</f>
        <v>477956906</v>
      </c>
      <c r="O132" s="48">
        <f t="shared" si="13"/>
        <v>344.82634912847743</v>
      </c>
      <c r="P132" s="9"/>
    </row>
    <row r="133" spans="1:119">
      <c r="A133" s="12"/>
      <c r="B133" s="25">
        <v>382</v>
      </c>
      <c r="C133" s="20" t="s">
        <v>161</v>
      </c>
      <c r="D133" s="47">
        <v>8899999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>SUM(D133:M133)</f>
        <v>8899999</v>
      </c>
      <c r="O133" s="48">
        <f>(N133/O$137)</f>
        <v>6.4209850802262496</v>
      </c>
      <c r="P133" s="9"/>
    </row>
    <row r="134" spans="1:119" ht="15.75" thickBot="1">
      <c r="A134" s="12"/>
      <c r="B134" s="25">
        <v>383</v>
      </c>
      <c r="C134" s="20" t="s">
        <v>145</v>
      </c>
      <c r="D134" s="47">
        <v>74377</v>
      </c>
      <c r="E134" s="47">
        <v>11365</v>
      </c>
      <c r="F134" s="47">
        <v>0</v>
      </c>
      <c r="G134" s="47">
        <v>0</v>
      </c>
      <c r="H134" s="47">
        <v>0</v>
      </c>
      <c r="I134" s="47">
        <v>12210</v>
      </c>
      <c r="J134" s="47">
        <v>0</v>
      </c>
      <c r="K134" s="47">
        <v>0</v>
      </c>
      <c r="L134" s="47">
        <v>0</v>
      </c>
      <c r="M134" s="47">
        <v>0</v>
      </c>
      <c r="N134" s="47">
        <f>SUM(D134:M134)</f>
        <v>97952</v>
      </c>
      <c r="O134" s="48">
        <f>(N134/O$137)</f>
        <v>7.0668359690638352E-2</v>
      </c>
      <c r="P134" s="9"/>
    </row>
    <row r="135" spans="1:119" ht="16.5" thickBot="1">
      <c r="A135" s="14" t="s">
        <v>109</v>
      </c>
      <c r="B135" s="23"/>
      <c r="C135" s="22"/>
      <c r="D135" s="15">
        <f t="shared" ref="D135:M135" si="19">SUM(D5,D17,D31,D61,D115,D122,D131)</f>
        <v>960839802</v>
      </c>
      <c r="E135" s="15">
        <f t="shared" si="19"/>
        <v>906464226</v>
      </c>
      <c r="F135" s="15">
        <f t="shared" si="19"/>
        <v>339573937</v>
      </c>
      <c r="G135" s="15">
        <f t="shared" si="19"/>
        <v>102219824</v>
      </c>
      <c r="H135" s="15">
        <f t="shared" si="19"/>
        <v>0</v>
      </c>
      <c r="I135" s="15">
        <f t="shared" si="19"/>
        <v>729680546</v>
      </c>
      <c r="J135" s="15">
        <f t="shared" si="19"/>
        <v>197646104</v>
      </c>
      <c r="K135" s="15">
        <f t="shared" si="19"/>
        <v>17323400</v>
      </c>
      <c r="L135" s="15">
        <f t="shared" si="19"/>
        <v>10726</v>
      </c>
      <c r="M135" s="15">
        <f t="shared" si="19"/>
        <v>34992057</v>
      </c>
      <c r="N135" s="15">
        <f>SUM(D135:M135)</f>
        <v>3288750622</v>
      </c>
      <c r="O135" s="38">
        <f>(N135/O$137)</f>
        <v>2372.6989942860441</v>
      </c>
      <c r="P135" s="6"/>
      <c r="Q135" s="2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</row>
    <row r="136" spans="1:119">
      <c r="A136" s="16"/>
      <c r="B136" s="18"/>
      <c r="C136" s="18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9"/>
    </row>
    <row r="137" spans="1:119">
      <c r="A137" s="41"/>
      <c r="B137" s="42"/>
      <c r="C137" s="42"/>
      <c r="D137" s="43"/>
      <c r="E137" s="43"/>
      <c r="F137" s="43"/>
      <c r="G137" s="43"/>
      <c r="H137" s="43"/>
      <c r="I137" s="43"/>
      <c r="J137" s="43"/>
      <c r="K137" s="43"/>
      <c r="L137" s="49" t="s">
        <v>263</v>
      </c>
      <c r="M137" s="49"/>
      <c r="N137" s="49"/>
      <c r="O137" s="44">
        <v>1386080</v>
      </c>
    </row>
    <row r="138" spans="1:119">
      <c r="A138" s="50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2"/>
    </row>
    <row r="139" spans="1:119" ht="15.75" customHeight="1" thickBot="1">
      <c r="A139" s="53" t="s">
        <v>163</v>
      </c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5"/>
    </row>
  </sheetData>
  <mergeCells count="10">
    <mergeCell ref="L137:N137"/>
    <mergeCell ref="A138:O138"/>
    <mergeCell ref="A139:O1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70"/>
      <c r="M3" s="36"/>
      <c r="N3" s="37"/>
      <c r="O3" s="71" t="s">
        <v>155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11</v>
      </c>
      <c r="N4" s="35" t="s">
        <v>71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466658512</v>
      </c>
      <c r="E5" s="27">
        <f t="shared" si="0"/>
        <v>324979028</v>
      </c>
      <c r="F5" s="27">
        <f t="shared" si="0"/>
        <v>75923372</v>
      </c>
      <c r="G5" s="27">
        <f t="shared" si="0"/>
        <v>25810099</v>
      </c>
      <c r="H5" s="27">
        <f t="shared" si="0"/>
        <v>0</v>
      </c>
      <c r="I5" s="27">
        <f t="shared" si="0"/>
        <v>276847383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1170218394</v>
      </c>
      <c r="O5" s="33">
        <f t="shared" ref="O5:O36" si="1">(N5/O$140)</f>
        <v>867.0872816107327</v>
      </c>
      <c r="P5" s="6"/>
    </row>
    <row r="6" spans="1:133">
      <c r="A6" s="12"/>
      <c r="B6" s="25">
        <v>311</v>
      </c>
      <c r="C6" s="20" t="s">
        <v>3</v>
      </c>
      <c r="D6" s="47">
        <v>464117290</v>
      </c>
      <c r="E6" s="47">
        <v>275789044</v>
      </c>
      <c r="F6" s="47">
        <v>0</v>
      </c>
      <c r="G6" s="47">
        <v>25810099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765716433</v>
      </c>
      <c r="O6" s="48">
        <f t="shared" si="1"/>
        <v>567.36672725265396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276847383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276847383</v>
      </c>
      <c r="O7" s="48">
        <f t="shared" si="1"/>
        <v>205.13337166576392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1280254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1280254</v>
      </c>
      <c r="O8" s="48">
        <f t="shared" si="1"/>
        <v>0.94861947677714165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28697184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28697184</v>
      </c>
      <c r="O9" s="48">
        <f t="shared" si="1"/>
        <v>21.263520888087331</v>
      </c>
      <c r="P9" s="9"/>
    </row>
    <row r="10" spans="1:133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63927002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63927002</v>
      </c>
      <c r="O10" s="48">
        <f t="shared" si="1"/>
        <v>47.36747488324292</v>
      </c>
      <c r="P10" s="9"/>
    </row>
    <row r="11" spans="1:133">
      <c r="A11" s="12"/>
      <c r="B11" s="25">
        <v>314.3</v>
      </c>
      <c r="C11" s="20" t="s">
        <v>16</v>
      </c>
      <c r="D11" s="47">
        <v>0</v>
      </c>
      <c r="E11" s="47">
        <v>0</v>
      </c>
      <c r="F11" s="47">
        <v>9806324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9806324</v>
      </c>
      <c r="O11" s="48">
        <f t="shared" si="1"/>
        <v>7.2661127729240658</v>
      </c>
      <c r="P11" s="9"/>
    </row>
    <row r="12" spans="1:133">
      <c r="A12" s="12"/>
      <c r="B12" s="25">
        <v>314.39999999999998</v>
      </c>
      <c r="C12" s="20" t="s">
        <v>17</v>
      </c>
      <c r="D12" s="47">
        <v>0</v>
      </c>
      <c r="E12" s="47">
        <v>0</v>
      </c>
      <c r="F12" s="47">
        <v>1190222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1190222</v>
      </c>
      <c r="O12" s="48">
        <f t="shared" si="1"/>
        <v>0.88190919215143482</v>
      </c>
      <c r="P12" s="9"/>
    </row>
    <row r="13" spans="1:133">
      <c r="A13" s="12"/>
      <c r="B13" s="25">
        <v>314.7</v>
      </c>
      <c r="C13" s="20" t="s">
        <v>18</v>
      </c>
      <c r="D13" s="47">
        <v>0</v>
      </c>
      <c r="E13" s="47">
        <v>0</v>
      </c>
      <c r="F13" s="47">
        <v>935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935</v>
      </c>
      <c r="O13" s="48">
        <f t="shared" si="1"/>
        <v>6.9279940604491559E-4</v>
      </c>
      <c r="P13" s="9"/>
    </row>
    <row r="14" spans="1:133">
      <c r="A14" s="12"/>
      <c r="B14" s="25">
        <v>314.8</v>
      </c>
      <c r="C14" s="20" t="s">
        <v>19</v>
      </c>
      <c r="D14" s="47">
        <v>0</v>
      </c>
      <c r="E14" s="47">
        <v>0</v>
      </c>
      <c r="F14" s="47">
        <v>998889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998889</v>
      </c>
      <c r="O14" s="48">
        <f t="shared" si="1"/>
        <v>0.74013872289283389</v>
      </c>
      <c r="P14" s="9"/>
    </row>
    <row r="15" spans="1:133">
      <c r="A15" s="12"/>
      <c r="B15" s="25">
        <v>315</v>
      </c>
      <c r="C15" s="20" t="s">
        <v>183</v>
      </c>
      <c r="D15" s="47">
        <v>0</v>
      </c>
      <c r="E15" s="47">
        <v>19043820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19043820</v>
      </c>
      <c r="O15" s="48">
        <f t="shared" si="1"/>
        <v>14.110745652220626</v>
      </c>
      <c r="P15" s="9"/>
    </row>
    <row r="16" spans="1:133">
      <c r="A16" s="12"/>
      <c r="B16" s="25">
        <v>316</v>
      </c>
      <c r="C16" s="20" t="s">
        <v>184</v>
      </c>
      <c r="D16" s="47">
        <v>2541222</v>
      </c>
      <c r="E16" s="47">
        <v>168726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2709948</v>
      </c>
      <c r="O16" s="48">
        <f t="shared" si="1"/>
        <v>2.0079683046124139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SUM(D18:D30)</f>
        <v>1402929</v>
      </c>
      <c r="E17" s="32">
        <f t="shared" si="3"/>
        <v>125160310</v>
      </c>
      <c r="F17" s="32">
        <f t="shared" si="3"/>
        <v>0</v>
      </c>
      <c r="G17" s="32">
        <f t="shared" si="3"/>
        <v>38964432</v>
      </c>
      <c r="H17" s="32">
        <f t="shared" si="3"/>
        <v>0</v>
      </c>
      <c r="I17" s="32">
        <f t="shared" si="3"/>
        <v>80235987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245763658</v>
      </c>
      <c r="O17" s="46">
        <f t="shared" si="1"/>
        <v>182.10151474847677</v>
      </c>
      <c r="P17" s="10"/>
    </row>
    <row r="18" spans="1:16">
      <c r="A18" s="12"/>
      <c r="B18" s="25">
        <v>322</v>
      </c>
      <c r="C18" s="20" t="s">
        <v>0</v>
      </c>
      <c r="D18" s="47">
        <v>1368658</v>
      </c>
      <c r="E18" s="47">
        <v>26787916</v>
      </c>
      <c r="F18" s="47">
        <v>0</v>
      </c>
      <c r="G18" s="47">
        <v>0</v>
      </c>
      <c r="H18" s="47">
        <v>0</v>
      </c>
      <c r="I18" s="47">
        <v>542676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28699250</v>
      </c>
      <c r="O18" s="48">
        <f t="shared" si="1"/>
        <v>21.265051715438016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7150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9" si="4">SUM(D19:M19)</f>
        <v>7150</v>
      </c>
      <c r="O19" s="48">
        <f t="shared" si="1"/>
        <v>5.2978778109317075E-3</v>
      </c>
      <c r="P19" s="9"/>
    </row>
    <row r="20" spans="1:16">
      <c r="A20" s="12"/>
      <c r="B20" s="25">
        <v>324.11</v>
      </c>
      <c r="C20" s="20" t="s">
        <v>234</v>
      </c>
      <c r="D20" s="47">
        <v>0</v>
      </c>
      <c r="E20" s="47">
        <v>0</v>
      </c>
      <c r="F20" s="47">
        <v>0</v>
      </c>
      <c r="G20" s="47">
        <v>3954149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3954149</v>
      </c>
      <c r="O20" s="48">
        <f t="shared" si="1"/>
        <v>2.9298738808696227</v>
      </c>
      <c r="P20" s="9"/>
    </row>
    <row r="21" spans="1:16">
      <c r="A21" s="12"/>
      <c r="B21" s="25">
        <v>324.12</v>
      </c>
      <c r="C21" s="20" t="s">
        <v>24</v>
      </c>
      <c r="D21" s="47">
        <v>0</v>
      </c>
      <c r="E21" s="47">
        <v>0</v>
      </c>
      <c r="F21" s="47">
        <v>0</v>
      </c>
      <c r="G21" s="47">
        <v>1847254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1847254</v>
      </c>
      <c r="O21" s="48">
        <f t="shared" si="1"/>
        <v>1.368744891993684</v>
      </c>
      <c r="P21" s="9"/>
    </row>
    <row r="22" spans="1:16">
      <c r="A22" s="12"/>
      <c r="B22" s="25">
        <v>324.20999999999998</v>
      </c>
      <c r="C22" s="20" t="s">
        <v>25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61404018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61404018</v>
      </c>
      <c r="O22" s="48">
        <f t="shared" si="1"/>
        <v>45.498039785209954</v>
      </c>
      <c r="P22" s="9"/>
    </row>
    <row r="23" spans="1:16">
      <c r="A23" s="12"/>
      <c r="B23" s="25">
        <v>324.22000000000003</v>
      </c>
      <c r="C23" s="20" t="s">
        <v>235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17999244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17999244</v>
      </c>
      <c r="O23" s="48">
        <f t="shared" si="1"/>
        <v>13.336754601558836</v>
      </c>
      <c r="P23" s="9"/>
    </row>
    <row r="24" spans="1:16">
      <c r="A24" s="12"/>
      <c r="B24" s="25">
        <v>324.31</v>
      </c>
      <c r="C24" s="20" t="s">
        <v>26</v>
      </c>
      <c r="D24" s="47">
        <v>0</v>
      </c>
      <c r="E24" s="47">
        <v>0</v>
      </c>
      <c r="F24" s="47">
        <v>0</v>
      </c>
      <c r="G24" s="47">
        <v>12549294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12549294</v>
      </c>
      <c r="O24" s="48">
        <f t="shared" si="1"/>
        <v>9.2985491224417363</v>
      </c>
      <c r="P24" s="9"/>
    </row>
    <row r="25" spans="1:16">
      <c r="A25" s="12"/>
      <c r="B25" s="25">
        <v>324.32</v>
      </c>
      <c r="C25" s="20" t="s">
        <v>27</v>
      </c>
      <c r="D25" s="47">
        <v>0</v>
      </c>
      <c r="E25" s="47">
        <v>0</v>
      </c>
      <c r="F25" s="47">
        <v>0</v>
      </c>
      <c r="G25" s="47">
        <v>14021954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14021954</v>
      </c>
      <c r="O25" s="48">
        <f t="shared" si="1"/>
        <v>10.389734120630084</v>
      </c>
      <c r="P25" s="9"/>
    </row>
    <row r="26" spans="1:16">
      <c r="A26" s="12"/>
      <c r="B26" s="25">
        <v>324.51</v>
      </c>
      <c r="C26" s="20" t="s">
        <v>28</v>
      </c>
      <c r="D26" s="47">
        <v>0</v>
      </c>
      <c r="E26" s="47">
        <v>76653486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76653486</v>
      </c>
      <c r="O26" s="48">
        <f t="shared" si="1"/>
        <v>56.797315050344658</v>
      </c>
      <c r="P26" s="9"/>
    </row>
    <row r="27" spans="1:16">
      <c r="A27" s="12"/>
      <c r="B27" s="25">
        <v>324.61</v>
      </c>
      <c r="C27" s="20" t="s">
        <v>29</v>
      </c>
      <c r="D27" s="47">
        <v>0</v>
      </c>
      <c r="E27" s="47">
        <v>0</v>
      </c>
      <c r="F27" s="47">
        <v>0</v>
      </c>
      <c r="G27" s="47">
        <v>6591781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6591781</v>
      </c>
      <c r="O27" s="48">
        <f t="shared" si="1"/>
        <v>4.8842587824365351</v>
      </c>
      <c r="P27" s="9"/>
    </row>
    <row r="28" spans="1:16">
      <c r="A28" s="12"/>
      <c r="B28" s="25">
        <v>325.10000000000002</v>
      </c>
      <c r="C28" s="20" t="s">
        <v>30</v>
      </c>
      <c r="D28" s="47">
        <v>0</v>
      </c>
      <c r="E28" s="47">
        <v>222349</v>
      </c>
      <c r="F28" s="47">
        <v>0</v>
      </c>
      <c r="G28" s="47">
        <v>0</v>
      </c>
      <c r="H28" s="47">
        <v>0</v>
      </c>
      <c r="I28" s="47">
        <v>282899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505248</v>
      </c>
      <c r="O28" s="48">
        <f t="shared" si="1"/>
        <v>0.37436953401645084</v>
      </c>
      <c r="P28" s="9"/>
    </row>
    <row r="29" spans="1:16">
      <c r="A29" s="12"/>
      <c r="B29" s="25">
        <v>325.2</v>
      </c>
      <c r="C29" s="20" t="s">
        <v>31</v>
      </c>
      <c r="D29" s="47">
        <v>0</v>
      </c>
      <c r="E29" s="47">
        <v>19171121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19171121</v>
      </c>
      <c r="O29" s="48">
        <f t="shared" si="1"/>
        <v>14.20507084707509</v>
      </c>
      <c r="P29" s="9"/>
    </row>
    <row r="30" spans="1:16">
      <c r="A30" s="12"/>
      <c r="B30" s="25">
        <v>329</v>
      </c>
      <c r="C30" s="20" t="s">
        <v>32</v>
      </c>
      <c r="D30" s="47">
        <v>34271</v>
      </c>
      <c r="E30" s="47">
        <v>2325438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2359709</v>
      </c>
      <c r="O30" s="48">
        <f t="shared" si="1"/>
        <v>1.7484545386511676</v>
      </c>
      <c r="P30" s="9"/>
    </row>
    <row r="31" spans="1:16" ht="15.75">
      <c r="A31" s="29" t="s">
        <v>34</v>
      </c>
      <c r="B31" s="30"/>
      <c r="C31" s="31"/>
      <c r="D31" s="32">
        <f t="shared" ref="D31:M31" si="5">SUM(D32:D62)</f>
        <v>6997155</v>
      </c>
      <c r="E31" s="32">
        <f t="shared" si="5"/>
        <v>106189684</v>
      </c>
      <c r="F31" s="32">
        <f t="shared" si="5"/>
        <v>233971581</v>
      </c>
      <c r="G31" s="32">
        <f t="shared" si="5"/>
        <v>0</v>
      </c>
      <c r="H31" s="32">
        <f t="shared" si="5"/>
        <v>0</v>
      </c>
      <c r="I31" s="32">
        <f t="shared" si="5"/>
        <v>1720395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1091951</v>
      </c>
      <c r="N31" s="45">
        <f>SUM(D31:M31)</f>
        <v>349970766</v>
      </c>
      <c r="O31" s="46">
        <f t="shared" si="1"/>
        <v>259.3150147784857</v>
      </c>
      <c r="P31" s="10"/>
    </row>
    <row r="32" spans="1:16">
      <c r="A32" s="12"/>
      <c r="B32" s="25">
        <v>331.2</v>
      </c>
      <c r="C32" s="20" t="s">
        <v>33</v>
      </c>
      <c r="D32" s="47">
        <v>44700</v>
      </c>
      <c r="E32" s="47">
        <v>8133519</v>
      </c>
      <c r="F32" s="47">
        <v>0</v>
      </c>
      <c r="G32" s="47">
        <v>0</v>
      </c>
      <c r="H32" s="47">
        <v>0</v>
      </c>
      <c r="I32" s="47">
        <v>152362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8330581</v>
      </c>
      <c r="O32" s="48">
        <f t="shared" si="1"/>
        <v>6.1726433891005978</v>
      </c>
      <c r="P32" s="9"/>
    </row>
    <row r="33" spans="1:16">
      <c r="A33" s="12"/>
      <c r="B33" s="25">
        <v>331.39</v>
      </c>
      <c r="C33" s="20" t="s">
        <v>40</v>
      </c>
      <c r="D33" s="47">
        <v>0</v>
      </c>
      <c r="E33" s="47">
        <v>302472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2" si="6">SUM(D33:M33)</f>
        <v>302472</v>
      </c>
      <c r="O33" s="48">
        <f t="shared" si="1"/>
        <v>0.22412023737456441</v>
      </c>
      <c r="P33" s="9"/>
    </row>
    <row r="34" spans="1:16">
      <c r="A34" s="12"/>
      <c r="B34" s="25">
        <v>331.49</v>
      </c>
      <c r="C34" s="20" t="s">
        <v>41</v>
      </c>
      <c r="D34" s="47">
        <v>0</v>
      </c>
      <c r="E34" s="47">
        <v>4784128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4784128</v>
      </c>
      <c r="O34" s="48">
        <f t="shared" si="1"/>
        <v>3.5448567238960962</v>
      </c>
      <c r="P34" s="9"/>
    </row>
    <row r="35" spans="1:16">
      <c r="A35" s="12"/>
      <c r="B35" s="25">
        <v>331.5</v>
      </c>
      <c r="C35" s="20" t="s">
        <v>35</v>
      </c>
      <c r="D35" s="47">
        <v>0</v>
      </c>
      <c r="E35" s="47">
        <v>23456941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23456941</v>
      </c>
      <c r="O35" s="48">
        <f t="shared" si="1"/>
        <v>17.38070031276003</v>
      </c>
      <c r="P35" s="9"/>
    </row>
    <row r="36" spans="1:16">
      <c r="A36" s="12"/>
      <c r="B36" s="25">
        <v>331.62</v>
      </c>
      <c r="C36" s="20" t="s">
        <v>42</v>
      </c>
      <c r="D36" s="47">
        <v>0</v>
      </c>
      <c r="E36" s="47">
        <v>1518661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1518661</v>
      </c>
      <c r="O36" s="48">
        <f t="shared" si="1"/>
        <v>1.1252699880038264</v>
      </c>
      <c r="P36" s="9"/>
    </row>
    <row r="37" spans="1:16">
      <c r="A37" s="12"/>
      <c r="B37" s="25">
        <v>331.65</v>
      </c>
      <c r="C37" s="20" t="s">
        <v>43</v>
      </c>
      <c r="D37" s="47">
        <v>1271404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1271404</v>
      </c>
      <c r="O37" s="48">
        <f t="shared" ref="O37:O68" si="7">(N37/O$140)</f>
        <v>0.94206196368249184</v>
      </c>
      <c r="P37" s="9"/>
    </row>
    <row r="38" spans="1:16">
      <c r="A38" s="12"/>
      <c r="B38" s="25">
        <v>331.69</v>
      </c>
      <c r="C38" s="20" t="s">
        <v>44</v>
      </c>
      <c r="D38" s="47">
        <v>0</v>
      </c>
      <c r="E38" s="47">
        <v>32555872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32555872</v>
      </c>
      <c r="O38" s="48">
        <f t="shared" si="7"/>
        <v>24.122661802004597</v>
      </c>
      <c r="P38" s="9"/>
    </row>
    <row r="39" spans="1:16">
      <c r="A39" s="12"/>
      <c r="B39" s="25">
        <v>331.7</v>
      </c>
      <c r="C39" s="20" t="s">
        <v>36</v>
      </c>
      <c r="D39" s="47">
        <v>0</v>
      </c>
      <c r="E39" s="47">
        <v>12500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12500</v>
      </c>
      <c r="O39" s="48">
        <f t="shared" si="7"/>
        <v>9.2620241449855034E-3</v>
      </c>
      <c r="P39" s="9"/>
    </row>
    <row r="40" spans="1:16">
      <c r="A40" s="12"/>
      <c r="B40" s="25">
        <v>333</v>
      </c>
      <c r="C40" s="20" t="s">
        <v>4</v>
      </c>
      <c r="D40" s="47">
        <v>53454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53454</v>
      </c>
      <c r="O40" s="48">
        <f t="shared" si="7"/>
        <v>3.9607379091684408E-2</v>
      </c>
      <c r="P40" s="9"/>
    </row>
    <row r="41" spans="1:16">
      <c r="A41" s="12"/>
      <c r="B41" s="25">
        <v>334.1</v>
      </c>
      <c r="C41" s="20" t="s">
        <v>37</v>
      </c>
      <c r="D41" s="47">
        <v>0</v>
      </c>
      <c r="E41" s="47">
        <v>1684691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1684691</v>
      </c>
      <c r="O41" s="48">
        <f t="shared" si="7"/>
        <v>1.2482918975071817</v>
      </c>
      <c r="P41" s="9"/>
    </row>
    <row r="42" spans="1:16">
      <c r="A42" s="12"/>
      <c r="B42" s="25">
        <v>334.2</v>
      </c>
      <c r="C42" s="20" t="s">
        <v>38</v>
      </c>
      <c r="D42" s="47">
        <v>153450</v>
      </c>
      <c r="E42" s="47">
        <v>38847</v>
      </c>
      <c r="F42" s="47">
        <v>0</v>
      </c>
      <c r="G42" s="47">
        <v>0</v>
      </c>
      <c r="H42" s="47">
        <v>0</v>
      </c>
      <c r="I42" s="47">
        <v>25394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217691</v>
      </c>
      <c r="O42" s="48">
        <f t="shared" si="7"/>
        <v>0.16130074385168314</v>
      </c>
      <c r="P42" s="9"/>
    </row>
    <row r="43" spans="1:16">
      <c r="A43" s="12"/>
      <c r="B43" s="25">
        <v>334.39</v>
      </c>
      <c r="C43" s="20" t="s">
        <v>45</v>
      </c>
      <c r="D43" s="47">
        <v>2357869</v>
      </c>
      <c r="E43" s="47">
        <v>453542</v>
      </c>
      <c r="F43" s="47">
        <v>0</v>
      </c>
      <c r="G43" s="47">
        <v>0</v>
      </c>
      <c r="H43" s="47">
        <v>0</v>
      </c>
      <c r="I43" s="47">
        <v>-1728505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1" si="8">SUM(D43:M43)</f>
        <v>1082906</v>
      </c>
      <c r="O43" s="48">
        <f t="shared" si="7"/>
        <v>0.80239212149997374</v>
      </c>
      <c r="P43" s="9"/>
    </row>
    <row r="44" spans="1:16">
      <c r="A44" s="12"/>
      <c r="B44" s="25">
        <v>334.61</v>
      </c>
      <c r="C44" s="20" t="s">
        <v>48</v>
      </c>
      <c r="D44" s="47">
        <v>0</v>
      </c>
      <c r="E44" s="47">
        <v>210538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210538</v>
      </c>
      <c r="O44" s="48">
        <f t="shared" si="7"/>
        <v>0.15600064315495663</v>
      </c>
      <c r="P44" s="9"/>
    </row>
    <row r="45" spans="1:16">
      <c r="A45" s="12"/>
      <c r="B45" s="25">
        <v>334.62</v>
      </c>
      <c r="C45" s="20" t="s">
        <v>49</v>
      </c>
      <c r="D45" s="47">
        <v>19095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19095</v>
      </c>
      <c r="O45" s="48">
        <f t="shared" si="7"/>
        <v>1.4148668083879854E-2</v>
      </c>
      <c r="P45" s="9"/>
    </row>
    <row r="46" spans="1:16">
      <c r="A46" s="12"/>
      <c r="B46" s="25">
        <v>334.69</v>
      </c>
      <c r="C46" s="20" t="s">
        <v>50</v>
      </c>
      <c r="D46" s="47">
        <v>998892</v>
      </c>
      <c r="E46" s="47">
        <v>3219947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4218839</v>
      </c>
      <c r="O46" s="48">
        <f t="shared" si="7"/>
        <v>3.1259990945445195</v>
      </c>
      <c r="P46" s="9"/>
    </row>
    <row r="47" spans="1:16">
      <c r="A47" s="12"/>
      <c r="B47" s="25">
        <v>334.7</v>
      </c>
      <c r="C47" s="20" t="s">
        <v>51</v>
      </c>
      <c r="D47" s="47">
        <v>0</v>
      </c>
      <c r="E47" s="47">
        <v>559100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559100</v>
      </c>
      <c r="O47" s="48">
        <f t="shared" si="7"/>
        <v>0.41427181595691159</v>
      </c>
      <c r="P47" s="9"/>
    </row>
    <row r="48" spans="1:16">
      <c r="A48" s="12"/>
      <c r="B48" s="25">
        <v>334.9</v>
      </c>
      <c r="C48" s="20" t="s">
        <v>170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3271144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3271144</v>
      </c>
      <c r="O48" s="48">
        <f t="shared" si="7"/>
        <v>2.4237931767779566</v>
      </c>
      <c r="P48" s="9"/>
    </row>
    <row r="49" spans="1:16">
      <c r="A49" s="12"/>
      <c r="B49" s="25">
        <v>335.12</v>
      </c>
      <c r="C49" s="20" t="s">
        <v>185</v>
      </c>
      <c r="D49" s="47">
        <v>0</v>
      </c>
      <c r="E49" s="47">
        <v>0</v>
      </c>
      <c r="F49" s="47">
        <v>43483985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43483985</v>
      </c>
      <c r="O49" s="48">
        <f t="shared" si="7"/>
        <v>32.219977519214993</v>
      </c>
      <c r="P49" s="9"/>
    </row>
    <row r="50" spans="1:16">
      <c r="A50" s="12"/>
      <c r="B50" s="25">
        <v>335.13</v>
      </c>
      <c r="C50" s="20" t="s">
        <v>186</v>
      </c>
      <c r="D50" s="47">
        <v>227584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227584</v>
      </c>
      <c r="O50" s="48">
        <f t="shared" si="7"/>
        <v>0.16863108024099047</v>
      </c>
      <c r="P50" s="9"/>
    </row>
    <row r="51" spans="1:16">
      <c r="A51" s="12"/>
      <c r="B51" s="25">
        <v>335.14</v>
      </c>
      <c r="C51" s="20" t="s">
        <v>187</v>
      </c>
      <c r="D51" s="47">
        <v>82458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82458</v>
      </c>
      <c r="O51" s="48">
        <f t="shared" si="7"/>
        <v>6.1098238955777172E-2</v>
      </c>
      <c r="P51" s="9"/>
    </row>
    <row r="52" spans="1:16">
      <c r="A52" s="12"/>
      <c r="B52" s="25">
        <v>335.15</v>
      </c>
      <c r="C52" s="20" t="s">
        <v>188</v>
      </c>
      <c r="D52" s="47">
        <v>597580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597580</v>
      </c>
      <c r="O52" s="48">
        <f t="shared" si="7"/>
        <v>0.44278403108483494</v>
      </c>
      <c r="P52" s="9"/>
    </row>
    <row r="53" spans="1:16">
      <c r="A53" s="12"/>
      <c r="B53" s="25">
        <v>335.16</v>
      </c>
      <c r="C53" s="20" t="s">
        <v>189</v>
      </c>
      <c r="D53" s="47">
        <v>446500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446500</v>
      </c>
      <c r="O53" s="48">
        <f t="shared" si="7"/>
        <v>0.33083950245888216</v>
      </c>
      <c r="P53" s="9"/>
    </row>
    <row r="54" spans="1:16">
      <c r="A54" s="12"/>
      <c r="B54" s="25">
        <v>335.18</v>
      </c>
      <c r="C54" s="20" t="s">
        <v>190</v>
      </c>
      <c r="D54" s="47">
        <v>0</v>
      </c>
      <c r="E54" s="47">
        <v>0</v>
      </c>
      <c r="F54" s="47">
        <v>190487596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190487596</v>
      </c>
      <c r="O54" s="48">
        <f t="shared" si="7"/>
        <v>141.14405707777951</v>
      </c>
      <c r="P54" s="9"/>
    </row>
    <row r="55" spans="1:16">
      <c r="A55" s="12"/>
      <c r="B55" s="25">
        <v>335.21</v>
      </c>
      <c r="C55" s="20" t="s">
        <v>58</v>
      </c>
      <c r="D55" s="47">
        <v>0</v>
      </c>
      <c r="E55" s="47">
        <v>333884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333884</v>
      </c>
      <c r="O55" s="48">
        <f t="shared" si="7"/>
        <v>0.24739533356994717</v>
      </c>
      <c r="P55" s="9"/>
    </row>
    <row r="56" spans="1:16">
      <c r="A56" s="12"/>
      <c r="B56" s="25">
        <v>335.22</v>
      </c>
      <c r="C56" s="20" t="s">
        <v>59</v>
      </c>
      <c r="D56" s="47">
        <v>0</v>
      </c>
      <c r="E56" s="47">
        <v>4467421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4467421</v>
      </c>
      <c r="O56" s="48">
        <f t="shared" si="7"/>
        <v>3.3101888934252224</v>
      </c>
      <c r="P56" s="9"/>
    </row>
    <row r="57" spans="1:16">
      <c r="A57" s="12"/>
      <c r="B57" s="25">
        <v>335.39</v>
      </c>
      <c r="C57" s="20" t="s">
        <v>60</v>
      </c>
      <c r="D57" s="47">
        <v>0</v>
      </c>
      <c r="E57" s="47">
        <v>25600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25600</v>
      </c>
      <c r="O57" s="48">
        <f t="shared" si="7"/>
        <v>1.8968625448930309E-2</v>
      </c>
      <c r="P57" s="9"/>
    </row>
    <row r="58" spans="1:16">
      <c r="A58" s="12"/>
      <c r="B58" s="25">
        <v>335.49</v>
      </c>
      <c r="C58" s="20" t="s">
        <v>61</v>
      </c>
      <c r="D58" s="47">
        <v>0</v>
      </c>
      <c r="E58" s="47">
        <v>19341606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19341606</v>
      </c>
      <c r="O58" s="48">
        <f t="shared" si="7"/>
        <v>14.331393741983717</v>
      </c>
      <c r="P58" s="9"/>
    </row>
    <row r="59" spans="1:16">
      <c r="A59" s="12"/>
      <c r="B59" s="25">
        <v>335.5</v>
      </c>
      <c r="C59" s="20" t="s">
        <v>62</v>
      </c>
      <c r="D59" s="47">
        <v>0</v>
      </c>
      <c r="E59" s="47">
        <v>5090415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5090415</v>
      </c>
      <c r="O59" s="48">
        <f t="shared" si="7"/>
        <v>3.7718037310397103</v>
      </c>
      <c r="P59" s="9"/>
    </row>
    <row r="60" spans="1:16">
      <c r="A60" s="12"/>
      <c r="B60" s="25">
        <v>335.61</v>
      </c>
      <c r="C60" s="20" t="s">
        <v>63</v>
      </c>
      <c r="D60" s="47">
        <v>21872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21872</v>
      </c>
      <c r="O60" s="48">
        <f t="shared" si="7"/>
        <v>1.6206319367929833E-2</v>
      </c>
      <c r="P60" s="9"/>
    </row>
    <row r="61" spans="1:16">
      <c r="A61" s="12"/>
      <c r="B61" s="25">
        <v>335.9</v>
      </c>
      <c r="C61" s="20" t="s">
        <v>240</v>
      </c>
      <c r="D61" s="47">
        <v>722297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722297</v>
      </c>
      <c r="O61" s="48">
        <f t="shared" si="7"/>
        <v>0.53519458030804756</v>
      </c>
      <c r="P61" s="9"/>
    </row>
    <row r="62" spans="1:16">
      <c r="A62" s="12"/>
      <c r="B62" s="25">
        <v>337.5</v>
      </c>
      <c r="C62" s="20" t="s">
        <v>67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1091951</v>
      </c>
      <c r="N62" s="47">
        <f>SUM(D62:M62)</f>
        <v>1091951</v>
      </c>
      <c r="O62" s="48">
        <f t="shared" si="7"/>
        <v>0.80909412217128518</v>
      </c>
      <c r="P62" s="9"/>
    </row>
    <row r="63" spans="1:16" ht="15.75">
      <c r="A63" s="29" t="s">
        <v>73</v>
      </c>
      <c r="B63" s="30"/>
      <c r="C63" s="31"/>
      <c r="D63" s="32">
        <f t="shared" ref="D63:M63" si="9">SUM(D64:D117)</f>
        <v>130933245</v>
      </c>
      <c r="E63" s="32">
        <f t="shared" si="9"/>
        <v>98886639</v>
      </c>
      <c r="F63" s="32">
        <f t="shared" si="9"/>
        <v>0</v>
      </c>
      <c r="G63" s="32">
        <f t="shared" si="9"/>
        <v>0</v>
      </c>
      <c r="H63" s="32">
        <f t="shared" si="9"/>
        <v>0</v>
      </c>
      <c r="I63" s="32">
        <f t="shared" si="9"/>
        <v>308413616</v>
      </c>
      <c r="J63" s="32">
        <f t="shared" si="9"/>
        <v>177826239</v>
      </c>
      <c r="K63" s="32">
        <f t="shared" si="9"/>
        <v>11820553</v>
      </c>
      <c r="L63" s="32">
        <f t="shared" si="9"/>
        <v>0</v>
      </c>
      <c r="M63" s="32">
        <f t="shared" si="9"/>
        <v>5870860</v>
      </c>
      <c r="N63" s="32">
        <f>SUM(D63:M63)</f>
        <v>733751152</v>
      </c>
      <c r="O63" s="46">
        <f t="shared" si="7"/>
        <v>543.68167089879421</v>
      </c>
      <c r="P63" s="10"/>
    </row>
    <row r="64" spans="1:16">
      <c r="A64" s="12"/>
      <c r="B64" s="25">
        <v>341.1</v>
      </c>
      <c r="C64" s="20" t="s">
        <v>191</v>
      </c>
      <c r="D64" s="47">
        <v>7528004</v>
      </c>
      <c r="E64" s="47">
        <v>1117228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>SUM(D64:M64)</f>
        <v>8645232</v>
      </c>
      <c r="O64" s="48">
        <f t="shared" si="7"/>
        <v>6.4057878018401047</v>
      </c>
      <c r="P64" s="9"/>
    </row>
    <row r="65" spans="1:16">
      <c r="A65" s="12"/>
      <c r="B65" s="25">
        <v>341.15</v>
      </c>
      <c r="C65" s="20" t="s">
        <v>192</v>
      </c>
      <c r="D65" s="47">
        <v>0</v>
      </c>
      <c r="E65" s="47">
        <v>3148088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117" si="10">SUM(D65:M65)</f>
        <v>3148088</v>
      </c>
      <c r="O65" s="48">
        <f t="shared" si="7"/>
        <v>2.3326133653231298</v>
      </c>
      <c r="P65" s="9"/>
    </row>
    <row r="66" spans="1:16">
      <c r="A66" s="12"/>
      <c r="B66" s="25">
        <v>341.16</v>
      </c>
      <c r="C66" s="20" t="s">
        <v>193</v>
      </c>
      <c r="D66" s="47">
        <v>0</v>
      </c>
      <c r="E66" s="47">
        <v>3313777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3313777</v>
      </c>
      <c r="O66" s="48">
        <f t="shared" si="7"/>
        <v>2.45538260680781</v>
      </c>
      <c r="P66" s="9"/>
    </row>
    <row r="67" spans="1:16">
      <c r="A67" s="12"/>
      <c r="B67" s="25">
        <v>341.2</v>
      </c>
      <c r="C67" s="20" t="s">
        <v>194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177826239</v>
      </c>
      <c r="K67" s="47">
        <v>11820553</v>
      </c>
      <c r="L67" s="47">
        <v>0</v>
      </c>
      <c r="M67" s="47">
        <v>0</v>
      </c>
      <c r="N67" s="47">
        <f t="shared" si="10"/>
        <v>189646792</v>
      </c>
      <c r="O67" s="48">
        <f t="shared" si="7"/>
        <v>140.52105332184348</v>
      </c>
      <c r="P67" s="9"/>
    </row>
    <row r="68" spans="1:16">
      <c r="A68" s="12"/>
      <c r="B68" s="25">
        <v>341.8</v>
      </c>
      <c r="C68" s="20" t="s">
        <v>195</v>
      </c>
      <c r="D68" s="47">
        <v>12910919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12910919</v>
      </c>
      <c r="O68" s="48">
        <f t="shared" si="7"/>
        <v>9.5664994809561676</v>
      </c>
      <c r="P68" s="9"/>
    </row>
    <row r="69" spans="1:16">
      <c r="A69" s="12"/>
      <c r="B69" s="25">
        <v>341.9</v>
      </c>
      <c r="C69" s="20" t="s">
        <v>196</v>
      </c>
      <c r="D69" s="47">
        <v>32596730</v>
      </c>
      <c r="E69" s="47">
        <v>381069</v>
      </c>
      <c r="F69" s="47">
        <v>0</v>
      </c>
      <c r="G69" s="47">
        <v>0</v>
      </c>
      <c r="H69" s="47">
        <v>0</v>
      </c>
      <c r="I69" s="47">
        <v>7100432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40078231</v>
      </c>
      <c r="O69" s="48">
        <f t="shared" ref="O69:O100" si="11">(N69/O$140)</f>
        <v>29.696443456824518</v>
      </c>
      <c r="P69" s="9"/>
    </row>
    <row r="70" spans="1:16">
      <c r="A70" s="12"/>
      <c r="B70" s="25">
        <v>342.1</v>
      </c>
      <c r="C70" s="20" t="s">
        <v>82</v>
      </c>
      <c r="D70" s="47">
        <v>31648130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31648130</v>
      </c>
      <c r="O70" s="48">
        <f t="shared" si="11"/>
        <v>23.450059536291203</v>
      </c>
      <c r="P70" s="9"/>
    </row>
    <row r="71" spans="1:16">
      <c r="A71" s="12"/>
      <c r="B71" s="25">
        <v>342.2</v>
      </c>
      <c r="C71" s="20" t="s">
        <v>83</v>
      </c>
      <c r="D71" s="47">
        <v>0</v>
      </c>
      <c r="E71" s="47">
        <v>3495925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3495925</v>
      </c>
      <c r="O71" s="48">
        <f t="shared" si="11"/>
        <v>2.5903473407246755</v>
      </c>
      <c r="P71" s="9"/>
    </row>
    <row r="72" spans="1:16">
      <c r="A72" s="12"/>
      <c r="B72" s="25">
        <v>342.3</v>
      </c>
      <c r="C72" s="20" t="s">
        <v>84</v>
      </c>
      <c r="D72" s="47">
        <v>2368804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2368804</v>
      </c>
      <c r="O72" s="48">
        <f t="shared" si="11"/>
        <v>1.7551935874190592</v>
      </c>
      <c r="P72" s="9"/>
    </row>
    <row r="73" spans="1:16">
      <c r="A73" s="12"/>
      <c r="B73" s="25">
        <v>342.5</v>
      </c>
      <c r="C73" s="20" t="s">
        <v>85</v>
      </c>
      <c r="D73" s="47">
        <v>16658</v>
      </c>
      <c r="E73" s="47">
        <v>1214822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1231480</v>
      </c>
      <c r="O73" s="48">
        <f t="shared" si="11"/>
        <v>0.91247979952533975</v>
      </c>
      <c r="P73" s="9"/>
    </row>
    <row r="74" spans="1:16">
      <c r="A74" s="12"/>
      <c r="B74" s="25">
        <v>342.6</v>
      </c>
      <c r="C74" s="20" t="s">
        <v>86</v>
      </c>
      <c r="D74" s="47">
        <v>0</v>
      </c>
      <c r="E74" s="47">
        <v>21897506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21897506</v>
      </c>
      <c r="O74" s="48">
        <f t="shared" si="11"/>
        <v>16.225218342957195</v>
      </c>
      <c r="P74" s="9"/>
    </row>
    <row r="75" spans="1:16">
      <c r="A75" s="12"/>
      <c r="B75" s="25">
        <v>342.9</v>
      </c>
      <c r="C75" s="20" t="s">
        <v>87</v>
      </c>
      <c r="D75" s="47">
        <v>1642349</v>
      </c>
      <c r="E75" s="47">
        <v>2231087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3873436</v>
      </c>
      <c r="O75" s="48">
        <f t="shared" si="11"/>
        <v>2.8700686204844854</v>
      </c>
      <c r="P75" s="9"/>
    </row>
    <row r="76" spans="1:16">
      <c r="A76" s="12"/>
      <c r="B76" s="25">
        <v>343.4</v>
      </c>
      <c r="C76" s="20" t="s">
        <v>88</v>
      </c>
      <c r="D76" s="47">
        <v>180535</v>
      </c>
      <c r="E76" s="47">
        <v>46180186</v>
      </c>
      <c r="F76" s="47">
        <v>0</v>
      </c>
      <c r="G76" s="47">
        <v>0</v>
      </c>
      <c r="H76" s="47">
        <v>0</v>
      </c>
      <c r="I76" s="47">
        <v>35943913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82304634</v>
      </c>
      <c r="O76" s="48">
        <f t="shared" si="11"/>
        <v>60.984600588175581</v>
      </c>
      <c r="P76" s="9"/>
    </row>
    <row r="77" spans="1:16">
      <c r="A77" s="12"/>
      <c r="B77" s="25">
        <v>343.6</v>
      </c>
      <c r="C77" s="20" t="s">
        <v>89</v>
      </c>
      <c r="D77" s="47">
        <v>0</v>
      </c>
      <c r="E77" s="47">
        <v>360</v>
      </c>
      <c r="F77" s="47">
        <v>0</v>
      </c>
      <c r="G77" s="47">
        <v>0</v>
      </c>
      <c r="H77" s="47">
        <v>0</v>
      </c>
      <c r="I77" s="47">
        <v>196410866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196411226</v>
      </c>
      <c r="O77" s="48">
        <f t="shared" si="11"/>
        <v>145.53324140465637</v>
      </c>
      <c r="P77" s="9"/>
    </row>
    <row r="78" spans="1:16">
      <c r="A78" s="12"/>
      <c r="B78" s="25">
        <v>343.7</v>
      </c>
      <c r="C78" s="20" t="s">
        <v>90</v>
      </c>
      <c r="D78" s="47">
        <v>234970</v>
      </c>
      <c r="E78" s="47">
        <v>486134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721104</v>
      </c>
      <c r="O78" s="48">
        <f t="shared" si="11"/>
        <v>0.5343106127236501</v>
      </c>
      <c r="P78" s="9"/>
    </row>
    <row r="79" spans="1:16">
      <c r="A79" s="12"/>
      <c r="B79" s="25">
        <v>343.9</v>
      </c>
      <c r="C79" s="20" t="s">
        <v>91</v>
      </c>
      <c r="D79" s="47">
        <v>770903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770903</v>
      </c>
      <c r="O79" s="48">
        <f t="shared" si="11"/>
        <v>0.57120977595534073</v>
      </c>
      <c r="P79" s="9"/>
    </row>
    <row r="80" spans="1:16">
      <c r="A80" s="12"/>
      <c r="B80" s="25">
        <v>344.3</v>
      </c>
      <c r="C80" s="20" t="s">
        <v>197</v>
      </c>
      <c r="D80" s="47">
        <v>0</v>
      </c>
      <c r="E80" s="47">
        <v>713472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713472</v>
      </c>
      <c r="O80" s="48">
        <f t="shared" si="11"/>
        <v>0.52865559126168771</v>
      </c>
      <c r="P80" s="9"/>
    </row>
    <row r="81" spans="1:16">
      <c r="A81" s="12"/>
      <c r="B81" s="25">
        <v>344.9</v>
      </c>
      <c r="C81" s="20" t="s">
        <v>198</v>
      </c>
      <c r="D81" s="47">
        <v>9334</v>
      </c>
      <c r="E81" s="47">
        <v>1939385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1948719</v>
      </c>
      <c r="O81" s="48">
        <f t="shared" si="11"/>
        <v>1.4439265943833604</v>
      </c>
      <c r="P81" s="9"/>
    </row>
    <row r="82" spans="1:16">
      <c r="A82" s="12"/>
      <c r="B82" s="25">
        <v>345.1</v>
      </c>
      <c r="C82" s="20" t="s">
        <v>94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5821110</v>
      </c>
      <c r="N82" s="47">
        <f t="shared" si="10"/>
        <v>5821110</v>
      </c>
      <c r="O82" s="48">
        <f t="shared" si="11"/>
        <v>4.313220909649325</v>
      </c>
      <c r="P82" s="9"/>
    </row>
    <row r="83" spans="1:16">
      <c r="A83" s="12"/>
      <c r="B83" s="25">
        <v>345.9</v>
      </c>
      <c r="C83" s="20" t="s">
        <v>95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49750</v>
      </c>
      <c r="N83" s="47">
        <f t="shared" si="10"/>
        <v>49750</v>
      </c>
      <c r="O83" s="48">
        <f t="shared" si="11"/>
        <v>3.6862856097042304E-2</v>
      </c>
      <c r="P83" s="9"/>
    </row>
    <row r="84" spans="1:16">
      <c r="A84" s="12"/>
      <c r="B84" s="25">
        <v>346.3</v>
      </c>
      <c r="C84" s="20" t="s">
        <v>96</v>
      </c>
      <c r="D84" s="47">
        <v>901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901</v>
      </c>
      <c r="O84" s="48">
        <f t="shared" si="11"/>
        <v>6.6760670037055501E-4</v>
      </c>
      <c r="P84" s="9"/>
    </row>
    <row r="85" spans="1:16">
      <c r="A85" s="12"/>
      <c r="B85" s="25">
        <v>346.4</v>
      </c>
      <c r="C85" s="20" t="s">
        <v>97</v>
      </c>
      <c r="D85" s="47">
        <v>206415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206415</v>
      </c>
      <c r="O85" s="48">
        <f t="shared" si="11"/>
        <v>0.1529456571109746</v>
      </c>
      <c r="P85" s="9"/>
    </row>
    <row r="86" spans="1:16">
      <c r="A86" s="12"/>
      <c r="B86" s="25">
        <v>347.2</v>
      </c>
      <c r="C86" s="20" t="s">
        <v>98</v>
      </c>
      <c r="D86" s="47">
        <v>0</v>
      </c>
      <c r="E86" s="47">
        <v>3499762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3499762</v>
      </c>
      <c r="O86" s="48">
        <f t="shared" si="11"/>
        <v>2.5931904116562206</v>
      </c>
      <c r="P86" s="9"/>
    </row>
    <row r="87" spans="1:16">
      <c r="A87" s="12"/>
      <c r="B87" s="25">
        <v>347.5</v>
      </c>
      <c r="C87" s="20" t="s">
        <v>99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68958405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68958405</v>
      </c>
      <c r="O87" s="48">
        <f t="shared" si="11"/>
        <v>51.095552968775124</v>
      </c>
      <c r="P87" s="9"/>
    </row>
    <row r="88" spans="1:16">
      <c r="A88" s="12"/>
      <c r="B88" s="25">
        <v>347.9</v>
      </c>
      <c r="C88" s="20" t="s">
        <v>100</v>
      </c>
      <c r="D88" s="47">
        <v>0</v>
      </c>
      <c r="E88" s="47">
        <v>153234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153234</v>
      </c>
      <c r="O88" s="48">
        <f t="shared" si="11"/>
        <v>0.11354056062661669</v>
      </c>
      <c r="P88" s="9"/>
    </row>
    <row r="89" spans="1:16">
      <c r="A89" s="12"/>
      <c r="B89" s="25">
        <v>348.11</v>
      </c>
      <c r="C89" s="20" t="s">
        <v>199</v>
      </c>
      <c r="D89" s="47">
        <v>35528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35528</v>
      </c>
      <c r="O89" s="48">
        <f t="shared" si="11"/>
        <v>2.6324895505843597E-2</v>
      </c>
      <c r="P89" s="9"/>
    </row>
    <row r="90" spans="1:16">
      <c r="A90" s="12"/>
      <c r="B90" s="25">
        <v>348.12</v>
      </c>
      <c r="C90" s="20" t="s">
        <v>200</v>
      </c>
      <c r="D90" s="47">
        <v>374587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ref="N90:N107" si="12">SUM(D90:M90)</f>
        <v>374587</v>
      </c>
      <c r="O90" s="48">
        <f t="shared" si="11"/>
        <v>0.27755470707181479</v>
      </c>
      <c r="P90" s="9"/>
    </row>
    <row r="91" spans="1:16">
      <c r="A91" s="12"/>
      <c r="B91" s="25">
        <v>348.13</v>
      </c>
      <c r="C91" s="20" t="s">
        <v>201</v>
      </c>
      <c r="D91" s="47">
        <v>297326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297326</v>
      </c>
      <c r="O91" s="48">
        <f t="shared" si="11"/>
        <v>0.22030724727455678</v>
      </c>
      <c r="P91" s="9"/>
    </row>
    <row r="92" spans="1:16">
      <c r="A92" s="12"/>
      <c r="B92" s="25">
        <v>348.21</v>
      </c>
      <c r="C92" s="20" t="s">
        <v>258</v>
      </c>
      <c r="D92" s="47">
        <v>2362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2362</v>
      </c>
      <c r="O92" s="48">
        <f t="shared" si="11"/>
        <v>1.7501520824364607E-3</v>
      </c>
      <c r="P92" s="9"/>
    </row>
    <row r="93" spans="1:16">
      <c r="A93" s="12"/>
      <c r="B93" s="25">
        <v>348.22</v>
      </c>
      <c r="C93" s="20" t="s">
        <v>202</v>
      </c>
      <c r="D93" s="47">
        <v>552726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552726</v>
      </c>
      <c r="O93" s="48">
        <f t="shared" si="11"/>
        <v>0.40954892460490055</v>
      </c>
      <c r="P93" s="9"/>
    </row>
    <row r="94" spans="1:16">
      <c r="A94" s="12"/>
      <c r="B94" s="25">
        <v>348.23</v>
      </c>
      <c r="C94" s="20" t="s">
        <v>203</v>
      </c>
      <c r="D94" s="47">
        <v>770315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770315</v>
      </c>
      <c r="O94" s="48">
        <f t="shared" si="11"/>
        <v>0.57077409033956061</v>
      </c>
      <c r="P94" s="9"/>
    </row>
    <row r="95" spans="1:16">
      <c r="A95" s="12"/>
      <c r="B95" s="25">
        <v>348.31</v>
      </c>
      <c r="C95" s="20" t="s">
        <v>204</v>
      </c>
      <c r="D95" s="47">
        <v>7864106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7864106</v>
      </c>
      <c r="O95" s="48">
        <f t="shared" si="11"/>
        <v>5.8270031720580295</v>
      </c>
      <c r="P95" s="9"/>
    </row>
    <row r="96" spans="1:16">
      <c r="A96" s="12"/>
      <c r="B96" s="25">
        <v>348.32</v>
      </c>
      <c r="C96" s="20" t="s">
        <v>205</v>
      </c>
      <c r="D96" s="47">
        <v>100135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100135</v>
      </c>
      <c r="O96" s="48">
        <f t="shared" si="11"/>
        <v>7.4196223020649862E-2</v>
      </c>
      <c r="P96" s="9"/>
    </row>
    <row r="97" spans="1:16">
      <c r="A97" s="12"/>
      <c r="B97" s="25">
        <v>348.41</v>
      </c>
      <c r="C97" s="20" t="s">
        <v>206</v>
      </c>
      <c r="D97" s="47">
        <v>3903395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3903395</v>
      </c>
      <c r="O97" s="48">
        <f t="shared" si="11"/>
        <v>2.8922670989932548</v>
      </c>
      <c r="P97" s="9"/>
    </row>
    <row r="98" spans="1:16">
      <c r="A98" s="12"/>
      <c r="B98" s="25">
        <v>348.42</v>
      </c>
      <c r="C98" s="20" t="s">
        <v>207</v>
      </c>
      <c r="D98" s="47">
        <v>1538392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1538392</v>
      </c>
      <c r="O98" s="48">
        <f t="shared" si="11"/>
        <v>1.139889907876203</v>
      </c>
      <c r="P98" s="9"/>
    </row>
    <row r="99" spans="1:16">
      <c r="A99" s="12"/>
      <c r="B99" s="25">
        <v>348.48</v>
      </c>
      <c r="C99" s="20" t="s">
        <v>208</v>
      </c>
      <c r="D99" s="47">
        <v>406856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406856</v>
      </c>
      <c r="O99" s="48">
        <f t="shared" si="11"/>
        <v>0.30146480764257777</v>
      </c>
      <c r="P99" s="9"/>
    </row>
    <row r="100" spans="1:16">
      <c r="A100" s="12"/>
      <c r="B100" s="25">
        <v>348.51</v>
      </c>
      <c r="C100" s="20" t="s">
        <v>209</v>
      </c>
      <c r="D100" s="47">
        <v>530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530</v>
      </c>
      <c r="O100" s="48">
        <f t="shared" si="11"/>
        <v>3.9270982374738534E-4</v>
      </c>
      <c r="P100" s="9"/>
    </row>
    <row r="101" spans="1:16">
      <c r="A101" s="12"/>
      <c r="B101" s="25">
        <v>348.52</v>
      </c>
      <c r="C101" s="20" t="s">
        <v>210</v>
      </c>
      <c r="D101" s="47">
        <v>2639447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2639447</v>
      </c>
      <c r="O101" s="48">
        <f t="shared" ref="O101:O132" si="13">(N101/O$140)</f>
        <v>1.9557297474727642</v>
      </c>
      <c r="P101" s="9"/>
    </row>
    <row r="102" spans="1:16">
      <c r="A102" s="12"/>
      <c r="B102" s="25">
        <v>348.53</v>
      </c>
      <c r="C102" s="20" t="s">
        <v>211</v>
      </c>
      <c r="D102" s="47">
        <v>5356782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5356782</v>
      </c>
      <c r="O102" s="48">
        <f t="shared" si="13"/>
        <v>3.9691715378738985</v>
      </c>
      <c r="P102" s="9"/>
    </row>
    <row r="103" spans="1:16">
      <c r="A103" s="12"/>
      <c r="B103" s="25">
        <v>348.61</v>
      </c>
      <c r="C103" s="20" t="s">
        <v>212</v>
      </c>
      <c r="D103" s="47">
        <v>15015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15015</v>
      </c>
      <c r="O103" s="48">
        <f t="shared" si="13"/>
        <v>1.1125543402956586E-2</v>
      </c>
      <c r="P103" s="9"/>
    </row>
    <row r="104" spans="1:16">
      <c r="A104" s="12"/>
      <c r="B104" s="25">
        <v>348.62</v>
      </c>
      <c r="C104" s="20" t="s">
        <v>213</v>
      </c>
      <c r="D104" s="47">
        <v>15390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15390</v>
      </c>
      <c r="O104" s="48">
        <f t="shared" si="13"/>
        <v>1.1403404127306151E-2</v>
      </c>
      <c r="P104" s="9"/>
    </row>
    <row r="105" spans="1:16">
      <c r="A105" s="12"/>
      <c r="B105" s="25">
        <v>348.63</v>
      </c>
      <c r="C105" s="20" t="s">
        <v>214</v>
      </c>
      <c r="D105" s="47">
        <v>83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2"/>
        <v>83</v>
      </c>
      <c r="O105" s="48">
        <f t="shared" si="13"/>
        <v>6.1499840322703744E-5</v>
      </c>
      <c r="P105" s="9"/>
    </row>
    <row r="106" spans="1:16">
      <c r="A106" s="12"/>
      <c r="B106" s="25">
        <v>348.71</v>
      </c>
      <c r="C106" s="20" t="s">
        <v>215</v>
      </c>
      <c r="D106" s="47">
        <v>609617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2"/>
        <v>609617</v>
      </c>
      <c r="O106" s="48">
        <f t="shared" si="13"/>
        <v>0.45170298985549018</v>
      </c>
      <c r="P106" s="9"/>
    </row>
    <row r="107" spans="1:16">
      <c r="A107" s="12"/>
      <c r="B107" s="25">
        <v>348.72</v>
      </c>
      <c r="C107" s="20" t="s">
        <v>216</v>
      </c>
      <c r="D107" s="47">
        <v>97803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2"/>
        <v>97803</v>
      </c>
      <c r="O107" s="48">
        <f t="shared" si="13"/>
        <v>7.2468299796161373E-2</v>
      </c>
      <c r="P107" s="9"/>
    </row>
    <row r="108" spans="1:16">
      <c r="A108" s="12"/>
      <c r="B108" s="25">
        <v>348.88</v>
      </c>
      <c r="C108" s="20" t="s">
        <v>217</v>
      </c>
      <c r="D108" s="47">
        <v>0</v>
      </c>
      <c r="E108" s="47">
        <v>52885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0"/>
        <v>52885</v>
      </c>
      <c r="O108" s="48">
        <f t="shared" si="13"/>
        <v>3.9185771752604667E-2</v>
      </c>
      <c r="P108" s="9"/>
    </row>
    <row r="109" spans="1:16">
      <c r="A109" s="12"/>
      <c r="B109" s="25">
        <v>348.92099999999999</v>
      </c>
      <c r="C109" s="20" t="s">
        <v>218</v>
      </c>
      <c r="D109" s="47">
        <v>0</v>
      </c>
      <c r="E109" s="47">
        <v>236869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0"/>
        <v>236869</v>
      </c>
      <c r="O109" s="48">
        <f t="shared" si="13"/>
        <v>0.17551091177588568</v>
      </c>
      <c r="P109" s="9"/>
    </row>
    <row r="110" spans="1:16">
      <c r="A110" s="12"/>
      <c r="B110" s="25">
        <v>348.92200000000003</v>
      </c>
      <c r="C110" s="20" t="s">
        <v>219</v>
      </c>
      <c r="D110" s="47">
        <v>0</v>
      </c>
      <c r="E110" s="47">
        <v>236869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0"/>
        <v>236869</v>
      </c>
      <c r="O110" s="48">
        <f t="shared" si="13"/>
        <v>0.17551091177588568</v>
      </c>
      <c r="P110" s="9"/>
    </row>
    <row r="111" spans="1:16">
      <c r="A111" s="12"/>
      <c r="B111" s="25">
        <v>348.923</v>
      </c>
      <c r="C111" s="20" t="s">
        <v>220</v>
      </c>
      <c r="D111" s="47">
        <v>0</v>
      </c>
      <c r="E111" s="47">
        <v>236869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0"/>
        <v>236869</v>
      </c>
      <c r="O111" s="48">
        <f t="shared" si="13"/>
        <v>0.17551091177588568</v>
      </c>
      <c r="P111" s="9"/>
    </row>
    <row r="112" spans="1:16">
      <c r="A112" s="12"/>
      <c r="B112" s="25">
        <v>348.92399999999998</v>
      </c>
      <c r="C112" s="20" t="s">
        <v>221</v>
      </c>
      <c r="D112" s="47">
        <v>0</v>
      </c>
      <c r="E112" s="47">
        <v>236869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0"/>
        <v>236869</v>
      </c>
      <c r="O112" s="48">
        <f t="shared" si="13"/>
        <v>0.17551091177588568</v>
      </c>
      <c r="P112" s="9"/>
    </row>
    <row r="113" spans="1:16">
      <c r="A113" s="12"/>
      <c r="B113" s="25">
        <v>348.93099999999998</v>
      </c>
      <c r="C113" s="20" t="s">
        <v>222</v>
      </c>
      <c r="D113" s="47">
        <v>0</v>
      </c>
      <c r="E113" s="47">
        <v>4931390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0"/>
        <v>4931390</v>
      </c>
      <c r="O113" s="48">
        <f t="shared" si="13"/>
        <v>3.6539722598672046</v>
      </c>
      <c r="P113" s="9"/>
    </row>
    <row r="114" spans="1:16">
      <c r="A114" s="12"/>
      <c r="B114" s="25">
        <v>348.93200000000002</v>
      </c>
      <c r="C114" s="20" t="s">
        <v>223</v>
      </c>
      <c r="D114" s="47">
        <v>17534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0"/>
        <v>17534</v>
      </c>
      <c r="O114" s="48">
        <f t="shared" si="13"/>
        <v>1.2992026508654065E-2</v>
      </c>
      <c r="P114" s="9"/>
    </row>
    <row r="115" spans="1:16">
      <c r="A115" s="12"/>
      <c r="B115" s="25">
        <v>348.93299999999999</v>
      </c>
      <c r="C115" s="20" t="s">
        <v>224</v>
      </c>
      <c r="D115" s="47">
        <v>0</v>
      </c>
      <c r="E115" s="47">
        <v>2041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0"/>
        <v>2041</v>
      </c>
      <c r="O115" s="48">
        <f t="shared" si="13"/>
        <v>1.5123033023932328E-3</v>
      </c>
      <c r="P115" s="9"/>
    </row>
    <row r="116" spans="1:16">
      <c r="A116" s="12"/>
      <c r="B116" s="25">
        <v>348.99</v>
      </c>
      <c r="C116" s="20" t="s">
        <v>225</v>
      </c>
      <c r="D116" s="47">
        <v>4832</v>
      </c>
      <c r="E116" s="47">
        <v>1618621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0"/>
        <v>1623453</v>
      </c>
      <c r="O116" s="48">
        <f t="shared" si="13"/>
        <v>1.202916870739932</v>
      </c>
      <c r="P116" s="9"/>
    </row>
    <row r="117" spans="1:16">
      <c r="A117" s="12"/>
      <c r="B117" s="25">
        <v>349</v>
      </c>
      <c r="C117" s="20" t="s">
        <v>1</v>
      </c>
      <c r="D117" s="47">
        <v>16215832</v>
      </c>
      <c r="E117" s="47">
        <v>1562191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0"/>
        <v>17778023</v>
      </c>
      <c r="O117" s="48">
        <f t="shared" si="13"/>
        <v>13.172838262088609</v>
      </c>
      <c r="P117" s="9"/>
    </row>
    <row r="118" spans="1:16" ht="15.75">
      <c r="A118" s="29" t="s">
        <v>74</v>
      </c>
      <c r="B118" s="30"/>
      <c r="C118" s="31"/>
      <c r="D118" s="32">
        <f t="shared" ref="D118:M118" si="14">SUM(D119:D124)</f>
        <v>10053291</v>
      </c>
      <c r="E118" s="32">
        <f t="shared" si="14"/>
        <v>5627529</v>
      </c>
      <c r="F118" s="32">
        <f t="shared" si="14"/>
        <v>1183409</v>
      </c>
      <c r="G118" s="32">
        <f t="shared" si="14"/>
        <v>0</v>
      </c>
      <c r="H118" s="32">
        <f t="shared" si="14"/>
        <v>0</v>
      </c>
      <c r="I118" s="32">
        <f t="shared" si="14"/>
        <v>30750</v>
      </c>
      <c r="J118" s="32">
        <f t="shared" si="14"/>
        <v>0</v>
      </c>
      <c r="K118" s="32">
        <f t="shared" si="14"/>
        <v>0</v>
      </c>
      <c r="L118" s="32">
        <f t="shared" si="14"/>
        <v>0</v>
      </c>
      <c r="M118" s="32">
        <f t="shared" si="14"/>
        <v>0</v>
      </c>
      <c r="N118" s="32">
        <f t="shared" ref="N118:N126" si="15">SUM(D118:M118)</f>
        <v>16894979</v>
      </c>
      <c r="O118" s="46">
        <f t="shared" si="13"/>
        <v>12.518536274161843</v>
      </c>
      <c r="P118" s="10"/>
    </row>
    <row r="119" spans="1:16">
      <c r="A119" s="13"/>
      <c r="B119" s="40">
        <v>351.1</v>
      </c>
      <c r="C119" s="21" t="s">
        <v>130</v>
      </c>
      <c r="D119" s="47">
        <v>446380</v>
      </c>
      <c r="E119" s="47">
        <v>90965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537345</v>
      </c>
      <c r="O119" s="48">
        <f t="shared" si="13"/>
        <v>0.3981521891349788</v>
      </c>
      <c r="P119" s="9"/>
    </row>
    <row r="120" spans="1:16">
      <c r="A120" s="13"/>
      <c r="B120" s="40">
        <v>351.2</v>
      </c>
      <c r="C120" s="21" t="s">
        <v>132</v>
      </c>
      <c r="D120" s="47">
        <v>299222</v>
      </c>
      <c r="E120" s="47">
        <v>117373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416595</v>
      </c>
      <c r="O120" s="48">
        <f t="shared" si="13"/>
        <v>0.30868103589441886</v>
      </c>
      <c r="P120" s="9"/>
    </row>
    <row r="121" spans="1:16">
      <c r="A121" s="13"/>
      <c r="B121" s="40">
        <v>351.5</v>
      </c>
      <c r="C121" s="21" t="s">
        <v>133</v>
      </c>
      <c r="D121" s="47">
        <v>7484083</v>
      </c>
      <c r="E121" s="47">
        <v>140185</v>
      </c>
      <c r="F121" s="47">
        <v>1183409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5"/>
        <v>8807677</v>
      </c>
      <c r="O121" s="48">
        <f t="shared" si="13"/>
        <v>6.5261533628186781</v>
      </c>
      <c r="P121" s="9"/>
    </row>
    <row r="122" spans="1:16">
      <c r="A122" s="13"/>
      <c r="B122" s="40">
        <v>354</v>
      </c>
      <c r="C122" s="21" t="s">
        <v>134</v>
      </c>
      <c r="D122" s="47">
        <v>1215667</v>
      </c>
      <c r="E122" s="47">
        <v>4747941</v>
      </c>
      <c r="F122" s="47">
        <v>0</v>
      </c>
      <c r="G122" s="47">
        <v>0</v>
      </c>
      <c r="H122" s="47">
        <v>0</v>
      </c>
      <c r="I122" s="47">
        <v>30750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5"/>
        <v>5994358</v>
      </c>
      <c r="O122" s="48">
        <f t="shared" si="13"/>
        <v>4.4415910823749609</v>
      </c>
      <c r="P122" s="9"/>
    </row>
    <row r="123" spans="1:16">
      <c r="A123" s="13"/>
      <c r="B123" s="40">
        <v>358.2</v>
      </c>
      <c r="C123" s="21" t="s">
        <v>227</v>
      </c>
      <c r="D123" s="47">
        <v>0</v>
      </c>
      <c r="E123" s="47">
        <v>293069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5"/>
        <v>293069</v>
      </c>
      <c r="O123" s="48">
        <f t="shared" si="13"/>
        <v>0.21715297233174052</v>
      </c>
      <c r="P123" s="9"/>
    </row>
    <row r="124" spans="1:16">
      <c r="A124" s="13"/>
      <c r="B124" s="40">
        <v>359</v>
      </c>
      <c r="C124" s="21" t="s">
        <v>136</v>
      </c>
      <c r="D124" s="47">
        <v>607939</v>
      </c>
      <c r="E124" s="47">
        <v>237996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5"/>
        <v>845935</v>
      </c>
      <c r="O124" s="48">
        <f t="shared" si="13"/>
        <v>0.62680563160706493</v>
      </c>
      <c r="P124" s="9"/>
    </row>
    <row r="125" spans="1:16" ht="15.75">
      <c r="A125" s="29" t="s">
        <v>5</v>
      </c>
      <c r="B125" s="30"/>
      <c r="C125" s="31"/>
      <c r="D125" s="32">
        <f t="shared" ref="D125:M125" si="16">SUM(D126:D133)</f>
        <v>17549783</v>
      </c>
      <c r="E125" s="32">
        <f t="shared" si="16"/>
        <v>16058607</v>
      </c>
      <c r="F125" s="32">
        <f t="shared" si="16"/>
        <v>2574890</v>
      </c>
      <c r="G125" s="32">
        <f t="shared" si="16"/>
        <v>5527746</v>
      </c>
      <c r="H125" s="32">
        <f t="shared" si="16"/>
        <v>0</v>
      </c>
      <c r="I125" s="32">
        <f t="shared" si="16"/>
        <v>4947166</v>
      </c>
      <c r="J125" s="32">
        <f t="shared" si="16"/>
        <v>5399802</v>
      </c>
      <c r="K125" s="32">
        <f t="shared" si="16"/>
        <v>6602610</v>
      </c>
      <c r="L125" s="32">
        <f t="shared" si="16"/>
        <v>6820</v>
      </c>
      <c r="M125" s="32">
        <f t="shared" si="16"/>
        <v>18406178</v>
      </c>
      <c r="N125" s="32">
        <f t="shared" si="15"/>
        <v>77073602</v>
      </c>
      <c r="O125" s="46">
        <f t="shared" si="13"/>
        <v>57.10860501320024</v>
      </c>
      <c r="P125" s="10"/>
    </row>
    <row r="126" spans="1:16">
      <c r="A126" s="12"/>
      <c r="B126" s="25">
        <v>361.1</v>
      </c>
      <c r="C126" s="20" t="s">
        <v>137</v>
      </c>
      <c r="D126" s="47">
        <v>5436362</v>
      </c>
      <c r="E126" s="47">
        <v>7202571</v>
      </c>
      <c r="F126" s="47">
        <v>3570321</v>
      </c>
      <c r="G126" s="47">
        <v>4803062</v>
      </c>
      <c r="H126" s="47">
        <v>0</v>
      </c>
      <c r="I126" s="47">
        <v>9483958</v>
      </c>
      <c r="J126" s="47">
        <v>1229455</v>
      </c>
      <c r="K126" s="47">
        <v>1822966</v>
      </c>
      <c r="L126" s="47">
        <v>6820</v>
      </c>
      <c r="M126" s="47">
        <v>18406178</v>
      </c>
      <c r="N126" s="47">
        <f t="shared" si="15"/>
        <v>51961693</v>
      </c>
      <c r="O126" s="48">
        <f t="shared" si="13"/>
        <v>38.501636414425938</v>
      </c>
      <c r="P126" s="9"/>
    </row>
    <row r="127" spans="1:16">
      <c r="A127" s="12"/>
      <c r="B127" s="25">
        <v>361.3</v>
      </c>
      <c r="C127" s="20" t="s">
        <v>228</v>
      </c>
      <c r="D127" s="47">
        <v>-1227864</v>
      </c>
      <c r="E127" s="47">
        <v>-2000722</v>
      </c>
      <c r="F127" s="47">
        <v>-1027399</v>
      </c>
      <c r="G127" s="47">
        <v>-1685407</v>
      </c>
      <c r="H127" s="47">
        <v>0</v>
      </c>
      <c r="I127" s="47">
        <v>-2302999</v>
      </c>
      <c r="J127" s="47">
        <v>0</v>
      </c>
      <c r="K127" s="47">
        <v>4779644</v>
      </c>
      <c r="L127" s="47">
        <v>0</v>
      </c>
      <c r="M127" s="47">
        <v>0</v>
      </c>
      <c r="N127" s="47">
        <f t="shared" ref="N127:N133" si="17">SUM(D127:M127)</f>
        <v>-3464747</v>
      </c>
      <c r="O127" s="48">
        <f t="shared" si="13"/>
        <v>-2.5672456296212869</v>
      </c>
      <c r="P127" s="9"/>
    </row>
    <row r="128" spans="1:16">
      <c r="A128" s="12"/>
      <c r="B128" s="25">
        <v>362</v>
      </c>
      <c r="C128" s="20" t="s">
        <v>138</v>
      </c>
      <c r="D128" s="47">
        <v>565729</v>
      </c>
      <c r="E128" s="47">
        <v>6928</v>
      </c>
      <c r="F128" s="47">
        <v>31667</v>
      </c>
      <c r="G128" s="47">
        <v>0</v>
      </c>
      <c r="H128" s="47">
        <v>0</v>
      </c>
      <c r="I128" s="47">
        <v>1365155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1969479</v>
      </c>
      <c r="O128" s="48">
        <f t="shared" si="13"/>
        <v>1.4593089640833523</v>
      </c>
      <c r="P128" s="9"/>
    </row>
    <row r="129" spans="1:119">
      <c r="A129" s="12"/>
      <c r="B129" s="25">
        <v>364</v>
      </c>
      <c r="C129" s="20" t="s">
        <v>229</v>
      </c>
      <c r="D129" s="47">
        <v>213089</v>
      </c>
      <c r="E129" s="47">
        <v>503969</v>
      </c>
      <c r="F129" s="47">
        <v>302</v>
      </c>
      <c r="G129" s="47">
        <v>12889</v>
      </c>
      <c r="H129" s="47">
        <v>0</v>
      </c>
      <c r="I129" s="47">
        <v>-5085324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-4355075</v>
      </c>
      <c r="O129" s="48">
        <f t="shared" si="13"/>
        <v>-3.2269447842578192</v>
      </c>
      <c r="P129" s="9"/>
    </row>
    <row r="130" spans="1:119">
      <c r="A130" s="12"/>
      <c r="B130" s="25">
        <v>365</v>
      </c>
      <c r="C130" s="20" t="s">
        <v>230</v>
      </c>
      <c r="D130" s="47">
        <v>7722</v>
      </c>
      <c r="E130" s="47">
        <v>13065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7"/>
        <v>20787</v>
      </c>
      <c r="O130" s="48">
        <f t="shared" si="13"/>
        <v>1.5402375672145092E-2</v>
      </c>
      <c r="P130" s="9"/>
    </row>
    <row r="131" spans="1:119">
      <c r="A131" s="12"/>
      <c r="B131" s="25">
        <v>366</v>
      </c>
      <c r="C131" s="20" t="s">
        <v>141</v>
      </c>
      <c r="D131" s="47">
        <v>981004</v>
      </c>
      <c r="E131" s="47">
        <v>44769</v>
      </c>
      <c r="F131" s="47">
        <v>0</v>
      </c>
      <c r="G131" s="47">
        <v>1653437</v>
      </c>
      <c r="H131" s="47">
        <v>0</v>
      </c>
      <c r="I131" s="47">
        <v>700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7"/>
        <v>2679910</v>
      </c>
      <c r="O131" s="48">
        <f t="shared" si="13"/>
        <v>1.9857112901110479</v>
      </c>
      <c r="P131" s="9"/>
    </row>
    <row r="132" spans="1:119">
      <c r="A132" s="12"/>
      <c r="B132" s="25">
        <v>369.3</v>
      </c>
      <c r="C132" s="20" t="s">
        <v>142</v>
      </c>
      <c r="D132" s="47">
        <v>37605</v>
      </c>
      <c r="E132" s="47">
        <v>55155</v>
      </c>
      <c r="F132" s="47">
        <v>0</v>
      </c>
      <c r="G132" s="47">
        <v>0</v>
      </c>
      <c r="H132" s="47">
        <v>0</v>
      </c>
      <c r="I132" s="47">
        <v>44500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7"/>
        <v>137260</v>
      </c>
      <c r="O132" s="48">
        <f t="shared" si="13"/>
        <v>0.10170443473125682</v>
      </c>
      <c r="P132" s="9"/>
    </row>
    <row r="133" spans="1:119">
      <c r="A133" s="12"/>
      <c r="B133" s="25">
        <v>369.9</v>
      </c>
      <c r="C133" s="20" t="s">
        <v>143</v>
      </c>
      <c r="D133" s="47">
        <v>11536136</v>
      </c>
      <c r="E133" s="47">
        <v>10232872</v>
      </c>
      <c r="F133" s="47">
        <v>-1</v>
      </c>
      <c r="G133" s="47">
        <v>743765</v>
      </c>
      <c r="H133" s="47">
        <v>0</v>
      </c>
      <c r="I133" s="47">
        <v>1441176</v>
      </c>
      <c r="J133" s="47">
        <v>4170347</v>
      </c>
      <c r="K133" s="47">
        <v>0</v>
      </c>
      <c r="L133" s="47">
        <v>0</v>
      </c>
      <c r="M133" s="47">
        <v>0</v>
      </c>
      <c r="N133" s="47">
        <f t="shared" si="17"/>
        <v>28124295</v>
      </c>
      <c r="O133" s="48">
        <f t="shared" ref="O133:O138" si="18">(N133/O$140)</f>
        <v>20.839031948055606</v>
      </c>
      <c r="P133" s="9"/>
    </row>
    <row r="134" spans="1:119" ht="15.75">
      <c r="A134" s="29" t="s">
        <v>75</v>
      </c>
      <c r="B134" s="30"/>
      <c r="C134" s="31"/>
      <c r="D134" s="32">
        <f t="shared" ref="D134:M134" si="19">SUM(D135:D137)</f>
        <v>233596033</v>
      </c>
      <c r="E134" s="32">
        <f t="shared" si="19"/>
        <v>172089832</v>
      </c>
      <c r="F134" s="32">
        <f t="shared" si="19"/>
        <v>5497902</v>
      </c>
      <c r="G134" s="32">
        <f t="shared" si="19"/>
        <v>66600000</v>
      </c>
      <c r="H134" s="32">
        <f t="shared" si="19"/>
        <v>0</v>
      </c>
      <c r="I134" s="32">
        <f t="shared" si="19"/>
        <v>0</v>
      </c>
      <c r="J134" s="32">
        <f t="shared" si="19"/>
        <v>0</v>
      </c>
      <c r="K134" s="32">
        <f t="shared" si="19"/>
        <v>0</v>
      </c>
      <c r="L134" s="32">
        <f t="shared" si="19"/>
        <v>0</v>
      </c>
      <c r="M134" s="32">
        <f t="shared" si="19"/>
        <v>0</v>
      </c>
      <c r="N134" s="32">
        <f>SUM(D134:M134)</f>
        <v>477783767</v>
      </c>
      <c r="O134" s="46">
        <f t="shared" si="18"/>
        <v>354.01958288289023</v>
      </c>
      <c r="P134" s="9"/>
    </row>
    <row r="135" spans="1:119">
      <c r="A135" s="12"/>
      <c r="B135" s="25">
        <v>381</v>
      </c>
      <c r="C135" s="20" t="s">
        <v>144</v>
      </c>
      <c r="D135" s="47">
        <v>224349394</v>
      </c>
      <c r="E135" s="47">
        <v>172078672</v>
      </c>
      <c r="F135" s="47">
        <v>5497902</v>
      </c>
      <c r="G135" s="47">
        <v>66600000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>SUM(D135:M135)</f>
        <v>468525968</v>
      </c>
      <c r="O135" s="48">
        <f t="shared" si="18"/>
        <v>347.15990625349639</v>
      </c>
      <c r="P135" s="9"/>
    </row>
    <row r="136" spans="1:119">
      <c r="A136" s="12"/>
      <c r="B136" s="25">
        <v>382</v>
      </c>
      <c r="C136" s="20" t="s">
        <v>161</v>
      </c>
      <c r="D136" s="47">
        <v>9100000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f>SUM(D136:M136)</f>
        <v>9100000</v>
      </c>
      <c r="O136" s="48">
        <f t="shared" si="18"/>
        <v>6.742753577549446</v>
      </c>
      <c r="P136" s="9"/>
    </row>
    <row r="137" spans="1:119" ht="15.75" thickBot="1">
      <c r="A137" s="12"/>
      <c r="B137" s="25">
        <v>383</v>
      </c>
      <c r="C137" s="20" t="s">
        <v>145</v>
      </c>
      <c r="D137" s="47">
        <v>146639</v>
      </c>
      <c r="E137" s="47">
        <v>11160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f>SUM(D137:M137)</f>
        <v>157799</v>
      </c>
      <c r="O137" s="48">
        <f t="shared" si="18"/>
        <v>0.1169230518443654</v>
      </c>
      <c r="P137" s="9"/>
    </row>
    <row r="138" spans="1:119" ht="16.5" thickBot="1">
      <c r="A138" s="14" t="s">
        <v>109</v>
      </c>
      <c r="B138" s="23"/>
      <c r="C138" s="22"/>
      <c r="D138" s="15">
        <f t="shared" ref="D138:M138" si="20">SUM(D5,D17,D31,D63,D118,D125,D134)</f>
        <v>867190948</v>
      </c>
      <c r="E138" s="15">
        <f t="shared" si="20"/>
        <v>848991629</v>
      </c>
      <c r="F138" s="15">
        <f t="shared" si="20"/>
        <v>319151154</v>
      </c>
      <c r="G138" s="15">
        <f t="shared" si="20"/>
        <v>136902277</v>
      </c>
      <c r="H138" s="15">
        <f t="shared" si="20"/>
        <v>0</v>
      </c>
      <c r="I138" s="15">
        <f t="shared" si="20"/>
        <v>672195297</v>
      </c>
      <c r="J138" s="15">
        <f t="shared" si="20"/>
        <v>183226041</v>
      </c>
      <c r="K138" s="15">
        <f t="shared" si="20"/>
        <v>18423163</v>
      </c>
      <c r="L138" s="15">
        <f t="shared" si="20"/>
        <v>6820</v>
      </c>
      <c r="M138" s="15">
        <f t="shared" si="20"/>
        <v>25368989</v>
      </c>
      <c r="N138" s="15">
        <f>SUM(D138:M138)</f>
        <v>3071456318</v>
      </c>
      <c r="O138" s="38">
        <f t="shared" si="18"/>
        <v>2275.8322062067418</v>
      </c>
      <c r="P138" s="6"/>
      <c r="Q138" s="2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</row>
    <row r="139" spans="1:119">
      <c r="A139" s="16"/>
      <c r="B139" s="18"/>
      <c r="C139" s="18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9"/>
    </row>
    <row r="140" spans="1:119">
      <c r="A140" s="41"/>
      <c r="B140" s="42"/>
      <c r="C140" s="42"/>
      <c r="D140" s="43"/>
      <c r="E140" s="43"/>
      <c r="F140" s="43"/>
      <c r="G140" s="43"/>
      <c r="H140" s="43"/>
      <c r="I140" s="43"/>
      <c r="J140" s="43"/>
      <c r="K140" s="43"/>
      <c r="L140" s="49" t="s">
        <v>261</v>
      </c>
      <c r="M140" s="49"/>
      <c r="N140" s="49"/>
      <c r="O140" s="44">
        <v>1349597</v>
      </c>
    </row>
    <row r="141" spans="1:119">
      <c r="A141" s="50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2"/>
    </row>
    <row r="142" spans="1:119" ht="15.75" customHeight="1" thickBot="1">
      <c r="A142" s="53" t="s">
        <v>163</v>
      </c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5"/>
    </row>
  </sheetData>
  <mergeCells count="10">
    <mergeCell ref="L140:N140"/>
    <mergeCell ref="A141:O141"/>
    <mergeCell ref="A142:O1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70"/>
      <c r="M3" s="36"/>
      <c r="N3" s="37"/>
      <c r="O3" s="71" t="s">
        <v>155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11</v>
      </c>
      <c r="N4" s="35" t="s">
        <v>71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426592046</v>
      </c>
      <c r="E5" s="27">
        <f t="shared" si="0"/>
        <v>303180934</v>
      </c>
      <c r="F5" s="27">
        <f t="shared" si="0"/>
        <v>74016173</v>
      </c>
      <c r="G5" s="27">
        <f t="shared" si="0"/>
        <v>23584242</v>
      </c>
      <c r="H5" s="27">
        <f t="shared" si="0"/>
        <v>0</v>
      </c>
      <c r="I5" s="27">
        <f t="shared" si="0"/>
        <v>254942009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1082315404</v>
      </c>
      <c r="O5" s="33">
        <f t="shared" ref="O5:O36" si="1">(N5/O$139)</f>
        <v>823.7551404998934</v>
      </c>
      <c r="P5" s="6"/>
    </row>
    <row r="6" spans="1:133">
      <c r="A6" s="12"/>
      <c r="B6" s="25">
        <v>311</v>
      </c>
      <c r="C6" s="20" t="s">
        <v>3</v>
      </c>
      <c r="D6" s="47">
        <v>424047622</v>
      </c>
      <c r="E6" s="47">
        <v>254196791</v>
      </c>
      <c r="F6" s="47">
        <v>0</v>
      </c>
      <c r="G6" s="47">
        <v>23584242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701828655</v>
      </c>
      <c r="O6" s="48">
        <f t="shared" si="1"/>
        <v>534.16495798703079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254942009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254942009</v>
      </c>
      <c r="O7" s="48">
        <f t="shared" si="1"/>
        <v>194.03751408043354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1211815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1211815</v>
      </c>
      <c r="O8" s="48">
        <f t="shared" si="1"/>
        <v>0.92231786768959112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28126091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28126091</v>
      </c>
      <c r="O9" s="48">
        <f t="shared" si="1"/>
        <v>21.406894845800224</v>
      </c>
      <c r="P9" s="9"/>
    </row>
    <row r="10" spans="1:133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62249046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62249046</v>
      </c>
      <c r="O10" s="48">
        <f t="shared" si="1"/>
        <v>47.378029957073707</v>
      </c>
      <c r="P10" s="9"/>
    </row>
    <row r="11" spans="1:133">
      <c r="A11" s="12"/>
      <c r="B11" s="25">
        <v>314.3</v>
      </c>
      <c r="C11" s="20" t="s">
        <v>16</v>
      </c>
      <c r="D11" s="47">
        <v>0</v>
      </c>
      <c r="E11" s="47">
        <v>0</v>
      </c>
      <c r="F11" s="47">
        <v>9701902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9701902</v>
      </c>
      <c r="O11" s="48">
        <f t="shared" si="1"/>
        <v>7.3841614150455142</v>
      </c>
      <c r="P11" s="9"/>
    </row>
    <row r="12" spans="1:133">
      <c r="A12" s="12"/>
      <c r="B12" s="25">
        <v>314.39999999999998</v>
      </c>
      <c r="C12" s="20" t="s">
        <v>17</v>
      </c>
      <c r="D12" s="47">
        <v>0</v>
      </c>
      <c r="E12" s="47">
        <v>0</v>
      </c>
      <c r="F12" s="47">
        <v>1130289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1130289</v>
      </c>
      <c r="O12" s="48">
        <f t="shared" si="1"/>
        <v>0.86026806101013786</v>
      </c>
      <c r="P12" s="9"/>
    </row>
    <row r="13" spans="1:133">
      <c r="A13" s="12"/>
      <c r="B13" s="25">
        <v>314.7</v>
      </c>
      <c r="C13" s="20" t="s">
        <v>18</v>
      </c>
      <c r="D13" s="47">
        <v>0</v>
      </c>
      <c r="E13" s="47">
        <v>0</v>
      </c>
      <c r="F13" s="47">
        <v>527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527</v>
      </c>
      <c r="O13" s="48">
        <f t="shared" si="1"/>
        <v>4.0110207933753461E-4</v>
      </c>
      <c r="P13" s="9"/>
    </row>
    <row r="14" spans="1:133">
      <c r="A14" s="12"/>
      <c r="B14" s="25">
        <v>314.8</v>
      </c>
      <c r="C14" s="20" t="s">
        <v>19</v>
      </c>
      <c r="D14" s="47">
        <v>0</v>
      </c>
      <c r="E14" s="47">
        <v>0</v>
      </c>
      <c r="F14" s="47">
        <v>934409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934409</v>
      </c>
      <c r="O14" s="48">
        <f t="shared" si="1"/>
        <v>0.71118290863701406</v>
      </c>
      <c r="P14" s="9"/>
    </row>
    <row r="15" spans="1:133">
      <c r="A15" s="12"/>
      <c r="B15" s="25">
        <v>315</v>
      </c>
      <c r="C15" s="20" t="s">
        <v>183</v>
      </c>
      <c r="D15" s="47">
        <v>0</v>
      </c>
      <c r="E15" s="47">
        <v>19490296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19490296</v>
      </c>
      <c r="O15" s="48">
        <f t="shared" si="1"/>
        <v>14.834152281791335</v>
      </c>
      <c r="P15" s="9"/>
    </row>
    <row r="16" spans="1:133">
      <c r="A16" s="12"/>
      <c r="B16" s="25">
        <v>316</v>
      </c>
      <c r="C16" s="20" t="s">
        <v>184</v>
      </c>
      <c r="D16" s="47">
        <v>2544424</v>
      </c>
      <c r="E16" s="47">
        <v>155941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2700365</v>
      </c>
      <c r="O16" s="48">
        <f t="shared" si="1"/>
        <v>2.0552599933022804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SUM(D18:D30)</f>
        <v>1257959</v>
      </c>
      <c r="E17" s="32">
        <f t="shared" si="3"/>
        <v>123961749</v>
      </c>
      <c r="F17" s="32">
        <f t="shared" si="3"/>
        <v>0</v>
      </c>
      <c r="G17" s="32">
        <f t="shared" si="3"/>
        <v>32905864</v>
      </c>
      <c r="H17" s="32">
        <f t="shared" si="3"/>
        <v>0</v>
      </c>
      <c r="I17" s="32">
        <f t="shared" si="3"/>
        <v>80493196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238618768</v>
      </c>
      <c r="O17" s="46">
        <f t="shared" si="1"/>
        <v>181.61382165799009</v>
      </c>
      <c r="P17" s="10"/>
    </row>
    <row r="18" spans="1:16">
      <c r="A18" s="12"/>
      <c r="B18" s="25">
        <v>322</v>
      </c>
      <c r="C18" s="20" t="s">
        <v>0</v>
      </c>
      <c r="D18" s="47">
        <v>1229812</v>
      </c>
      <c r="E18" s="47">
        <v>23606819</v>
      </c>
      <c r="F18" s="47">
        <v>0</v>
      </c>
      <c r="G18" s="47">
        <v>0</v>
      </c>
      <c r="H18" s="47">
        <v>0</v>
      </c>
      <c r="I18" s="47">
        <v>462564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25299195</v>
      </c>
      <c r="O18" s="48">
        <f t="shared" si="1"/>
        <v>19.255331537126679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6800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9" si="4">SUM(D19:M19)</f>
        <v>6800</v>
      </c>
      <c r="O19" s="48">
        <f t="shared" si="1"/>
        <v>5.1755107011294795E-3</v>
      </c>
      <c r="P19" s="9"/>
    </row>
    <row r="20" spans="1:16">
      <c r="A20" s="12"/>
      <c r="B20" s="25">
        <v>324.11</v>
      </c>
      <c r="C20" s="20" t="s">
        <v>234</v>
      </c>
      <c r="D20" s="47">
        <v>0</v>
      </c>
      <c r="E20" s="47">
        <v>0</v>
      </c>
      <c r="F20" s="47">
        <v>0</v>
      </c>
      <c r="G20" s="47">
        <v>3553395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3553395</v>
      </c>
      <c r="O20" s="48">
        <f t="shared" si="1"/>
        <v>2.7045049776235275</v>
      </c>
      <c r="P20" s="9"/>
    </row>
    <row r="21" spans="1:16">
      <c r="A21" s="12"/>
      <c r="B21" s="25">
        <v>324.12</v>
      </c>
      <c r="C21" s="20" t="s">
        <v>24</v>
      </c>
      <c r="D21" s="47">
        <v>0</v>
      </c>
      <c r="E21" s="47">
        <v>0</v>
      </c>
      <c r="F21" s="47">
        <v>0</v>
      </c>
      <c r="G21" s="47">
        <v>1020855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1020855</v>
      </c>
      <c r="O21" s="48">
        <f t="shared" si="1"/>
        <v>0.77697734952963737</v>
      </c>
      <c r="P21" s="9"/>
    </row>
    <row r="22" spans="1:16">
      <c r="A22" s="12"/>
      <c r="B22" s="25">
        <v>324.20999999999998</v>
      </c>
      <c r="C22" s="20" t="s">
        <v>25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61466617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61466617</v>
      </c>
      <c r="O22" s="48">
        <f t="shared" si="1"/>
        <v>46.782519712606934</v>
      </c>
      <c r="P22" s="9"/>
    </row>
    <row r="23" spans="1:16">
      <c r="A23" s="12"/>
      <c r="B23" s="25">
        <v>324.22000000000003</v>
      </c>
      <c r="C23" s="20" t="s">
        <v>235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18041853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18041853</v>
      </c>
      <c r="O23" s="48">
        <f t="shared" si="1"/>
        <v>13.731735774956617</v>
      </c>
      <c r="P23" s="9"/>
    </row>
    <row r="24" spans="1:16">
      <c r="A24" s="12"/>
      <c r="B24" s="25">
        <v>324.31</v>
      </c>
      <c r="C24" s="20" t="s">
        <v>26</v>
      </c>
      <c r="D24" s="47">
        <v>0</v>
      </c>
      <c r="E24" s="47">
        <v>0</v>
      </c>
      <c r="F24" s="47">
        <v>0</v>
      </c>
      <c r="G24" s="47">
        <v>12919122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12919122</v>
      </c>
      <c r="O24" s="48">
        <f t="shared" si="1"/>
        <v>9.8328020823819529</v>
      </c>
      <c r="P24" s="9"/>
    </row>
    <row r="25" spans="1:16">
      <c r="A25" s="12"/>
      <c r="B25" s="25">
        <v>324.32</v>
      </c>
      <c r="C25" s="20" t="s">
        <v>27</v>
      </c>
      <c r="D25" s="47">
        <v>0</v>
      </c>
      <c r="E25" s="47">
        <v>0</v>
      </c>
      <c r="F25" s="47">
        <v>0</v>
      </c>
      <c r="G25" s="47">
        <v>10126969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10126969</v>
      </c>
      <c r="O25" s="48">
        <f t="shared" si="1"/>
        <v>7.707681827868603</v>
      </c>
      <c r="P25" s="9"/>
    </row>
    <row r="26" spans="1:16">
      <c r="A26" s="12"/>
      <c r="B26" s="25">
        <v>324.51</v>
      </c>
      <c r="C26" s="20" t="s">
        <v>28</v>
      </c>
      <c r="D26" s="47">
        <v>0</v>
      </c>
      <c r="E26" s="47">
        <v>79678863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79678863</v>
      </c>
      <c r="O26" s="48">
        <f t="shared" si="1"/>
        <v>60.643942369166133</v>
      </c>
      <c r="P26" s="9"/>
    </row>
    <row r="27" spans="1:16">
      <c r="A27" s="12"/>
      <c r="B27" s="25">
        <v>324.61</v>
      </c>
      <c r="C27" s="20" t="s">
        <v>29</v>
      </c>
      <c r="D27" s="47">
        <v>0</v>
      </c>
      <c r="E27" s="47">
        <v>0</v>
      </c>
      <c r="F27" s="47">
        <v>0</v>
      </c>
      <c r="G27" s="47">
        <v>5285523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5285523</v>
      </c>
      <c r="O27" s="48">
        <f t="shared" si="1"/>
        <v>4.022835418759704</v>
      </c>
      <c r="P27" s="9"/>
    </row>
    <row r="28" spans="1:16">
      <c r="A28" s="12"/>
      <c r="B28" s="25">
        <v>325.10000000000002</v>
      </c>
      <c r="C28" s="20" t="s">
        <v>30</v>
      </c>
      <c r="D28" s="47">
        <v>0</v>
      </c>
      <c r="E28" s="47">
        <v>197977</v>
      </c>
      <c r="F28" s="47">
        <v>0</v>
      </c>
      <c r="G28" s="47">
        <v>0</v>
      </c>
      <c r="H28" s="47">
        <v>0</v>
      </c>
      <c r="I28" s="47">
        <v>515362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713339</v>
      </c>
      <c r="O28" s="48">
        <f t="shared" si="1"/>
        <v>0.54292553353426487</v>
      </c>
      <c r="P28" s="9"/>
    </row>
    <row r="29" spans="1:16">
      <c r="A29" s="12"/>
      <c r="B29" s="25">
        <v>325.2</v>
      </c>
      <c r="C29" s="20" t="s">
        <v>31</v>
      </c>
      <c r="D29" s="47">
        <v>0</v>
      </c>
      <c r="E29" s="47">
        <v>18132657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18132657</v>
      </c>
      <c r="O29" s="48">
        <f t="shared" si="1"/>
        <v>13.800847109325053</v>
      </c>
      <c r="P29" s="9"/>
    </row>
    <row r="30" spans="1:16">
      <c r="A30" s="12"/>
      <c r="B30" s="25">
        <v>329</v>
      </c>
      <c r="C30" s="20" t="s">
        <v>32</v>
      </c>
      <c r="D30" s="47">
        <v>28147</v>
      </c>
      <c r="E30" s="47">
        <v>2345433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2373580</v>
      </c>
      <c r="O30" s="48">
        <f t="shared" si="1"/>
        <v>1.8065424544098396</v>
      </c>
      <c r="P30" s="9"/>
    </row>
    <row r="31" spans="1:16" ht="15.75">
      <c r="A31" s="29" t="s">
        <v>34</v>
      </c>
      <c r="B31" s="30"/>
      <c r="C31" s="31"/>
      <c r="D31" s="32">
        <f t="shared" ref="D31:M31" si="5">SUM(D32:D61)</f>
        <v>5678198</v>
      </c>
      <c r="E31" s="32">
        <f t="shared" si="5"/>
        <v>99562150</v>
      </c>
      <c r="F31" s="32">
        <f t="shared" si="5"/>
        <v>215885268</v>
      </c>
      <c r="G31" s="32">
        <f t="shared" si="5"/>
        <v>0</v>
      </c>
      <c r="H31" s="32">
        <f t="shared" si="5"/>
        <v>0</v>
      </c>
      <c r="I31" s="32">
        <f t="shared" si="5"/>
        <v>4948026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1592978</v>
      </c>
      <c r="N31" s="45">
        <f>SUM(D31:M31)</f>
        <v>327666620</v>
      </c>
      <c r="O31" s="46">
        <f t="shared" si="1"/>
        <v>249.38854385484214</v>
      </c>
      <c r="P31" s="10"/>
    </row>
    <row r="32" spans="1:16">
      <c r="A32" s="12"/>
      <c r="B32" s="25">
        <v>331.2</v>
      </c>
      <c r="C32" s="20" t="s">
        <v>33</v>
      </c>
      <c r="D32" s="47">
        <v>0</v>
      </c>
      <c r="E32" s="47">
        <v>4349839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4349839</v>
      </c>
      <c r="O32" s="48">
        <f t="shared" si="1"/>
        <v>3.3106821018662282</v>
      </c>
      <c r="P32" s="9"/>
    </row>
    <row r="33" spans="1:16">
      <c r="A33" s="12"/>
      <c r="B33" s="25">
        <v>331.39</v>
      </c>
      <c r="C33" s="20" t="s">
        <v>40</v>
      </c>
      <c r="D33" s="47">
        <v>0</v>
      </c>
      <c r="E33" s="47">
        <v>221564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1" si="6">SUM(D33:M33)</f>
        <v>221564</v>
      </c>
      <c r="O33" s="48">
        <f t="shared" si="1"/>
        <v>0.16863336073309587</v>
      </c>
      <c r="P33" s="9"/>
    </row>
    <row r="34" spans="1:16">
      <c r="A34" s="12"/>
      <c r="B34" s="25">
        <v>331.49</v>
      </c>
      <c r="C34" s="20" t="s">
        <v>41</v>
      </c>
      <c r="D34" s="47">
        <v>0</v>
      </c>
      <c r="E34" s="47">
        <v>4902531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4902531</v>
      </c>
      <c r="O34" s="48">
        <f t="shared" si="1"/>
        <v>3.731338478399854</v>
      </c>
      <c r="P34" s="9"/>
    </row>
    <row r="35" spans="1:16">
      <c r="A35" s="12"/>
      <c r="B35" s="25">
        <v>331.5</v>
      </c>
      <c r="C35" s="20" t="s">
        <v>35</v>
      </c>
      <c r="D35" s="47">
        <v>0</v>
      </c>
      <c r="E35" s="47">
        <v>21233910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21233910</v>
      </c>
      <c r="O35" s="48">
        <f t="shared" si="1"/>
        <v>16.161224769385331</v>
      </c>
      <c r="P35" s="9"/>
    </row>
    <row r="36" spans="1:16">
      <c r="A36" s="12"/>
      <c r="B36" s="25">
        <v>331.62</v>
      </c>
      <c r="C36" s="20" t="s">
        <v>42</v>
      </c>
      <c r="D36" s="47">
        <v>0</v>
      </c>
      <c r="E36" s="47">
        <v>1407934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1407934</v>
      </c>
      <c r="O36" s="48">
        <f t="shared" si="1"/>
        <v>1.0715849240417694</v>
      </c>
      <c r="P36" s="9"/>
    </row>
    <row r="37" spans="1:16">
      <c r="A37" s="12"/>
      <c r="B37" s="25">
        <v>331.65</v>
      </c>
      <c r="C37" s="20" t="s">
        <v>43</v>
      </c>
      <c r="D37" s="47">
        <v>1241215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1241215</v>
      </c>
      <c r="O37" s="48">
        <f t="shared" ref="O37:O68" si="7">(N37/O$139)</f>
        <v>0.94469434042682743</v>
      </c>
      <c r="P37" s="9"/>
    </row>
    <row r="38" spans="1:16">
      <c r="A38" s="12"/>
      <c r="B38" s="25">
        <v>331.69</v>
      </c>
      <c r="C38" s="20" t="s">
        <v>44</v>
      </c>
      <c r="D38" s="47">
        <v>0</v>
      </c>
      <c r="E38" s="47">
        <v>31189160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31189160</v>
      </c>
      <c r="O38" s="48">
        <f t="shared" si="7"/>
        <v>23.738210491064635</v>
      </c>
      <c r="P38" s="9"/>
    </row>
    <row r="39" spans="1:16">
      <c r="A39" s="12"/>
      <c r="B39" s="25">
        <v>333</v>
      </c>
      <c r="C39" s="20" t="s">
        <v>4</v>
      </c>
      <c r="D39" s="47">
        <v>55795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55795</v>
      </c>
      <c r="O39" s="48">
        <f t="shared" si="7"/>
        <v>4.2465826407282248E-2</v>
      </c>
      <c r="P39" s="9"/>
    </row>
    <row r="40" spans="1:16">
      <c r="A40" s="12"/>
      <c r="B40" s="25">
        <v>334.1</v>
      </c>
      <c r="C40" s="20" t="s">
        <v>37</v>
      </c>
      <c r="D40" s="47">
        <v>0</v>
      </c>
      <c r="E40" s="47">
        <v>1130060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1130060</v>
      </c>
      <c r="O40" s="48">
        <f t="shared" si="7"/>
        <v>0.86009376807623228</v>
      </c>
      <c r="P40" s="9"/>
    </row>
    <row r="41" spans="1:16">
      <c r="A41" s="12"/>
      <c r="B41" s="25">
        <v>334.2</v>
      </c>
      <c r="C41" s="20" t="s">
        <v>38</v>
      </c>
      <c r="D41" s="47">
        <v>171000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171000</v>
      </c>
      <c r="O41" s="48">
        <f t="shared" si="7"/>
        <v>0.13014887204310896</v>
      </c>
      <c r="P41" s="9"/>
    </row>
    <row r="42" spans="1:16">
      <c r="A42" s="12"/>
      <c r="B42" s="25">
        <v>334.39</v>
      </c>
      <c r="C42" s="20" t="s">
        <v>45</v>
      </c>
      <c r="D42" s="47">
        <v>1690314</v>
      </c>
      <c r="E42" s="47">
        <v>618665</v>
      </c>
      <c r="F42" s="47">
        <v>0</v>
      </c>
      <c r="G42" s="47">
        <v>0</v>
      </c>
      <c r="H42" s="47">
        <v>0</v>
      </c>
      <c r="I42" s="47">
        <v>-74658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60" si="8">SUM(D42:M42)</f>
        <v>2234321</v>
      </c>
      <c r="O42" s="48">
        <f t="shared" si="7"/>
        <v>1.7005518007732823</v>
      </c>
      <c r="P42" s="9"/>
    </row>
    <row r="43" spans="1:16">
      <c r="A43" s="12"/>
      <c r="B43" s="25">
        <v>334.61</v>
      </c>
      <c r="C43" s="20" t="s">
        <v>48</v>
      </c>
      <c r="D43" s="47">
        <v>0</v>
      </c>
      <c r="E43" s="47">
        <v>186860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186860</v>
      </c>
      <c r="O43" s="48">
        <f t="shared" si="7"/>
        <v>0.14221998964897858</v>
      </c>
      <c r="P43" s="9"/>
    </row>
    <row r="44" spans="1:16">
      <c r="A44" s="12"/>
      <c r="B44" s="25">
        <v>334.62</v>
      </c>
      <c r="C44" s="20" t="s">
        <v>49</v>
      </c>
      <c r="D44" s="47">
        <v>18190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18190</v>
      </c>
      <c r="O44" s="48">
        <f t="shared" si="7"/>
        <v>1.3844491125521356E-2</v>
      </c>
      <c r="P44" s="9"/>
    </row>
    <row r="45" spans="1:16">
      <c r="A45" s="12"/>
      <c r="B45" s="25">
        <v>334.69</v>
      </c>
      <c r="C45" s="20" t="s">
        <v>50</v>
      </c>
      <c r="D45" s="47">
        <v>491207</v>
      </c>
      <c r="E45" s="47">
        <v>3278312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3769519</v>
      </c>
      <c r="O45" s="48">
        <f t="shared" si="7"/>
        <v>2.8689979297957198</v>
      </c>
      <c r="P45" s="9"/>
    </row>
    <row r="46" spans="1:16">
      <c r="A46" s="12"/>
      <c r="B46" s="25">
        <v>334.7</v>
      </c>
      <c r="C46" s="20" t="s">
        <v>51</v>
      </c>
      <c r="D46" s="47">
        <v>0</v>
      </c>
      <c r="E46" s="47">
        <v>1202227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1202227</v>
      </c>
      <c r="O46" s="48">
        <f t="shared" si="7"/>
        <v>0.91502039760099851</v>
      </c>
      <c r="P46" s="9"/>
    </row>
    <row r="47" spans="1:16">
      <c r="A47" s="12"/>
      <c r="B47" s="25">
        <v>334.9</v>
      </c>
      <c r="C47" s="20" t="s">
        <v>170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5022684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5022684</v>
      </c>
      <c r="O47" s="48">
        <f t="shared" si="7"/>
        <v>3.822787469175267</v>
      </c>
      <c r="P47" s="9"/>
    </row>
    <row r="48" spans="1:16">
      <c r="A48" s="12"/>
      <c r="B48" s="25">
        <v>335.12</v>
      </c>
      <c r="C48" s="20" t="s">
        <v>185</v>
      </c>
      <c r="D48" s="47">
        <v>0</v>
      </c>
      <c r="E48" s="47">
        <v>0</v>
      </c>
      <c r="F48" s="47">
        <v>41274292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41274292</v>
      </c>
      <c r="O48" s="48">
        <f t="shared" si="7"/>
        <v>31.414049989344537</v>
      </c>
      <c r="P48" s="9"/>
    </row>
    <row r="49" spans="1:16">
      <c r="A49" s="12"/>
      <c r="B49" s="25">
        <v>335.13</v>
      </c>
      <c r="C49" s="20" t="s">
        <v>186</v>
      </c>
      <c r="D49" s="47">
        <v>221739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221739</v>
      </c>
      <c r="O49" s="48">
        <f t="shared" si="7"/>
        <v>0.16876655402319846</v>
      </c>
      <c r="P49" s="9"/>
    </row>
    <row r="50" spans="1:16">
      <c r="A50" s="12"/>
      <c r="B50" s="25">
        <v>335.14</v>
      </c>
      <c r="C50" s="20" t="s">
        <v>187</v>
      </c>
      <c r="D50" s="47">
        <v>85300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85300</v>
      </c>
      <c r="O50" s="48">
        <f t="shared" si="7"/>
        <v>6.4922215118580082E-2</v>
      </c>
      <c r="P50" s="9"/>
    </row>
    <row r="51" spans="1:16">
      <c r="A51" s="12"/>
      <c r="B51" s="25">
        <v>335.15</v>
      </c>
      <c r="C51" s="20" t="s">
        <v>188</v>
      </c>
      <c r="D51" s="47">
        <v>521311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521311</v>
      </c>
      <c r="O51" s="48">
        <f t="shared" si="7"/>
        <v>0.39677215575242791</v>
      </c>
      <c r="P51" s="9"/>
    </row>
    <row r="52" spans="1:16">
      <c r="A52" s="12"/>
      <c r="B52" s="25">
        <v>335.16</v>
      </c>
      <c r="C52" s="20" t="s">
        <v>189</v>
      </c>
      <c r="D52" s="47">
        <v>446500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446500</v>
      </c>
      <c r="O52" s="48">
        <f t="shared" si="7"/>
        <v>0.33983316589034007</v>
      </c>
      <c r="P52" s="9"/>
    </row>
    <row r="53" spans="1:16">
      <c r="A53" s="12"/>
      <c r="B53" s="25">
        <v>335.18</v>
      </c>
      <c r="C53" s="20" t="s">
        <v>190</v>
      </c>
      <c r="D53" s="47">
        <v>0</v>
      </c>
      <c r="E53" s="47">
        <v>0</v>
      </c>
      <c r="F53" s="47">
        <v>174610976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174610976</v>
      </c>
      <c r="O53" s="48">
        <f t="shared" si="7"/>
        <v>132.89720217980334</v>
      </c>
      <c r="P53" s="9"/>
    </row>
    <row r="54" spans="1:16">
      <c r="A54" s="12"/>
      <c r="B54" s="25">
        <v>335.21</v>
      </c>
      <c r="C54" s="20" t="s">
        <v>58</v>
      </c>
      <c r="D54" s="47">
        <v>0</v>
      </c>
      <c r="E54" s="47">
        <v>316912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316912</v>
      </c>
      <c r="O54" s="48">
        <f t="shared" si="7"/>
        <v>0.24120315401710962</v>
      </c>
      <c r="P54" s="9"/>
    </row>
    <row r="55" spans="1:16">
      <c r="A55" s="12"/>
      <c r="B55" s="25">
        <v>335.22</v>
      </c>
      <c r="C55" s="20" t="s">
        <v>59</v>
      </c>
      <c r="D55" s="47">
        <v>0</v>
      </c>
      <c r="E55" s="47">
        <v>4269960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4269960</v>
      </c>
      <c r="O55" s="48">
        <f t="shared" si="7"/>
        <v>3.249885834322769</v>
      </c>
      <c r="P55" s="9"/>
    </row>
    <row r="56" spans="1:16">
      <c r="A56" s="12"/>
      <c r="B56" s="25">
        <v>335.39</v>
      </c>
      <c r="C56" s="20" t="s">
        <v>60</v>
      </c>
      <c r="D56" s="47">
        <v>0</v>
      </c>
      <c r="E56" s="47">
        <v>23065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23065</v>
      </c>
      <c r="O56" s="48">
        <f t="shared" si="7"/>
        <v>1.7554875635522271E-2</v>
      </c>
      <c r="P56" s="9"/>
    </row>
    <row r="57" spans="1:16">
      <c r="A57" s="12"/>
      <c r="B57" s="25">
        <v>335.49</v>
      </c>
      <c r="C57" s="20" t="s">
        <v>61</v>
      </c>
      <c r="D57" s="47">
        <v>0</v>
      </c>
      <c r="E57" s="47">
        <v>18774832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18774832</v>
      </c>
      <c r="O57" s="48">
        <f t="shared" si="7"/>
        <v>14.289609401162968</v>
      </c>
      <c r="P57" s="9"/>
    </row>
    <row r="58" spans="1:16">
      <c r="A58" s="12"/>
      <c r="B58" s="25">
        <v>335.5</v>
      </c>
      <c r="C58" s="20" t="s">
        <v>62</v>
      </c>
      <c r="D58" s="47">
        <v>0</v>
      </c>
      <c r="E58" s="47">
        <v>6456319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6456319</v>
      </c>
      <c r="O58" s="48">
        <f t="shared" si="7"/>
        <v>4.913933540353761</v>
      </c>
      <c r="P58" s="9"/>
    </row>
    <row r="59" spans="1:16">
      <c r="A59" s="12"/>
      <c r="B59" s="25">
        <v>335.61</v>
      </c>
      <c r="C59" s="20" t="s">
        <v>63</v>
      </c>
      <c r="D59" s="47">
        <v>22029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22029</v>
      </c>
      <c r="O59" s="48">
        <f t="shared" si="7"/>
        <v>1.6766371358114898E-2</v>
      </c>
      <c r="P59" s="9"/>
    </row>
    <row r="60" spans="1:16">
      <c r="A60" s="12"/>
      <c r="B60" s="25">
        <v>335.9</v>
      </c>
      <c r="C60" s="20" t="s">
        <v>240</v>
      </c>
      <c r="D60" s="47">
        <v>713598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713598</v>
      </c>
      <c r="O60" s="48">
        <f t="shared" si="7"/>
        <v>0.54312265960361672</v>
      </c>
      <c r="P60" s="9"/>
    </row>
    <row r="61" spans="1:16">
      <c r="A61" s="12"/>
      <c r="B61" s="25">
        <v>337.5</v>
      </c>
      <c r="C61" s="20" t="s">
        <v>67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1592978</v>
      </c>
      <c r="N61" s="47">
        <f>SUM(D61:M61)</f>
        <v>1592978</v>
      </c>
      <c r="O61" s="48">
        <f t="shared" si="7"/>
        <v>1.2124227478917404</v>
      </c>
      <c r="P61" s="9"/>
    </row>
    <row r="62" spans="1:16" ht="15.75">
      <c r="A62" s="29" t="s">
        <v>73</v>
      </c>
      <c r="B62" s="30"/>
      <c r="C62" s="31"/>
      <c r="D62" s="32">
        <f t="shared" ref="D62:M62" si="9">SUM(D63:D115)</f>
        <v>124901228</v>
      </c>
      <c r="E62" s="32">
        <f t="shared" si="9"/>
        <v>89795809</v>
      </c>
      <c r="F62" s="32">
        <f t="shared" si="9"/>
        <v>0</v>
      </c>
      <c r="G62" s="32">
        <f t="shared" si="9"/>
        <v>0</v>
      </c>
      <c r="H62" s="32">
        <f t="shared" si="9"/>
        <v>0</v>
      </c>
      <c r="I62" s="32">
        <f t="shared" si="9"/>
        <v>296598503</v>
      </c>
      <c r="J62" s="32">
        <f t="shared" si="9"/>
        <v>158415258</v>
      </c>
      <c r="K62" s="32">
        <f t="shared" si="9"/>
        <v>12505627</v>
      </c>
      <c r="L62" s="32">
        <f t="shared" si="9"/>
        <v>0</v>
      </c>
      <c r="M62" s="32">
        <f t="shared" si="9"/>
        <v>4744910</v>
      </c>
      <c r="N62" s="32">
        <f>SUM(D62:M62)</f>
        <v>686961335</v>
      </c>
      <c r="O62" s="46">
        <f t="shared" si="7"/>
        <v>522.84937361098423</v>
      </c>
      <c r="P62" s="10"/>
    </row>
    <row r="63" spans="1:16">
      <c r="A63" s="12"/>
      <c r="B63" s="25">
        <v>341.1</v>
      </c>
      <c r="C63" s="20" t="s">
        <v>191</v>
      </c>
      <c r="D63" s="47">
        <v>7015851</v>
      </c>
      <c r="E63" s="47">
        <v>1035627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8051478</v>
      </c>
      <c r="O63" s="48">
        <f t="shared" si="7"/>
        <v>6.1280162571924377</v>
      </c>
      <c r="P63" s="9"/>
    </row>
    <row r="64" spans="1:16">
      <c r="A64" s="12"/>
      <c r="B64" s="25">
        <v>341.15</v>
      </c>
      <c r="C64" s="20" t="s">
        <v>192</v>
      </c>
      <c r="D64" s="47">
        <v>0</v>
      </c>
      <c r="E64" s="47">
        <v>2949650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115" si="10">SUM(D64:M64)</f>
        <v>2949650</v>
      </c>
      <c r="O64" s="48">
        <f t="shared" si="7"/>
        <v>2.2449919322921423</v>
      </c>
      <c r="P64" s="9"/>
    </row>
    <row r="65" spans="1:16">
      <c r="A65" s="12"/>
      <c r="B65" s="25">
        <v>341.16</v>
      </c>
      <c r="C65" s="20" t="s">
        <v>193</v>
      </c>
      <c r="D65" s="47">
        <v>0</v>
      </c>
      <c r="E65" s="47">
        <v>3104894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3104894</v>
      </c>
      <c r="O65" s="48">
        <f t="shared" si="7"/>
        <v>2.3631488415989286</v>
      </c>
      <c r="P65" s="9"/>
    </row>
    <row r="66" spans="1:16">
      <c r="A66" s="12"/>
      <c r="B66" s="25">
        <v>341.2</v>
      </c>
      <c r="C66" s="20" t="s">
        <v>194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158415258</v>
      </c>
      <c r="K66" s="47">
        <v>12505627</v>
      </c>
      <c r="L66" s="47">
        <v>0</v>
      </c>
      <c r="M66" s="47">
        <v>0</v>
      </c>
      <c r="N66" s="47">
        <f t="shared" si="10"/>
        <v>170920885</v>
      </c>
      <c r="O66" s="48">
        <f t="shared" si="7"/>
        <v>130.08865725941487</v>
      </c>
      <c r="P66" s="9"/>
    </row>
    <row r="67" spans="1:16">
      <c r="A67" s="12"/>
      <c r="B67" s="25">
        <v>341.8</v>
      </c>
      <c r="C67" s="20" t="s">
        <v>195</v>
      </c>
      <c r="D67" s="47">
        <v>11255815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11255815</v>
      </c>
      <c r="O67" s="48">
        <f t="shared" si="7"/>
        <v>8.566851615063781</v>
      </c>
      <c r="P67" s="9"/>
    </row>
    <row r="68" spans="1:16">
      <c r="A68" s="12"/>
      <c r="B68" s="25">
        <v>341.9</v>
      </c>
      <c r="C68" s="20" t="s">
        <v>196</v>
      </c>
      <c r="D68" s="47">
        <v>33766308</v>
      </c>
      <c r="E68" s="47">
        <v>310291</v>
      </c>
      <c r="F68" s="47">
        <v>0</v>
      </c>
      <c r="G68" s="47">
        <v>0</v>
      </c>
      <c r="H68" s="47">
        <v>0</v>
      </c>
      <c r="I68" s="47">
        <v>7542333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41618932</v>
      </c>
      <c r="O68" s="48">
        <f t="shared" si="7"/>
        <v>31.676357049350017</v>
      </c>
      <c r="P68" s="9"/>
    </row>
    <row r="69" spans="1:16">
      <c r="A69" s="12"/>
      <c r="B69" s="25">
        <v>342.1</v>
      </c>
      <c r="C69" s="20" t="s">
        <v>82</v>
      </c>
      <c r="D69" s="47">
        <v>28904504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28904504</v>
      </c>
      <c r="O69" s="48">
        <f t="shared" ref="O69:O100" si="11">(N69/O$139)</f>
        <v>21.999348494535269</v>
      </c>
      <c r="P69" s="9"/>
    </row>
    <row r="70" spans="1:16">
      <c r="A70" s="12"/>
      <c r="B70" s="25">
        <v>342.2</v>
      </c>
      <c r="C70" s="20" t="s">
        <v>83</v>
      </c>
      <c r="D70" s="47">
        <v>0</v>
      </c>
      <c r="E70" s="47">
        <v>3311800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3311800</v>
      </c>
      <c r="O70" s="48">
        <f t="shared" si="11"/>
        <v>2.5206259323530307</v>
      </c>
      <c r="P70" s="9"/>
    </row>
    <row r="71" spans="1:16">
      <c r="A71" s="12"/>
      <c r="B71" s="25">
        <v>342.3</v>
      </c>
      <c r="C71" s="20" t="s">
        <v>84</v>
      </c>
      <c r="D71" s="47">
        <v>1415043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1415043</v>
      </c>
      <c r="O71" s="48">
        <f t="shared" si="11"/>
        <v>1.0769956160379943</v>
      </c>
      <c r="P71" s="9"/>
    </row>
    <row r="72" spans="1:16">
      <c r="A72" s="12"/>
      <c r="B72" s="25">
        <v>342.5</v>
      </c>
      <c r="C72" s="20" t="s">
        <v>85</v>
      </c>
      <c r="D72" s="47">
        <v>5742</v>
      </c>
      <c r="E72" s="47">
        <v>997724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1003466</v>
      </c>
      <c r="O72" s="48">
        <f t="shared" si="11"/>
        <v>0.76374250312052849</v>
      </c>
      <c r="P72" s="9"/>
    </row>
    <row r="73" spans="1:16">
      <c r="A73" s="12"/>
      <c r="B73" s="25">
        <v>342.6</v>
      </c>
      <c r="C73" s="20" t="s">
        <v>86</v>
      </c>
      <c r="D73" s="47">
        <v>0</v>
      </c>
      <c r="E73" s="47">
        <v>19275743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19275743</v>
      </c>
      <c r="O73" s="48">
        <f t="shared" si="11"/>
        <v>14.670855024812008</v>
      </c>
      <c r="P73" s="9"/>
    </row>
    <row r="74" spans="1:16">
      <c r="A74" s="12"/>
      <c r="B74" s="25">
        <v>342.9</v>
      </c>
      <c r="C74" s="20" t="s">
        <v>87</v>
      </c>
      <c r="D74" s="47">
        <v>1568849</v>
      </c>
      <c r="E74" s="47">
        <v>2148119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3716968</v>
      </c>
      <c r="O74" s="48">
        <f t="shared" si="11"/>
        <v>2.8290011264346822</v>
      </c>
      <c r="P74" s="9"/>
    </row>
    <row r="75" spans="1:16">
      <c r="A75" s="12"/>
      <c r="B75" s="25">
        <v>343.4</v>
      </c>
      <c r="C75" s="20" t="s">
        <v>88</v>
      </c>
      <c r="D75" s="47">
        <v>182828</v>
      </c>
      <c r="E75" s="47">
        <v>41282681</v>
      </c>
      <c r="F75" s="47">
        <v>0</v>
      </c>
      <c r="G75" s="47">
        <v>0</v>
      </c>
      <c r="H75" s="47">
        <v>0</v>
      </c>
      <c r="I75" s="47">
        <v>32444991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73910500</v>
      </c>
      <c r="O75" s="48">
        <f t="shared" si="11"/>
        <v>56.253615246445641</v>
      </c>
      <c r="P75" s="9"/>
    </row>
    <row r="76" spans="1:16">
      <c r="A76" s="12"/>
      <c r="B76" s="25">
        <v>343.6</v>
      </c>
      <c r="C76" s="20" t="s">
        <v>89</v>
      </c>
      <c r="D76" s="47">
        <v>0</v>
      </c>
      <c r="E76" s="47">
        <v>180</v>
      </c>
      <c r="F76" s="47">
        <v>0</v>
      </c>
      <c r="G76" s="47">
        <v>0</v>
      </c>
      <c r="H76" s="47">
        <v>0</v>
      </c>
      <c r="I76" s="47">
        <v>186413572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186413752</v>
      </c>
      <c r="O76" s="48">
        <f t="shared" si="11"/>
        <v>141.880348281426</v>
      </c>
      <c r="P76" s="9"/>
    </row>
    <row r="77" spans="1:16">
      <c r="A77" s="12"/>
      <c r="B77" s="25">
        <v>343.7</v>
      </c>
      <c r="C77" s="20" t="s">
        <v>90</v>
      </c>
      <c r="D77" s="47">
        <v>230545</v>
      </c>
      <c r="E77" s="47">
        <v>755358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985903</v>
      </c>
      <c r="O77" s="48">
        <f t="shared" si="11"/>
        <v>0.75037522452583194</v>
      </c>
      <c r="P77" s="9"/>
    </row>
    <row r="78" spans="1:16">
      <c r="A78" s="12"/>
      <c r="B78" s="25">
        <v>343.9</v>
      </c>
      <c r="C78" s="20" t="s">
        <v>91</v>
      </c>
      <c r="D78" s="47">
        <v>792527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792527</v>
      </c>
      <c r="O78" s="48">
        <f t="shared" si="11"/>
        <v>0.60319587785794748</v>
      </c>
      <c r="P78" s="9"/>
    </row>
    <row r="79" spans="1:16">
      <c r="A79" s="12"/>
      <c r="B79" s="25">
        <v>344.3</v>
      </c>
      <c r="C79" s="20" t="s">
        <v>197</v>
      </c>
      <c r="D79" s="47">
        <v>0</v>
      </c>
      <c r="E79" s="47">
        <v>676485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676485</v>
      </c>
      <c r="O79" s="48">
        <f t="shared" si="11"/>
        <v>0.51487578774317289</v>
      </c>
      <c r="P79" s="9"/>
    </row>
    <row r="80" spans="1:16">
      <c r="A80" s="12"/>
      <c r="B80" s="25">
        <v>344.9</v>
      </c>
      <c r="C80" s="20" t="s">
        <v>198</v>
      </c>
      <c r="D80" s="47">
        <v>13667</v>
      </c>
      <c r="E80" s="47">
        <v>1814920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1828587</v>
      </c>
      <c r="O80" s="48">
        <f t="shared" si="11"/>
        <v>1.3917458215362133</v>
      </c>
      <c r="P80" s="9"/>
    </row>
    <row r="81" spans="1:16">
      <c r="A81" s="12"/>
      <c r="B81" s="25">
        <v>345.1</v>
      </c>
      <c r="C81" s="20" t="s">
        <v>94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4719160</v>
      </c>
      <c r="N81" s="47">
        <f t="shared" si="10"/>
        <v>4719160</v>
      </c>
      <c r="O81" s="48">
        <f t="shared" si="11"/>
        <v>3.5917739824032635</v>
      </c>
      <c r="P81" s="9"/>
    </row>
    <row r="82" spans="1:16">
      <c r="A82" s="12"/>
      <c r="B82" s="25">
        <v>345.9</v>
      </c>
      <c r="C82" s="20" t="s">
        <v>95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25750</v>
      </c>
      <c r="N82" s="47">
        <f t="shared" si="10"/>
        <v>25750</v>
      </c>
      <c r="O82" s="48">
        <f t="shared" si="11"/>
        <v>1.9598441257953542E-2</v>
      </c>
      <c r="P82" s="9"/>
    </row>
    <row r="83" spans="1:16">
      <c r="A83" s="12"/>
      <c r="B83" s="25">
        <v>346.4</v>
      </c>
      <c r="C83" s="20" t="s">
        <v>97</v>
      </c>
      <c r="D83" s="47">
        <v>256057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256057</v>
      </c>
      <c r="O83" s="48">
        <f t="shared" si="11"/>
        <v>0.19488613876457514</v>
      </c>
      <c r="P83" s="9"/>
    </row>
    <row r="84" spans="1:16">
      <c r="A84" s="12"/>
      <c r="B84" s="25">
        <v>347.2</v>
      </c>
      <c r="C84" s="20" t="s">
        <v>98</v>
      </c>
      <c r="D84" s="47">
        <v>0</v>
      </c>
      <c r="E84" s="47">
        <v>3321580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3321580</v>
      </c>
      <c r="O84" s="48">
        <f t="shared" si="11"/>
        <v>2.5280695345084787</v>
      </c>
      <c r="P84" s="9"/>
    </row>
    <row r="85" spans="1:16">
      <c r="A85" s="12"/>
      <c r="B85" s="25">
        <v>347.5</v>
      </c>
      <c r="C85" s="20" t="s">
        <v>99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70197607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70197607</v>
      </c>
      <c r="O85" s="48">
        <f t="shared" si="11"/>
        <v>53.427715620909062</v>
      </c>
      <c r="P85" s="9"/>
    </row>
    <row r="86" spans="1:16">
      <c r="A86" s="12"/>
      <c r="B86" s="25">
        <v>347.9</v>
      </c>
      <c r="C86" s="20" t="s">
        <v>100</v>
      </c>
      <c r="D86" s="47">
        <v>0</v>
      </c>
      <c r="E86" s="47">
        <v>136463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136463</v>
      </c>
      <c r="O86" s="48">
        <f t="shared" si="11"/>
        <v>0.1038626054129753</v>
      </c>
      <c r="P86" s="9"/>
    </row>
    <row r="87" spans="1:16">
      <c r="A87" s="12"/>
      <c r="B87" s="25">
        <v>348.11</v>
      </c>
      <c r="C87" s="20" t="s">
        <v>199</v>
      </c>
      <c r="D87" s="47">
        <v>38825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38825</v>
      </c>
      <c r="O87" s="48">
        <f t="shared" si="11"/>
        <v>2.9549882789904711E-2</v>
      </c>
      <c r="P87" s="9"/>
    </row>
    <row r="88" spans="1:16">
      <c r="A88" s="12"/>
      <c r="B88" s="25">
        <v>348.12</v>
      </c>
      <c r="C88" s="20" t="s">
        <v>200</v>
      </c>
      <c r="D88" s="47">
        <v>364678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105" si="12">SUM(D88:M88)</f>
        <v>364678</v>
      </c>
      <c r="O88" s="48">
        <f t="shared" si="11"/>
        <v>0.27755807227448476</v>
      </c>
      <c r="P88" s="9"/>
    </row>
    <row r="89" spans="1:16">
      <c r="A89" s="12"/>
      <c r="B89" s="25">
        <v>348.13</v>
      </c>
      <c r="C89" s="20" t="s">
        <v>201</v>
      </c>
      <c r="D89" s="47">
        <v>292490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292490</v>
      </c>
      <c r="O89" s="48">
        <f t="shared" si="11"/>
        <v>0.22261545955490608</v>
      </c>
      <c r="P89" s="9"/>
    </row>
    <row r="90" spans="1:16">
      <c r="A90" s="12"/>
      <c r="B90" s="25">
        <v>348.21</v>
      </c>
      <c r="C90" s="20" t="s">
        <v>258</v>
      </c>
      <c r="D90" s="47">
        <v>605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605</v>
      </c>
      <c r="O90" s="48">
        <f t="shared" si="11"/>
        <v>4.6046823149754922E-4</v>
      </c>
      <c r="P90" s="9"/>
    </row>
    <row r="91" spans="1:16">
      <c r="A91" s="12"/>
      <c r="B91" s="25">
        <v>348.22</v>
      </c>
      <c r="C91" s="20" t="s">
        <v>202</v>
      </c>
      <c r="D91" s="47">
        <v>536597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536597</v>
      </c>
      <c r="O91" s="48">
        <f t="shared" si="11"/>
        <v>0.40840639936676104</v>
      </c>
      <c r="P91" s="9"/>
    </row>
    <row r="92" spans="1:16">
      <c r="A92" s="12"/>
      <c r="B92" s="25">
        <v>348.23</v>
      </c>
      <c r="C92" s="20" t="s">
        <v>203</v>
      </c>
      <c r="D92" s="47">
        <v>715110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715110</v>
      </c>
      <c r="O92" s="48">
        <f t="shared" si="11"/>
        <v>0.54427344963010316</v>
      </c>
      <c r="P92" s="9"/>
    </row>
    <row r="93" spans="1:16">
      <c r="A93" s="12"/>
      <c r="B93" s="25">
        <v>348.31</v>
      </c>
      <c r="C93" s="20" t="s">
        <v>204</v>
      </c>
      <c r="D93" s="47">
        <v>6109122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6109122</v>
      </c>
      <c r="O93" s="48">
        <f t="shared" si="11"/>
        <v>4.6496803361037538</v>
      </c>
      <c r="P93" s="9"/>
    </row>
    <row r="94" spans="1:16">
      <c r="A94" s="12"/>
      <c r="B94" s="25">
        <v>348.32</v>
      </c>
      <c r="C94" s="20" t="s">
        <v>205</v>
      </c>
      <c r="D94" s="47">
        <v>93035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93035</v>
      </c>
      <c r="O94" s="48">
        <f t="shared" si="11"/>
        <v>7.0809358541114864E-2</v>
      </c>
      <c r="P94" s="9"/>
    </row>
    <row r="95" spans="1:16">
      <c r="A95" s="12"/>
      <c r="B95" s="25">
        <v>348.41</v>
      </c>
      <c r="C95" s="20" t="s">
        <v>206</v>
      </c>
      <c r="D95" s="47">
        <v>3386609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3386609</v>
      </c>
      <c r="O95" s="48">
        <f t="shared" si="11"/>
        <v>2.5775634000060887</v>
      </c>
      <c r="P95" s="9"/>
    </row>
    <row r="96" spans="1:16">
      <c r="A96" s="12"/>
      <c r="B96" s="25">
        <v>348.42</v>
      </c>
      <c r="C96" s="20" t="s">
        <v>207</v>
      </c>
      <c r="D96" s="47">
        <v>2261369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2261369</v>
      </c>
      <c r="O96" s="48">
        <f t="shared" si="11"/>
        <v>1.7211381556915395</v>
      </c>
      <c r="P96" s="9"/>
    </row>
    <row r="97" spans="1:16">
      <c r="A97" s="12"/>
      <c r="B97" s="25">
        <v>348.48</v>
      </c>
      <c r="C97" s="20" t="s">
        <v>208</v>
      </c>
      <c r="D97" s="47">
        <v>357088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357088</v>
      </c>
      <c r="O97" s="48">
        <f t="shared" si="11"/>
        <v>0.27178128900660636</v>
      </c>
      <c r="P97" s="9"/>
    </row>
    <row r="98" spans="1:16">
      <c r="A98" s="12"/>
      <c r="B98" s="25">
        <v>348.51</v>
      </c>
      <c r="C98" s="20" t="s">
        <v>209</v>
      </c>
      <c r="D98" s="47">
        <v>293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293</v>
      </c>
      <c r="O98" s="48">
        <f t="shared" si="11"/>
        <v>2.2300362285749078E-4</v>
      </c>
      <c r="P98" s="9"/>
    </row>
    <row r="99" spans="1:16">
      <c r="A99" s="12"/>
      <c r="B99" s="25">
        <v>348.52</v>
      </c>
      <c r="C99" s="20" t="s">
        <v>210</v>
      </c>
      <c r="D99" s="47">
        <v>2710338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2710338</v>
      </c>
      <c r="O99" s="48">
        <f t="shared" si="11"/>
        <v>2.0628504886290986</v>
      </c>
      <c r="P99" s="9"/>
    </row>
    <row r="100" spans="1:16">
      <c r="A100" s="12"/>
      <c r="B100" s="25">
        <v>348.53</v>
      </c>
      <c r="C100" s="20" t="s">
        <v>211</v>
      </c>
      <c r="D100" s="47">
        <v>4997614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4997614</v>
      </c>
      <c r="O100" s="48">
        <f t="shared" si="11"/>
        <v>3.8037065789874265</v>
      </c>
      <c r="P100" s="9"/>
    </row>
    <row r="101" spans="1:16">
      <c r="A101" s="12"/>
      <c r="B101" s="25">
        <v>348.61</v>
      </c>
      <c r="C101" s="20" t="s">
        <v>212</v>
      </c>
      <c r="D101" s="47">
        <v>14430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14430</v>
      </c>
      <c r="O101" s="48">
        <f t="shared" ref="O101:O132" si="13">(N101/O$139)</f>
        <v>1.0982738149602704E-2</v>
      </c>
      <c r="P101" s="9"/>
    </row>
    <row r="102" spans="1:16">
      <c r="A102" s="12"/>
      <c r="B102" s="25">
        <v>348.62</v>
      </c>
      <c r="C102" s="20" t="s">
        <v>213</v>
      </c>
      <c r="D102" s="47">
        <v>12749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12749</v>
      </c>
      <c r="O102" s="48">
        <f t="shared" si="13"/>
        <v>9.7033214601029011E-3</v>
      </c>
      <c r="P102" s="9"/>
    </row>
    <row r="103" spans="1:16">
      <c r="A103" s="12"/>
      <c r="B103" s="25">
        <v>348.63</v>
      </c>
      <c r="C103" s="20" t="s">
        <v>214</v>
      </c>
      <c r="D103" s="47">
        <v>72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72</v>
      </c>
      <c r="O103" s="48">
        <f t="shared" si="13"/>
        <v>5.4799525070782719E-5</v>
      </c>
      <c r="P103" s="9"/>
    </row>
    <row r="104" spans="1:16">
      <c r="A104" s="12"/>
      <c r="B104" s="25">
        <v>348.71</v>
      </c>
      <c r="C104" s="20" t="s">
        <v>215</v>
      </c>
      <c r="D104" s="47">
        <v>547967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547967</v>
      </c>
      <c r="O104" s="48">
        <f t="shared" si="13"/>
        <v>0.41706015770085547</v>
      </c>
      <c r="P104" s="9"/>
    </row>
    <row r="105" spans="1:16">
      <c r="A105" s="12"/>
      <c r="B105" s="25">
        <v>348.72</v>
      </c>
      <c r="C105" s="20" t="s">
        <v>216</v>
      </c>
      <c r="D105" s="47">
        <v>99177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2"/>
        <v>99177</v>
      </c>
      <c r="O105" s="48">
        <f t="shared" si="13"/>
        <v>7.5484062471458585E-2</v>
      </c>
      <c r="P105" s="9"/>
    </row>
    <row r="106" spans="1:16">
      <c r="A106" s="12"/>
      <c r="B106" s="25">
        <v>348.88</v>
      </c>
      <c r="C106" s="20" t="s">
        <v>217</v>
      </c>
      <c r="D106" s="47">
        <v>0</v>
      </c>
      <c r="E106" s="47">
        <v>39692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0"/>
        <v>39692</v>
      </c>
      <c r="O106" s="48">
        <f t="shared" si="13"/>
        <v>3.0209760404298718E-2</v>
      </c>
      <c r="P106" s="9"/>
    </row>
    <row r="107" spans="1:16">
      <c r="A107" s="12"/>
      <c r="B107" s="25">
        <v>348.92099999999999</v>
      </c>
      <c r="C107" s="20" t="s">
        <v>218</v>
      </c>
      <c r="D107" s="47">
        <v>0</v>
      </c>
      <c r="E107" s="47">
        <v>231049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0"/>
        <v>231049</v>
      </c>
      <c r="O107" s="48">
        <f t="shared" si="13"/>
        <v>0.17585243705665662</v>
      </c>
      <c r="P107" s="9"/>
    </row>
    <row r="108" spans="1:16">
      <c r="A108" s="12"/>
      <c r="B108" s="25">
        <v>348.92200000000003</v>
      </c>
      <c r="C108" s="20" t="s">
        <v>219</v>
      </c>
      <c r="D108" s="47">
        <v>0</v>
      </c>
      <c r="E108" s="47">
        <v>231049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0"/>
        <v>231049</v>
      </c>
      <c r="O108" s="48">
        <f t="shared" si="13"/>
        <v>0.17585243705665662</v>
      </c>
      <c r="P108" s="9"/>
    </row>
    <row r="109" spans="1:16">
      <c r="A109" s="12"/>
      <c r="B109" s="25">
        <v>348.923</v>
      </c>
      <c r="C109" s="20" t="s">
        <v>220</v>
      </c>
      <c r="D109" s="47">
        <v>0</v>
      </c>
      <c r="E109" s="47">
        <v>231049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0"/>
        <v>231049</v>
      </c>
      <c r="O109" s="48">
        <f t="shared" si="13"/>
        <v>0.17585243705665662</v>
      </c>
      <c r="P109" s="9"/>
    </row>
    <row r="110" spans="1:16">
      <c r="A110" s="12"/>
      <c r="B110" s="25">
        <v>348.92399999999998</v>
      </c>
      <c r="C110" s="20" t="s">
        <v>221</v>
      </c>
      <c r="D110" s="47">
        <v>0</v>
      </c>
      <c r="E110" s="47">
        <v>231049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0"/>
        <v>231049</v>
      </c>
      <c r="O110" s="48">
        <f t="shared" si="13"/>
        <v>0.17585243705665662</v>
      </c>
      <c r="P110" s="9"/>
    </row>
    <row r="111" spans="1:16">
      <c r="A111" s="12"/>
      <c r="B111" s="25">
        <v>348.93099999999998</v>
      </c>
      <c r="C111" s="20" t="s">
        <v>222</v>
      </c>
      <c r="D111" s="47">
        <v>0</v>
      </c>
      <c r="E111" s="47">
        <v>4621825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0"/>
        <v>4621825</v>
      </c>
      <c r="O111" s="48">
        <f t="shared" si="13"/>
        <v>3.5176918744481993</v>
      </c>
      <c r="P111" s="9"/>
    </row>
    <row r="112" spans="1:16">
      <c r="A112" s="12"/>
      <c r="B112" s="25">
        <v>348.93200000000002</v>
      </c>
      <c r="C112" s="20" t="s">
        <v>223</v>
      </c>
      <c r="D112" s="47">
        <v>15064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0"/>
        <v>15064</v>
      </c>
      <c r="O112" s="48">
        <f t="shared" si="13"/>
        <v>1.146527841203154E-2</v>
      </c>
      <c r="P112" s="9"/>
    </row>
    <row r="113" spans="1:16">
      <c r="A113" s="12"/>
      <c r="B113" s="25">
        <v>348.93299999999999</v>
      </c>
      <c r="C113" s="20" t="s">
        <v>224</v>
      </c>
      <c r="D113" s="47">
        <v>0</v>
      </c>
      <c r="E113" s="47">
        <v>1874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0"/>
        <v>1874</v>
      </c>
      <c r="O113" s="48">
        <f t="shared" si="13"/>
        <v>1.4263098608700948E-3</v>
      </c>
      <c r="P113" s="9"/>
    </row>
    <row r="114" spans="1:16">
      <c r="A114" s="12"/>
      <c r="B114" s="25">
        <v>348.99</v>
      </c>
      <c r="C114" s="20" t="s">
        <v>225</v>
      </c>
      <c r="D114" s="47">
        <v>9936</v>
      </c>
      <c r="E114" s="47">
        <v>1514971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0"/>
        <v>1524907</v>
      </c>
      <c r="O114" s="48">
        <f t="shared" si="13"/>
        <v>1.1606136024598899</v>
      </c>
      <c r="P114" s="9"/>
    </row>
    <row r="115" spans="1:16">
      <c r="A115" s="12"/>
      <c r="B115" s="25">
        <v>349</v>
      </c>
      <c r="C115" s="20" t="s">
        <v>1</v>
      </c>
      <c r="D115" s="47">
        <v>16930324</v>
      </c>
      <c r="E115" s="47">
        <v>1571736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0"/>
        <v>18502060</v>
      </c>
      <c r="O115" s="48">
        <f t="shared" si="13"/>
        <v>14.082001400432308</v>
      </c>
      <c r="P115" s="9"/>
    </row>
    <row r="116" spans="1:16" ht="15.75">
      <c r="A116" s="29" t="s">
        <v>74</v>
      </c>
      <c r="B116" s="30"/>
      <c r="C116" s="31"/>
      <c r="D116" s="32">
        <f t="shared" ref="D116:M116" si="14">SUM(D117:D123)</f>
        <v>8248060</v>
      </c>
      <c r="E116" s="32">
        <f t="shared" si="14"/>
        <v>6425722</v>
      </c>
      <c r="F116" s="32">
        <f t="shared" si="14"/>
        <v>1126865</v>
      </c>
      <c r="G116" s="32">
        <f t="shared" si="14"/>
        <v>0</v>
      </c>
      <c r="H116" s="32">
        <f t="shared" si="14"/>
        <v>0</v>
      </c>
      <c r="I116" s="32">
        <f t="shared" si="14"/>
        <v>47325</v>
      </c>
      <c r="J116" s="32">
        <f t="shared" si="14"/>
        <v>0</v>
      </c>
      <c r="K116" s="32">
        <f t="shared" si="14"/>
        <v>0</v>
      </c>
      <c r="L116" s="32">
        <f t="shared" si="14"/>
        <v>0</v>
      </c>
      <c r="M116" s="32">
        <f t="shared" si="14"/>
        <v>0</v>
      </c>
      <c r="N116" s="32">
        <f>SUM(D116:M116)</f>
        <v>15847972</v>
      </c>
      <c r="O116" s="46">
        <f t="shared" si="13"/>
        <v>12.061963040764757</v>
      </c>
      <c r="P116" s="10"/>
    </row>
    <row r="117" spans="1:16">
      <c r="A117" s="13"/>
      <c r="B117" s="40">
        <v>351.1</v>
      </c>
      <c r="C117" s="21" t="s">
        <v>130</v>
      </c>
      <c r="D117" s="47">
        <v>264418</v>
      </c>
      <c r="E117" s="47">
        <v>86874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>SUM(D117:M117)</f>
        <v>351292</v>
      </c>
      <c r="O117" s="48">
        <f t="shared" si="13"/>
        <v>0.26736992723840836</v>
      </c>
      <c r="P117" s="9"/>
    </row>
    <row r="118" spans="1:16">
      <c r="A118" s="13"/>
      <c r="B118" s="40">
        <v>351.2</v>
      </c>
      <c r="C118" s="21" t="s">
        <v>132</v>
      </c>
      <c r="D118" s="47">
        <v>217488</v>
      </c>
      <c r="E118" s="47">
        <v>100636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ref="N118:N123" si="15">SUM(D118:M118)</f>
        <v>318124</v>
      </c>
      <c r="O118" s="48">
        <f t="shared" si="13"/>
        <v>0.24212561268913446</v>
      </c>
      <c r="P118" s="9"/>
    </row>
    <row r="119" spans="1:16">
      <c r="A119" s="13"/>
      <c r="B119" s="40">
        <v>351.5</v>
      </c>
      <c r="C119" s="21" t="s">
        <v>133</v>
      </c>
      <c r="D119" s="47">
        <v>6120112</v>
      </c>
      <c r="E119" s="47">
        <v>141772</v>
      </c>
      <c r="F119" s="47">
        <v>1126865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7388749</v>
      </c>
      <c r="O119" s="48">
        <f t="shared" si="13"/>
        <v>5.6236102231558434</v>
      </c>
      <c r="P119" s="9"/>
    </row>
    <row r="120" spans="1:16">
      <c r="A120" s="13"/>
      <c r="B120" s="40">
        <v>351.8</v>
      </c>
      <c r="C120" s="21" t="s">
        <v>226</v>
      </c>
      <c r="D120" s="47">
        <v>0</v>
      </c>
      <c r="E120" s="47">
        <v>1137277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1137277</v>
      </c>
      <c r="O120" s="48">
        <f t="shared" si="13"/>
        <v>0.86558665936006329</v>
      </c>
      <c r="P120" s="9"/>
    </row>
    <row r="121" spans="1:16">
      <c r="A121" s="13"/>
      <c r="B121" s="40">
        <v>354</v>
      </c>
      <c r="C121" s="21" t="s">
        <v>134</v>
      </c>
      <c r="D121" s="47">
        <v>1104251</v>
      </c>
      <c r="E121" s="47">
        <v>4482831</v>
      </c>
      <c r="F121" s="47">
        <v>0</v>
      </c>
      <c r="G121" s="47">
        <v>0</v>
      </c>
      <c r="H121" s="47">
        <v>0</v>
      </c>
      <c r="I121" s="47">
        <v>47325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5"/>
        <v>5634407</v>
      </c>
      <c r="O121" s="48">
        <f t="shared" si="13"/>
        <v>4.288372606326301</v>
      </c>
      <c r="P121" s="9"/>
    </row>
    <row r="122" spans="1:16">
      <c r="A122" s="13"/>
      <c r="B122" s="40">
        <v>358.2</v>
      </c>
      <c r="C122" s="21" t="s">
        <v>227</v>
      </c>
      <c r="D122" s="47">
        <v>0</v>
      </c>
      <c r="E122" s="47">
        <v>255190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5"/>
        <v>255190</v>
      </c>
      <c r="O122" s="48">
        <f t="shared" si="13"/>
        <v>0.19422626115018116</v>
      </c>
      <c r="P122" s="9"/>
    </row>
    <row r="123" spans="1:16">
      <c r="A123" s="13"/>
      <c r="B123" s="40">
        <v>359</v>
      </c>
      <c r="C123" s="21" t="s">
        <v>136</v>
      </c>
      <c r="D123" s="47">
        <v>541791</v>
      </c>
      <c r="E123" s="47">
        <v>221142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5"/>
        <v>762933</v>
      </c>
      <c r="O123" s="48">
        <f t="shared" si="13"/>
        <v>0.58067175084482603</v>
      </c>
      <c r="P123" s="9"/>
    </row>
    <row r="124" spans="1:16" ht="15.75">
      <c r="A124" s="29" t="s">
        <v>5</v>
      </c>
      <c r="B124" s="30"/>
      <c r="C124" s="31"/>
      <c r="D124" s="32">
        <f t="shared" ref="D124:M124" si="16">SUM(D125:D132)</f>
        <v>12241029</v>
      </c>
      <c r="E124" s="32">
        <f t="shared" si="16"/>
        <v>10841767</v>
      </c>
      <c r="F124" s="32">
        <f t="shared" si="16"/>
        <v>783527</v>
      </c>
      <c r="G124" s="32">
        <f t="shared" si="16"/>
        <v>3030067</v>
      </c>
      <c r="H124" s="32">
        <f t="shared" si="16"/>
        <v>0</v>
      </c>
      <c r="I124" s="32">
        <f t="shared" si="16"/>
        <v>2145140</v>
      </c>
      <c r="J124" s="32">
        <f t="shared" si="16"/>
        <v>6534268</v>
      </c>
      <c r="K124" s="32">
        <f t="shared" si="16"/>
        <v>9425515</v>
      </c>
      <c r="L124" s="32">
        <f t="shared" si="16"/>
        <v>2322</v>
      </c>
      <c r="M124" s="32">
        <f t="shared" si="16"/>
        <v>14706187</v>
      </c>
      <c r="N124" s="32">
        <f>SUM(D124:M124)</f>
        <v>59709822</v>
      </c>
      <c r="O124" s="46">
        <f t="shared" si="13"/>
        <v>45.445415106402415</v>
      </c>
      <c r="P124" s="10"/>
    </row>
    <row r="125" spans="1:16">
      <c r="A125" s="12"/>
      <c r="B125" s="25">
        <v>361.1</v>
      </c>
      <c r="C125" s="20" t="s">
        <v>137</v>
      </c>
      <c r="D125" s="47">
        <v>3298374</v>
      </c>
      <c r="E125" s="47">
        <v>4572032</v>
      </c>
      <c r="F125" s="47">
        <v>1997646</v>
      </c>
      <c r="G125" s="47">
        <v>2589082</v>
      </c>
      <c r="H125" s="47">
        <v>0</v>
      </c>
      <c r="I125" s="47">
        <v>5281599</v>
      </c>
      <c r="J125" s="47">
        <v>337306</v>
      </c>
      <c r="K125" s="47">
        <v>9425515</v>
      </c>
      <c r="L125" s="47">
        <v>2322</v>
      </c>
      <c r="M125" s="47">
        <v>14706187</v>
      </c>
      <c r="N125" s="47">
        <f>SUM(D125:M125)</f>
        <v>42210063</v>
      </c>
      <c r="O125" s="48">
        <f t="shared" si="13"/>
        <v>32.126269522330809</v>
      </c>
      <c r="P125" s="9"/>
    </row>
    <row r="126" spans="1:16">
      <c r="A126" s="12"/>
      <c r="B126" s="25">
        <v>361.3</v>
      </c>
      <c r="C126" s="20" t="s">
        <v>228</v>
      </c>
      <c r="D126" s="47">
        <v>-1928023</v>
      </c>
      <c r="E126" s="47">
        <v>-2709824</v>
      </c>
      <c r="F126" s="47">
        <v>-1261620</v>
      </c>
      <c r="G126" s="47">
        <v>-1588778</v>
      </c>
      <c r="H126" s="47">
        <v>0</v>
      </c>
      <c r="I126" s="47">
        <v>-2527942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ref="N126:N132" si="17">SUM(D126:M126)</f>
        <v>-10016187</v>
      </c>
      <c r="O126" s="48">
        <f t="shared" si="13"/>
        <v>-7.6233651475020547</v>
      </c>
      <c r="P126" s="9"/>
    </row>
    <row r="127" spans="1:16">
      <c r="A127" s="12"/>
      <c r="B127" s="25">
        <v>362</v>
      </c>
      <c r="C127" s="20" t="s">
        <v>138</v>
      </c>
      <c r="D127" s="47">
        <v>496251</v>
      </c>
      <c r="E127" s="47">
        <v>6107</v>
      </c>
      <c r="F127" s="47">
        <v>47501</v>
      </c>
      <c r="G127" s="47">
        <v>0</v>
      </c>
      <c r="H127" s="47">
        <v>0</v>
      </c>
      <c r="I127" s="47">
        <v>1280410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1830269</v>
      </c>
      <c r="O127" s="48">
        <f t="shared" si="13"/>
        <v>1.3930259993302281</v>
      </c>
      <c r="P127" s="9"/>
    </row>
    <row r="128" spans="1:16">
      <c r="A128" s="12"/>
      <c r="B128" s="25">
        <v>364</v>
      </c>
      <c r="C128" s="20" t="s">
        <v>229</v>
      </c>
      <c r="D128" s="47">
        <v>161385</v>
      </c>
      <c r="E128" s="47">
        <v>398303</v>
      </c>
      <c r="F128" s="47">
        <v>0</v>
      </c>
      <c r="G128" s="47">
        <v>3459</v>
      </c>
      <c r="H128" s="47">
        <v>0</v>
      </c>
      <c r="I128" s="47">
        <v>48289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611436</v>
      </c>
      <c r="O128" s="48">
        <f t="shared" si="13"/>
        <v>0.46536670015526532</v>
      </c>
      <c r="P128" s="9"/>
    </row>
    <row r="129" spans="1:119">
      <c r="A129" s="12"/>
      <c r="B129" s="25">
        <v>365</v>
      </c>
      <c r="C129" s="20" t="s">
        <v>230</v>
      </c>
      <c r="D129" s="47">
        <v>1613</v>
      </c>
      <c r="E129" s="47">
        <v>10129</v>
      </c>
      <c r="F129" s="47">
        <v>0</v>
      </c>
      <c r="G129" s="47">
        <v>0</v>
      </c>
      <c r="H129" s="47">
        <v>0</v>
      </c>
      <c r="I129" s="47">
        <v>83863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95605</v>
      </c>
      <c r="O129" s="48">
        <f t="shared" si="13"/>
        <v>7.2765397144335858E-2</v>
      </c>
      <c r="P129" s="9"/>
    </row>
    <row r="130" spans="1:119">
      <c r="A130" s="12"/>
      <c r="B130" s="25">
        <v>366</v>
      </c>
      <c r="C130" s="20" t="s">
        <v>141</v>
      </c>
      <c r="D130" s="47">
        <v>999306</v>
      </c>
      <c r="E130" s="47">
        <v>114631</v>
      </c>
      <c r="F130" s="47">
        <v>0</v>
      </c>
      <c r="G130" s="47">
        <v>1850028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7"/>
        <v>2963965</v>
      </c>
      <c r="O130" s="48">
        <f t="shared" si="13"/>
        <v>2.2558871434225347</v>
      </c>
      <c r="P130" s="9"/>
    </row>
    <row r="131" spans="1:119">
      <c r="A131" s="12"/>
      <c r="B131" s="25">
        <v>369.3</v>
      </c>
      <c r="C131" s="20" t="s">
        <v>142</v>
      </c>
      <c r="D131" s="47">
        <v>876</v>
      </c>
      <c r="E131" s="47">
        <v>159722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7"/>
        <v>160598</v>
      </c>
      <c r="O131" s="48">
        <f t="shared" si="13"/>
        <v>0.1222318628794106</v>
      </c>
      <c r="P131" s="9"/>
    </row>
    <row r="132" spans="1:119">
      <c r="A132" s="12"/>
      <c r="B132" s="25">
        <v>369.9</v>
      </c>
      <c r="C132" s="20" t="s">
        <v>143</v>
      </c>
      <c r="D132" s="47">
        <v>9211247</v>
      </c>
      <c r="E132" s="47">
        <v>8290667</v>
      </c>
      <c r="F132" s="47">
        <v>0</v>
      </c>
      <c r="G132" s="47">
        <v>176276</v>
      </c>
      <c r="H132" s="47">
        <v>0</v>
      </c>
      <c r="I132" s="47">
        <v>-2021079</v>
      </c>
      <c r="J132" s="47">
        <v>6196962</v>
      </c>
      <c r="K132" s="47">
        <v>0</v>
      </c>
      <c r="L132" s="47">
        <v>0</v>
      </c>
      <c r="M132" s="47">
        <v>0</v>
      </c>
      <c r="N132" s="47">
        <f t="shared" si="17"/>
        <v>21854073</v>
      </c>
      <c r="O132" s="48">
        <f t="shared" si="13"/>
        <v>16.633233628641886</v>
      </c>
      <c r="P132" s="9"/>
    </row>
    <row r="133" spans="1:119" ht="15.75">
      <c r="A133" s="29" t="s">
        <v>75</v>
      </c>
      <c r="B133" s="30"/>
      <c r="C133" s="31"/>
      <c r="D133" s="32">
        <f t="shared" ref="D133:M133" si="18">SUM(D134:D136)</f>
        <v>243882693</v>
      </c>
      <c r="E133" s="32">
        <f t="shared" si="18"/>
        <v>157539492</v>
      </c>
      <c r="F133" s="32">
        <f t="shared" si="18"/>
        <v>5494899</v>
      </c>
      <c r="G133" s="32">
        <f t="shared" si="18"/>
        <v>57100000</v>
      </c>
      <c r="H133" s="32">
        <f t="shared" si="18"/>
        <v>0</v>
      </c>
      <c r="I133" s="32">
        <f t="shared" si="18"/>
        <v>24957</v>
      </c>
      <c r="J133" s="32">
        <f t="shared" si="18"/>
        <v>0</v>
      </c>
      <c r="K133" s="32">
        <f t="shared" si="18"/>
        <v>0</v>
      </c>
      <c r="L133" s="32">
        <f t="shared" si="18"/>
        <v>0</v>
      </c>
      <c r="M133" s="32">
        <f t="shared" si="18"/>
        <v>0</v>
      </c>
      <c r="N133" s="32">
        <f>SUM(D133:M133)</f>
        <v>464042041</v>
      </c>
      <c r="O133" s="46">
        <f>(N133/O$139)</f>
        <v>353.18449249550946</v>
      </c>
      <c r="P133" s="9"/>
    </row>
    <row r="134" spans="1:119">
      <c r="A134" s="12"/>
      <c r="B134" s="25">
        <v>381</v>
      </c>
      <c r="C134" s="20" t="s">
        <v>144</v>
      </c>
      <c r="D134" s="47">
        <v>235501123</v>
      </c>
      <c r="E134" s="47">
        <v>157539492</v>
      </c>
      <c r="F134" s="47">
        <v>5494899</v>
      </c>
      <c r="G134" s="47">
        <v>57100000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>SUM(D134:M134)</f>
        <v>455635514</v>
      </c>
      <c r="O134" s="48">
        <f>(N134/O$139)</f>
        <v>346.78624684141624</v>
      </c>
      <c r="P134" s="9"/>
    </row>
    <row r="135" spans="1:119">
      <c r="A135" s="12"/>
      <c r="B135" s="25">
        <v>382</v>
      </c>
      <c r="C135" s="20" t="s">
        <v>161</v>
      </c>
      <c r="D135" s="47">
        <v>8200001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>SUM(D135:M135)</f>
        <v>8200001</v>
      </c>
      <c r="O135" s="48">
        <f>(N135/O$139)</f>
        <v>6.2410577830547691</v>
      </c>
      <c r="P135" s="9"/>
    </row>
    <row r="136" spans="1:119" ht="15.75" thickBot="1">
      <c r="A136" s="12"/>
      <c r="B136" s="25">
        <v>383</v>
      </c>
      <c r="C136" s="20" t="s">
        <v>145</v>
      </c>
      <c r="D136" s="47">
        <v>181569</v>
      </c>
      <c r="E136" s="47">
        <v>0</v>
      </c>
      <c r="F136" s="47">
        <v>0</v>
      </c>
      <c r="G136" s="47">
        <v>0</v>
      </c>
      <c r="H136" s="47">
        <v>0</v>
      </c>
      <c r="I136" s="47">
        <v>24957</v>
      </c>
      <c r="J136" s="47">
        <v>0</v>
      </c>
      <c r="K136" s="47">
        <v>0</v>
      </c>
      <c r="L136" s="47">
        <v>0</v>
      </c>
      <c r="M136" s="47">
        <v>0</v>
      </c>
      <c r="N136" s="47">
        <f>SUM(D136:M136)</f>
        <v>206526</v>
      </c>
      <c r="O136" s="48">
        <f>(N136/O$139)</f>
        <v>0.157187871038451</v>
      </c>
      <c r="P136" s="9"/>
    </row>
    <row r="137" spans="1:119" ht="16.5" thickBot="1">
      <c r="A137" s="14" t="s">
        <v>109</v>
      </c>
      <c r="B137" s="23"/>
      <c r="C137" s="22"/>
      <c r="D137" s="15">
        <f t="shared" ref="D137:M137" si="19">SUM(D5,D17,D31,D62,D116,D124,D133)</f>
        <v>822801213</v>
      </c>
      <c r="E137" s="15">
        <f t="shared" si="19"/>
        <v>791307623</v>
      </c>
      <c r="F137" s="15">
        <f t="shared" si="19"/>
        <v>297306732</v>
      </c>
      <c r="G137" s="15">
        <f t="shared" si="19"/>
        <v>116620173</v>
      </c>
      <c r="H137" s="15">
        <f t="shared" si="19"/>
        <v>0</v>
      </c>
      <c r="I137" s="15">
        <f t="shared" si="19"/>
        <v>639199156</v>
      </c>
      <c r="J137" s="15">
        <f t="shared" si="19"/>
        <v>164949526</v>
      </c>
      <c r="K137" s="15">
        <f t="shared" si="19"/>
        <v>21931142</v>
      </c>
      <c r="L137" s="15">
        <f t="shared" si="19"/>
        <v>2322</v>
      </c>
      <c r="M137" s="15">
        <f t="shared" si="19"/>
        <v>21044075</v>
      </c>
      <c r="N137" s="15">
        <f>SUM(D137:M137)</f>
        <v>2875161962</v>
      </c>
      <c r="O137" s="38">
        <f>(N137/O$139)</f>
        <v>2188.2987502663864</v>
      </c>
      <c r="P137" s="6"/>
      <c r="Q137" s="2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</row>
    <row r="138" spans="1:119">
      <c r="A138" s="16"/>
      <c r="B138" s="18"/>
      <c r="C138" s="18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9"/>
    </row>
    <row r="139" spans="1:119">
      <c r="A139" s="41"/>
      <c r="B139" s="42"/>
      <c r="C139" s="42"/>
      <c r="D139" s="43"/>
      <c r="E139" s="43"/>
      <c r="F139" s="43"/>
      <c r="G139" s="43"/>
      <c r="H139" s="43"/>
      <c r="I139" s="43"/>
      <c r="J139" s="43"/>
      <c r="K139" s="43"/>
      <c r="L139" s="49" t="s">
        <v>259</v>
      </c>
      <c r="M139" s="49"/>
      <c r="N139" s="49"/>
      <c r="O139" s="44">
        <v>1313880</v>
      </c>
    </row>
    <row r="140" spans="1:119">
      <c r="A140" s="50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2"/>
    </row>
    <row r="141" spans="1:119" ht="15.75" customHeight="1" thickBot="1">
      <c r="A141" s="53" t="s">
        <v>163</v>
      </c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5"/>
    </row>
  </sheetData>
  <mergeCells count="10">
    <mergeCell ref="L139:N139"/>
    <mergeCell ref="A140:O140"/>
    <mergeCell ref="A141:O1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70"/>
      <c r="M3" s="36"/>
      <c r="N3" s="37"/>
      <c r="O3" s="71" t="s">
        <v>155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11</v>
      </c>
      <c r="N4" s="35" t="s">
        <v>71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393108087</v>
      </c>
      <c r="E5" s="27">
        <f t="shared" si="0"/>
        <v>282377379</v>
      </c>
      <c r="F5" s="27">
        <f t="shared" si="0"/>
        <v>73186128</v>
      </c>
      <c r="G5" s="27">
        <f t="shared" si="0"/>
        <v>21709572</v>
      </c>
      <c r="H5" s="27">
        <f t="shared" si="0"/>
        <v>0</v>
      </c>
      <c r="I5" s="27">
        <f t="shared" si="0"/>
        <v>239528483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1009909649</v>
      </c>
      <c r="O5" s="33">
        <f t="shared" ref="O5:O36" si="1">(N5/O$141)</f>
        <v>788.75343860879559</v>
      </c>
      <c r="P5" s="6"/>
    </row>
    <row r="6" spans="1:133">
      <c r="A6" s="12"/>
      <c r="B6" s="25">
        <v>311</v>
      </c>
      <c r="C6" s="20" t="s">
        <v>3</v>
      </c>
      <c r="D6" s="47">
        <v>390403762</v>
      </c>
      <c r="E6" s="47">
        <v>233296294</v>
      </c>
      <c r="F6" s="47">
        <v>0</v>
      </c>
      <c r="G6" s="47">
        <v>21709572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645409628</v>
      </c>
      <c r="O6" s="48">
        <f t="shared" si="1"/>
        <v>504.0738682913838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239528483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239528483</v>
      </c>
      <c r="O7" s="48">
        <f t="shared" si="1"/>
        <v>187.0750663666532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1175911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1175911</v>
      </c>
      <c r="O8" s="48">
        <f t="shared" si="1"/>
        <v>0.91840279540482683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27353210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27353210</v>
      </c>
      <c r="O9" s="48">
        <f t="shared" si="1"/>
        <v>21.363236271533527</v>
      </c>
      <c r="P9" s="9"/>
    </row>
    <row r="10" spans="1:133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62069744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62069744</v>
      </c>
      <c r="O10" s="48">
        <f t="shared" si="1"/>
        <v>48.477330682051601</v>
      </c>
      <c r="P10" s="9"/>
    </row>
    <row r="11" spans="1:133">
      <c r="A11" s="12"/>
      <c r="B11" s="25">
        <v>314.3</v>
      </c>
      <c r="C11" s="20" t="s">
        <v>16</v>
      </c>
      <c r="D11" s="47">
        <v>0</v>
      </c>
      <c r="E11" s="47">
        <v>0</v>
      </c>
      <c r="F11" s="47">
        <v>9079248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9079248</v>
      </c>
      <c r="O11" s="48">
        <f t="shared" si="1"/>
        <v>7.0910185748527592</v>
      </c>
      <c r="P11" s="9"/>
    </row>
    <row r="12" spans="1:133">
      <c r="A12" s="12"/>
      <c r="B12" s="25">
        <v>314.39999999999998</v>
      </c>
      <c r="C12" s="20" t="s">
        <v>17</v>
      </c>
      <c r="D12" s="47">
        <v>0</v>
      </c>
      <c r="E12" s="47">
        <v>0</v>
      </c>
      <c r="F12" s="47">
        <v>1155237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1155237</v>
      </c>
      <c r="O12" s="48">
        <f t="shared" si="1"/>
        <v>0.90225611475280521</v>
      </c>
      <c r="P12" s="9"/>
    </row>
    <row r="13" spans="1:133">
      <c r="A13" s="12"/>
      <c r="B13" s="25">
        <v>314.7</v>
      </c>
      <c r="C13" s="20" t="s">
        <v>18</v>
      </c>
      <c r="D13" s="47">
        <v>0</v>
      </c>
      <c r="E13" s="47">
        <v>0</v>
      </c>
      <c r="F13" s="47">
        <v>1046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1046</v>
      </c>
      <c r="O13" s="48">
        <f t="shared" si="1"/>
        <v>8.1694050314475236E-4</v>
      </c>
      <c r="P13" s="9"/>
    </row>
    <row r="14" spans="1:133">
      <c r="A14" s="12"/>
      <c r="B14" s="25">
        <v>314.8</v>
      </c>
      <c r="C14" s="20" t="s">
        <v>19</v>
      </c>
      <c r="D14" s="47">
        <v>0</v>
      </c>
      <c r="E14" s="47">
        <v>0</v>
      </c>
      <c r="F14" s="47">
        <v>880853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880853</v>
      </c>
      <c r="O14" s="48">
        <f t="shared" si="1"/>
        <v>0.68795840632558747</v>
      </c>
      <c r="P14" s="9"/>
    </row>
    <row r="15" spans="1:133">
      <c r="A15" s="12"/>
      <c r="B15" s="25">
        <v>315</v>
      </c>
      <c r="C15" s="20" t="s">
        <v>183</v>
      </c>
      <c r="D15" s="47">
        <v>0</v>
      </c>
      <c r="E15" s="47">
        <v>20376762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20376762</v>
      </c>
      <c r="O15" s="48">
        <f t="shared" si="1"/>
        <v>15.914533652715937</v>
      </c>
      <c r="P15" s="9"/>
    </row>
    <row r="16" spans="1:133">
      <c r="A16" s="12"/>
      <c r="B16" s="25">
        <v>316</v>
      </c>
      <c r="C16" s="20" t="s">
        <v>184</v>
      </c>
      <c r="D16" s="47">
        <v>2704325</v>
      </c>
      <c r="E16" s="47">
        <v>175202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2879527</v>
      </c>
      <c r="O16" s="48">
        <f t="shared" si="1"/>
        <v>2.2489505126184506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SUM(D18:D31)</f>
        <v>1230009</v>
      </c>
      <c r="E17" s="32">
        <f t="shared" si="3"/>
        <v>104316050</v>
      </c>
      <c r="F17" s="32">
        <f t="shared" si="3"/>
        <v>0</v>
      </c>
      <c r="G17" s="32">
        <f t="shared" si="3"/>
        <v>34967609</v>
      </c>
      <c r="H17" s="32">
        <f t="shared" si="3"/>
        <v>0</v>
      </c>
      <c r="I17" s="32">
        <f t="shared" si="3"/>
        <v>83634941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224148609</v>
      </c>
      <c r="O17" s="46">
        <f t="shared" si="1"/>
        <v>175.06317152548408</v>
      </c>
      <c r="P17" s="10"/>
    </row>
    <row r="18" spans="1:16">
      <c r="A18" s="12"/>
      <c r="B18" s="25">
        <v>322</v>
      </c>
      <c r="C18" s="20" t="s">
        <v>0</v>
      </c>
      <c r="D18" s="47">
        <v>1206633</v>
      </c>
      <c r="E18" s="47">
        <v>24155316</v>
      </c>
      <c r="F18" s="47">
        <v>0</v>
      </c>
      <c r="G18" s="47">
        <v>0</v>
      </c>
      <c r="H18" s="47">
        <v>0</v>
      </c>
      <c r="I18" s="47">
        <v>262578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25624527</v>
      </c>
      <c r="O18" s="48">
        <f t="shared" si="1"/>
        <v>20.013110879757448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6460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9" si="4">SUM(D19:M19)</f>
        <v>6460</v>
      </c>
      <c r="O19" s="48">
        <f t="shared" si="1"/>
        <v>5.0453495700909182E-3</v>
      </c>
      <c r="P19" s="9"/>
    </row>
    <row r="20" spans="1:16">
      <c r="A20" s="12"/>
      <c r="B20" s="25">
        <v>324.11</v>
      </c>
      <c r="C20" s="20" t="s">
        <v>234</v>
      </c>
      <c r="D20" s="47">
        <v>0</v>
      </c>
      <c r="E20" s="47">
        <v>0</v>
      </c>
      <c r="F20" s="47">
        <v>0</v>
      </c>
      <c r="G20" s="47">
        <v>3947715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3947715</v>
      </c>
      <c r="O20" s="48">
        <f t="shared" si="1"/>
        <v>3.0832201514073478</v>
      </c>
      <c r="P20" s="9"/>
    </row>
    <row r="21" spans="1:16">
      <c r="A21" s="12"/>
      <c r="B21" s="25">
        <v>324.12</v>
      </c>
      <c r="C21" s="20" t="s">
        <v>24</v>
      </c>
      <c r="D21" s="47">
        <v>0</v>
      </c>
      <c r="E21" s="47">
        <v>0</v>
      </c>
      <c r="F21" s="47">
        <v>0</v>
      </c>
      <c r="G21" s="47">
        <v>1105908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1105908</v>
      </c>
      <c r="O21" s="48">
        <f t="shared" si="1"/>
        <v>0.86372948178949016</v>
      </c>
      <c r="P21" s="9"/>
    </row>
    <row r="22" spans="1:16">
      <c r="A22" s="12"/>
      <c r="B22" s="25">
        <v>324.20999999999998</v>
      </c>
      <c r="C22" s="20" t="s">
        <v>25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56876620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56876620</v>
      </c>
      <c r="O22" s="48">
        <f t="shared" si="1"/>
        <v>44.421428833626081</v>
      </c>
      <c r="P22" s="9"/>
    </row>
    <row r="23" spans="1:16">
      <c r="A23" s="12"/>
      <c r="B23" s="25">
        <v>324.22000000000003</v>
      </c>
      <c r="C23" s="20" t="s">
        <v>235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26027550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26027550</v>
      </c>
      <c r="O23" s="48">
        <f t="shared" si="1"/>
        <v>20.32787743080803</v>
      </c>
      <c r="P23" s="9"/>
    </row>
    <row r="24" spans="1:16">
      <c r="A24" s="12"/>
      <c r="B24" s="25">
        <v>324.31</v>
      </c>
      <c r="C24" s="20" t="s">
        <v>26</v>
      </c>
      <c r="D24" s="47">
        <v>0</v>
      </c>
      <c r="E24" s="47">
        <v>0</v>
      </c>
      <c r="F24" s="47">
        <v>0</v>
      </c>
      <c r="G24" s="47">
        <v>14036306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14036306</v>
      </c>
      <c r="O24" s="48">
        <f t="shared" si="1"/>
        <v>10.962549604143122</v>
      </c>
      <c r="P24" s="9"/>
    </row>
    <row r="25" spans="1:16">
      <c r="A25" s="12"/>
      <c r="B25" s="25">
        <v>324.32</v>
      </c>
      <c r="C25" s="20" t="s">
        <v>27</v>
      </c>
      <c r="D25" s="47">
        <v>0</v>
      </c>
      <c r="E25" s="47">
        <v>0</v>
      </c>
      <c r="F25" s="47">
        <v>0</v>
      </c>
      <c r="G25" s="47">
        <v>9012242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9012242</v>
      </c>
      <c r="O25" s="48">
        <f t="shared" si="1"/>
        <v>7.0386859597918443</v>
      </c>
      <c r="P25" s="9"/>
    </row>
    <row r="26" spans="1:16">
      <c r="A26" s="12"/>
      <c r="B26" s="25">
        <v>324.51</v>
      </c>
      <c r="C26" s="20" t="s">
        <v>28</v>
      </c>
      <c r="D26" s="47">
        <v>0</v>
      </c>
      <c r="E26" s="47">
        <v>60312717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60312717</v>
      </c>
      <c r="O26" s="48">
        <f t="shared" si="1"/>
        <v>47.105068233276349</v>
      </c>
      <c r="P26" s="9"/>
    </row>
    <row r="27" spans="1:16">
      <c r="A27" s="12"/>
      <c r="B27" s="25">
        <v>324.61</v>
      </c>
      <c r="C27" s="20" t="s">
        <v>29</v>
      </c>
      <c r="D27" s="47">
        <v>0</v>
      </c>
      <c r="E27" s="47">
        <v>0</v>
      </c>
      <c r="F27" s="47">
        <v>0</v>
      </c>
      <c r="G27" s="47">
        <v>6865438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6865438</v>
      </c>
      <c r="O27" s="48">
        <f t="shared" si="1"/>
        <v>5.3620022696262923</v>
      </c>
      <c r="P27" s="9"/>
    </row>
    <row r="28" spans="1:16">
      <c r="A28" s="12"/>
      <c r="B28" s="25">
        <v>325.10000000000002</v>
      </c>
      <c r="C28" s="20" t="s">
        <v>30</v>
      </c>
      <c r="D28" s="47">
        <v>0</v>
      </c>
      <c r="E28" s="47">
        <v>183731</v>
      </c>
      <c r="F28" s="47">
        <v>0</v>
      </c>
      <c r="G28" s="47">
        <v>0</v>
      </c>
      <c r="H28" s="47">
        <v>0</v>
      </c>
      <c r="I28" s="47">
        <v>497814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681545</v>
      </c>
      <c r="O28" s="48">
        <f t="shared" si="1"/>
        <v>0.5322960948525719</v>
      </c>
      <c r="P28" s="9"/>
    </row>
    <row r="29" spans="1:16">
      <c r="A29" s="12"/>
      <c r="B29" s="25">
        <v>325.2</v>
      </c>
      <c r="C29" s="20" t="s">
        <v>31</v>
      </c>
      <c r="D29" s="47">
        <v>0</v>
      </c>
      <c r="E29" s="47">
        <v>17401449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17401449</v>
      </c>
      <c r="O29" s="48">
        <f t="shared" si="1"/>
        <v>13.590772945992111</v>
      </c>
      <c r="P29" s="9"/>
    </row>
    <row r="30" spans="1:16">
      <c r="A30" s="12"/>
      <c r="B30" s="25">
        <v>329</v>
      </c>
      <c r="C30" s="20" t="s">
        <v>32</v>
      </c>
      <c r="D30" s="47">
        <v>23376</v>
      </c>
      <c r="E30" s="47">
        <v>2262837</v>
      </c>
      <c r="F30" s="47">
        <v>0</v>
      </c>
      <c r="G30" s="47">
        <v>0</v>
      </c>
      <c r="H30" s="47">
        <v>0</v>
      </c>
      <c r="I30" s="47">
        <v>1000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2287213</v>
      </c>
      <c r="O30" s="48">
        <f t="shared" si="1"/>
        <v>1.7863450659839564</v>
      </c>
      <c r="P30" s="9"/>
    </row>
    <row r="31" spans="1:16">
      <c r="A31" s="12"/>
      <c r="B31" s="25">
        <v>367</v>
      </c>
      <c r="C31" s="20" t="s">
        <v>238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-37081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-37081</v>
      </c>
      <c r="O31" s="48">
        <f t="shared" si="1"/>
        <v>-2.8960775140641073E-2</v>
      </c>
      <c r="P31" s="9"/>
    </row>
    <row r="32" spans="1:16" ht="15.75">
      <c r="A32" s="29" t="s">
        <v>34</v>
      </c>
      <c r="B32" s="30"/>
      <c r="C32" s="31"/>
      <c r="D32" s="32">
        <f t="shared" ref="D32:M32" si="5">SUM(D33:D62)</f>
        <v>3782828</v>
      </c>
      <c r="E32" s="32">
        <f t="shared" si="5"/>
        <v>97761802</v>
      </c>
      <c r="F32" s="32">
        <f t="shared" si="5"/>
        <v>205681423</v>
      </c>
      <c r="G32" s="32">
        <f t="shared" si="5"/>
        <v>0</v>
      </c>
      <c r="H32" s="32">
        <f t="shared" si="5"/>
        <v>0</v>
      </c>
      <c r="I32" s="32">
        <f t="shared" si="5"/>
        <v>4628524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950753</v>
      </c>
      <c r="N32" s="45">
        <f>SUM(D32:M32)</f>
        <v>312805330</v>
      </c>
      <c r="O32" s="46">
        <f t="shared" si="1"/>
        <v>244.30529988198882</v>
      </c>
      <c r="P32" s="10"/>
    </row>
    <row r="33" spans="1:16">
      <c r="A33" s="12"/>
      <c r="B33" s="25">
        <v>331.2</v>
      </c>
      <c r="C33" s="20" t="s">
        <v>33</v>
      </c>
      <c r="D33" s="47">
        <v>0</v>
      </c>
      <c r="E33" s="47">
        <v>4479451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4479451</v>
      </c>
      <c r="O33" s="48">
        <f t="shared" si="1"/>
        <v>3.4985133401073267</v>
      </c>
      <c r="P33" s="9"/>
    </row>
    <row r="34" spans="1:16">
      <c r="A34" s="12"/>
      <c r="B34" s="25">
        <v>331.39</v>
      </c>
      <c r="C34" s="20" t="s">
        <v>40</v>
      </c>
      <c r="D34" s="47">
        <v>0</v>
      </c>
      <c r="E34" s="47">
        <v>418162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2" si="6">SUM(D34:M34)</f>
        <v>418162</v>
      </c>
      <c r="O34" s="48">
        <f t="shared" si="1"/>
        <v>0.32659031995795024</v>
      </c>
      <c r="P34" s="9"/>
    </row>
    <row r="35" spans="1:16">
      <c r="A35" s="12"/>
      <c r="B35" s="25">
        <v>331.49</v>
      </c>
      <c r="C35" s="20" t="s">
        <v>41</v>
      </c>
      <c r="D35" s="47">
        <v>0</v>
      </c>
      <c r="E35" s="47">
        <v>2758942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2758942</v>
      </c>
      <c r="O35" s="48">
        <f t="shared" si="1"/>
        <v>2.1547719556665288</v>
      </c>
      <c r="P35" s="9"/>
    </row>
    <row r="36" spans="1:16">
      <c r="A36" s="12"/>
      <c r="B36" s="25">
        <v>331.5</v>
      </c>
      <c r="C36" s="20" t="s">
        <v>35</v>
      </c>
      <c r="D36" s="47">
        <v>0</v>
      </c>
      <c r="E36" s="47">
        <v>19164980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19164980</v>
      </c>
      <c r="O36" s="48">
        <f t="shared" si="1"/>
        <v>14.968115108947529</v>
      </c>
      <c r="P36" s="9"/>
    </row>
    <row r="37" spans="1:16">
      <c r="A37" s="12"/>
      <c r="B37" s="25">
        <v>331.62</v>
      </c>
      <c r="C37" s="20" t="s">
        <v>42</v>
      </c>
      <c r="D37" s="47">
        <v>0</v>
      </c>
      <c r="E37" s="47">
        <v>1501058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1501058</v>
      </c>
      <c r="O37" s="48">
        <f t="shared" ref="O37:O68" si="7">(N37/O$141)</f>
        <v>1.1723471106782559</v>
      </c>
      <c r="P37" s="9"/>
    </row>
    <row r="38" spans="1:16">
      <c r="A38" s="12"/>
      <c r="B38" s="25">
        <v>331.65</v>
      </c>
      <c r="C38" s="20" t="s">
        <v>43</v>
      </c>
      <c r="D38" s="47">
        <v>1316697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1316697</v>
      </c>
      <c r="O38" s="48">
        <f t="shared" si="7"/>
        <v>1.0283586134504645</v>
      </c>
      <c r="P38" s="9"/>
    </row>
    <row r="39" spans="1:16">
      <c r="A39" s="12"/>
      <c r="B39" s="25">
        <v>331.69</v>
      </c>
      <c r="C39" s="20" t="s">
        <v>44</v>
      </c>
      <c r="D39" s="47">
        <v>0</v>
      </c>
      <c r="E39" s="47">
        <v>32360156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32360156</v>
      </c>
      <c r="O39" s="48">
        <f t="shared" si="7"/>
        <v>25.273730520537931</v>
      </c>
      <c r="P39" s="9"/>
    </row>
    <row r="40" spans="1:16">
      <c r="A40" s="12"/>
      <c r="B40" s="25">
        <v>333</v>
      </c>
      <c r="C40" s="20" t="s">
        <v>4</v>
      </c>
      <c r="D40" s="47">
        <v>52216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52216</v>
      </c>
      <c r="O40" s="48">
        <f t="shared" si="7"/>
        <v>4.0781419992549126E-2</v>
      </c>
      <c r="P40" s="9"/>
    </row>
    <row r="41" spans="1:16">
      <c r="A41" s="12"/>
      <c r="B41" s="25">
        <v>334.1</v>
      </c>
      <c r="C41" s="20" t="s">
        <v>37</v>
      </c>
      <c r="D41" s="47">
        <v>0</v>
      </c>
      <c r="E41" s="47">
        <v>2565316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2565316</v>
      </c>
      <c r="O41" s="48">
        <f t="shared" si="7"/>
        <v>2.0035473649763702</v>
      </c>
      <c r="P41" s="9"/>
    </row>
    <row r="42" spans="1:16">
      <c r="A42" s="12"/>
      <c r="B42" s="25">
        <v>334.2</v>
      </c>
      <c r="C42" s="20" t="s">
        <v>38</v>
      </c>
      <c r="D42" s="47">
        <v>99000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99000</v>
      </c>
      <c r="O42" s="48">
        <f t="shared" si="7"/>
        <v>7.7320372668575985E-2</v>
      </c>
      <c r="P42" s="9"/>
    </row>
    <row r="43" spans="1:16">
      <c r="A43" s="12"/>
      <c r="B43" s="25">
        <v>334.39</v>
      </c>
      <c r="C43" s="20" t="s">
        <v>45</v>
      </c>
      <c r="D43" s="47">
        <v>446318</v>
      </c>
      <c r="E43" s="47">
        <v>2489983</v>
      </c>
      <c r="F43" s="47">
        <v>0</v>
      </c>
      <c r="G43" s="47">
        <v>0</v>
      </c>
      <c r="H43" s="47">
        <v>0</v>
      </c>
      <c r="I43" s="47">
        <v>-456377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1" si="8">SUM(D43:M43)</f>
        <v>2479924</v>
      </c>
      <c r="O43" s="48">
        <f t="shared" si="7"/>
        <v>1.9368550289873296</v>
      </c>
      <c r="P43" s="9"/>
    </row>
    <row r="44" spans="1:16">
      <c r="A44" s="12"/>
      <c r="B44" s="25">
        <v>334.61</v>
      </c>
      <c r="C44" s="20" t="s">
        <v>48</v>
      </c>
      <c r="D44" s="47">
        <v>0</v>
      </c>
      <c r="E44" s="47">
        <v>182961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182961</v>
      </c>
      <c r="O44" s="48">
        <f t="shared" si="7"/>
        <v>0.14289507781631647</v>
      </c>
      <c r="P44" s="9"/>
    </row>
    <row r="45" spans="1:16">
      <c r="A45" s="12"/>
      <c r="B45" s="25">
        <v>334.62</v>
      </c>
      <c r="C45" s="20" t="s">
        <v>49</v>
      </c>
      <c r="D45" s="47">
        <v>17752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17752</v>
      </c>
      <c r="O45" s="48">
        <f t="shared" si="7"/>
        <v>1.3864558137500616E-2</v>
      </c>
      <c r="P45" s="9"/>
    </row>
    <row r="46" spans="1:16">
      <c r="A46" s="12"/>
      <c r="B46" s="25">
        <v>334.69</v>
      </c>
      <c r="C46" s="20" t="s">
        <v>50</v>
      </c>
      <c r="D46" s="47">
        <v>320997</v>
      </c>
      <c r="E46" s="47">
        <v>3924942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4245939</v>
      </c>
      <c r="O46" s="48">
        <f t="shared" si="7"/>
        <v>3.3161372303842511</v>
      </c>
      <c r="P46" s="9"/>
    </row>
    <row r="47" spans="1:16">
      <c r="A47" s="12"/>
      <c r="B47" s="25">
        <v>334.7</v>
      </c>
      <c r="C47" s="20" t="s">
        <v>51</v>
      </c>
      <c r="D47" s="47">
        <v>0</v>
      </c>
      <c r="E47" s="47">
        <v>662730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662730</v>
      </c>
      <c r="O47" s="48">
        <f t="shared" si="7"/>
        <v>0.51760131897621575</v>
      </c>
      <c r="P47" s="9"/>
    </row>
    <row r="48" spans="1:16">
      <c r="A48" s="12"/>
      <c r="B48" s="25">
        <v>334.9</v>
      </c>
      <c r="C48" s="20" t="s">
        <v>170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5084901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5084901</v>
      </c>
      <c r="O48" s="48">
        <f t="shared" si="7"/>
        <v>3.9713781848769161</v>
      </c>
      <c r="P48" s="9"/>
    </row>
    <row r="49" spans="1:16">
      <c r="A49" s="12"/>
      <c r="B49" s="25">
        <v>335.12</v>
      </c>
      <c r="C49" s="20" t="s">
        <v>185</v>
      </c>
      <c r="D49" s="47">
        <v>0</v>
      </c>
      <c r="E49" s="47">
        <v>0</v>
      </c>
      <c r="F49" s="47">
        <v>39343563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39343563</v>
      </c>
      <c r="O49" s="48">
        <f t="shared" si="7"/>
        <v>30.727868214844417</v>
      </c>
      <c r="P49" s="9"/>
    </row>
    <row r="50" spans="1:16">
      <c r="A50" s="12"/>
      <c r="B50" s="25">
        <v>335.13</v>
      </c>
      <c r="C50" s="20" t="s">
        <v>186</v>
      </c>
      <c r="D50" s="47">
        <v>255132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255132</v>
      </c>
      <c r="O50" s="48">
        <f t="shared" si="7"/>
        <v>0.19926162949170836</v>
      </c>
      <c r="P50" s="9"/>
    </row>
    <row r="51" spans="1:16">
      <c r="A51" s="12"/>
      <c r="B51" s="25">
        <v>335.14</v>
      </c>
      <c r="C51" s="20" t="s">
        <v>187</v>
      </c>
      <c r="D51" s="47">
        <v>91342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91342</v>
      </c>
      <c r="O51" s="48">
        <f t="shared" si="7"/>
        <v>7.1339368487808766E-2</v>
      </c>
      <c r="P51" s="9"/>
    </row>
    <row r="52" spans="1:16">
      <c r="A52" s="12"/>
      <c r="B52" s="25">
        <v>335.15</v>
      </c>
      <c r="C52" s="20" t="s">
        <v>188</v>
      </c>
      <c r="D52" s="47">
        <v>544942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544942</v>
      </c>
      <c r="O52" s="48">
        <f t="shared" si="7"/>
        <v>0.42560725780564784</v>
      </c>
      <c r="P52" s="9"/>
    </row>
    <row r="53" spans="1:16">
      <c r="A53" s="12"/>
      <c r="B53" s="25">
        <v>335.16</v>
      </c>
      <c r="C53" s="20" t="s">
        <v>189</v>
      </c>
      <c r="D53" s="47">
        <v>446500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446500</v>
      </c>
      <c r="O53" s="48">
        <f t="shared" si="7"/>
        <v>0.3487226908739311</v>
      </c>
      <c r="P53" s="9"/>
    </row>
    <row r="54" spans="1:16">
      <c r="A54" s="12"/>
      <c r="B54" s="25">
        <v>335.18</v>
      </c>
      <c r="C54" s="20" t="s">
        <v>190</v>
      </c>
      <c r="D54" s="47">
        <v>0</v>
      </c>
      <c r="E54" s="47">
        <v>0</v>
      </c>
      <c r="F54" s="47">
        <v>166337860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166337860</v>
      </c>
      <c r="O54" s="48">
        <f t="shared" si="7"/>
        <v>129.9121749908426</v>
      </c>
      <c r="P54" s="9"/>
    </row>
    <row r="55" spans="1:16">
      <c r="A55" s="12"/>
      <c r="B55" s="25">
        <v>335.21</v>
      </c>
      <c r="C55" s="20" t="s">
        <v>58</v>
      </c>
      <c r="D55" s="47">
        <v>0</v>
      </c>
      <c r="E55" s="47">
        <v>318247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318247</v>
      </c>
      <c r="O55" s="48">
        <f t="shared" si="7"/>
        <v>0.24855531960258889</v>
      </c>
      <c r="P55" s="9"/>
    </row>
    <row r="56" spans="1:16">
      <c r="A56" s="12"/>
      <c r="B56" s="25">
        <v>335.22</v>
      </c>
      <c r="C56" s="20" t="s">
        <v>59</v>
      </c>
      <c r="D56" s="47">
        <v>0</v>
      </c>
      <c r="E56" s="47">
        <v>3965205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3965205</v>
      </c>
      <c r="O56" s="48">
        <f t="shared" si="7"/>
        <v>3.0968800839121298</v>
      </c>
      <c r="P56" s="9"/>
    </row>
    <row r="57" spans="1:16">
      <c r="A57" s="12"/>
      <c r="B57" s="25">
        <v>335.39</v>
      </c>
      <c r="C57" s="20" t="s">
        <v>60</v>
      </c>
      <c r="D57" s="47">
        <v>0</v>
      </c>
      <c r="E57" s="47">
        <v>18912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18912</v>
      </c>
      <c r="O57" s="48">
        <f t="shared" si="7"/>
        <v>1.477053422129403E-2</v>
      </c>
      <c r="P57" s="9"/>
    </row>
    <row r="58" spans="1:16">
      <c r="A58" s="12"/>
      <c r="B58" s="25">
        <v>335.49</v>
      </c>
      <c r="C58" s="20" t="s">
        <v>61</v>
      </c>
      <c r="D58" s="47">
        <v>0</v>
      </c>
      <c r="E58" s="47">
        <v>18206922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18206922</v>
      </c>
      <c r="O58" s="48">
        <f t="shared" si="7"/>
        <v>14.219858527148432</v>
      </c>
      <c r="P58" s="9"/>
    </row>
    <row r="59" spans="1:16">
      <c r="A59" s="12"/>
      <c r="B59" s="25">
        <v>335.5</v>
      </c>
      <c r="C59" s="20" t="s">
        <v>62</v>
      </c>
      <c r="D59" s="47">
        <v>0</v>
      </c>
      <c r="E59" s="47">
        <v>4743835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4743835</v>
      </c>
      <c r="O59" s="48">
        <f t="shared" si="7"/>
        <v>3.7050009098811532</v>
      </c>
      <c r="P59" s="9"/>
    </row>
    <row r="60" spans="1:16">
      <c r="A60" s="12"/>
      <c r="B60" s="25">
        <v>335.61</v>
      </c>
      <c r="C60" s="20" t="s">
        <v>63</v>
      </c>
      <c r="D60" s="47">
        <v>16356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16356</v>
      </c>
      <c r="O60" s="48">
        <f t="shared" si="7"/>
        <v>1.2774262781487159E-2</v>
      </c>
      <c r="P60" s="9"/>
    </row>
    <row r="61" spans="1:16">
      <c r="A61" s="12"/>
      <c r="B61" s="25">
        <v>335.9</v>
      </c>
      <c r="C61" s="20" t="s">
        <v>240</v>
      </c>
      <c r="D61" s="47">
        <v>175576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175576</v>
      </c>
      <c r="O61" s="48">
        <f t="shared" si="7"/>
        <v>0.13712729042078683</v>
      </c>
      <c r="P61" s="9"/>
    </row>
    <row r="62" spans="1:16">
      <c r="A62" s="12"/>
      <c r="B62" s="25">
        <v>337.5</v>
      </c>
      <c r="C62" s="20" t="s">
        <v>67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950753</v>
      </c>
      <c r="N62" s="47">
        <f>SUM(D62:M62)</f>
        <v>950753</v>
      </c>
      <c r="O62" s="48">
        <f t="shared" si="7"/>
        <v>0.74255127551279421</v>
      </c>
      <c r="P62" s="9"/>
    </row>
    <row r="63" spans="1:16" ht="15.75">
      <c r="A63" s="29" t="s">
        <v>73</v>
      </c>
      <c r="B63" s="30"/>
      <c r="C63" s="31"/>
      <c r="D63" s="32">
        <f t="shared" ref="D63:M63" si="9">SUM(D64:D115)</f>
        <v>118051012</v>
      </c>
      <c r="E63" s="32">
        <f t="shared" si="9"/>
        <v>87741715</v>
      </c>
      <c r="F63" s="32">
        <f t="shared" si="9"/>
        <v>0</v>
      </c>
      <c r="G63" s="32">
        <f t="shared" si="9"/>
        <v>0</v>
      </c>
      <c r="H63" s="32">
        <f t="shared" si="9"/>
        <v>0</v>
      </c>
      <c r="I63" s="32">
        <f t="shared" si="9"/>
        <v>262840943</v>
      </c>
      <c r="J63" s="32">
        <f t="shared" si="9"/>
        <v>156227525</v>
      </c>
      <c r="K63" s="32">
        <f t="shared" si="9"/>
        <v>7622859</v>
      </c>
      <c r="L63" s="32">
        <f t="shared" si="9"/>
        <v>0</v>
      </c>
      <c r="M63" s="32">
        <f t="shared" si="9"/>
        <v>7556361</v>
      </c>
      <c r="N63" s="32">
        <f>SUM(D63:M63)</f>
        <v>640040415</v>
      </c>
      <c r="O63" s="46">
        <f t="shared" si="7"/>
        <v>499.88043849242456</v>
      </c>
      <c r="P63" s="10"/>
    </row>
    <row r="64" spans="1:16">
      <c r="A64" s="12"/>
      <c r="B64" s="25">
        <v>341.1</v>
      </c>
      <c r="C64" s="20" t="s">
        <v>191</v>
      </c>
      <c r="D64" s="47">
        <v>6698179</v>
      </c>
      <c r="E64" s="47">
        <v>983306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>SUM(D64:M64)</f>
        <v>7681485</v>
      </c>
      <c r="O64" s="48">
        <f t="shared" si="7"/>
        <v>5.9993462913947111</v>
      </c>
      <c r="P64" s="9"/>
    </row>
    <row r="65" spans="1:16">
      <c r="A65" s="12"/>
      <c r="B65" s="25">
        <v>341.15</v>
      </c>
      <c r="C65" s="20" t="s">
        <v>192</v>
      </c>
      <c r="D65" s="47">
        <v>0</v>
      </c>
      <c r="E65" s="47">
        <v>2801856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115" si="10">SUM(D65:M65)</f>
        <v>2801856</v>
      </c>
      <c r="O65" s="48">
        <f t="shared" si="7"/>
        <v>2.1882883846836934</v>
      </c>
      <c r="P65" s="9"/>
    </row>
    <row r="66" spans="1:16">
      <c r="A66" s="12"/>
      <c r="B66" s="25">
        <v>341.16</v>
      </c>
      <c r="C66" s="20" t="s">
        <v>193</v>
      </c>
      <c r="D66" s="47">
        <v>0</v>
      </c>
      <c r="E66" s="47">
        <v>2949322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2949322</v>
      </c>
      <c r="O66" s="48">
        <f t="shared" si="7"/>
        <v>2.3034613753497966</v>
      </c>
      <c r="P66" s="9"/>
    </row>
    <row r="67" spans="1:16">
      <c r="A67" s="12"/>
      <c r="B67" s="25">
        <v>341.2</v>
      </c>
      <c r="C67" s="20" t="s">
        <v>194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156227525</v>
      </c>
      <c r="K67" s="47">
        <v>7622859</v>
      </c>
      <c r="L67" s="47">
        <v>0</v>
      </c>
      <c r="M67" s="47">
        <v>0</v>
      </c>
      <c r="N67" s="47">
        <f t="shared" si="10"/>
        <v>163850384</v>
      </c>
      <c r="O67" s="48">
        <f t="shared" si="7"/>
        <v>127.96942174514425</v>
      </c>
      <c r="P67" s="9"/>
    </row>
    <row r="68" spans="1:16">
      <c r="A68" s="12"/>
      <c r="B68" s="25">
        <v>341.8</v>
      </c>
      <c r="C68" s="20" t="s">
        <v>195</v>
      </c>
      <c r="D68" s="47">
        <v>12057032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12057032</v>
      </c>
      <c r="O68" s="48">
        <f t="shared" si="7"/>
        <v>9.4167091668378387</v>
      </c>
      <c r="P68" s="9"/>
    </row>
    <row r="69" spans="1:16">
      <c r="A69" s="12"/>
      <c r="B69" s="25">
        <v>341.9</v>
      </c>
      <c r="C69" s="20" t="s">
        <v>196</v>
      </c>
      <c r="D69" s="47">
        <v>31567391</v>
      </c>
      <c r="E69" s="47">
        <v>342079</v>
      </c>
      <c r="F69" s="47">
        <v>0</v>
      </c>
      <c r="G69" s="47">
        <v>0</v>
      </c>
      <c r="H69" s="47">
        <v>0</v>
      </c>
      <c r="I69" s="47">
        <v>6710022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38619492</v>
      </c>
      <c r="O69" s="48">
        <f t="shared" ref="O69:O100" si="11">(N69/O$141)</f>
        <v>30.162358724354434</v>
      </c>
      <c r="P69" s="9"/>
    </row>
    <row r="70" spans="1:16">
      <c r="A70" s="12"/>
      <c r="B70" s="25">
        <v>342.1</v>
      </c>
      <c r="C70" s="20" t="s">
        <v>82</v>
      </c>
      <c r="D70" s="47">
        <v>23982432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23982432</v>
      </c>
      <c r="O70" s="48">
        <f t="shared" si="11"/>
        <v>18.730611916553354</v>
      </c>
      <c r="P70" s="9"/>
    </row>
    <row r="71" spans="1:16">
      <c r="A71" s="12"/>
      <c r="B71" s="25">
        <v>342.2</v>
      </c>
      <c r="C71" s="20" t="s">
        <v>83</v>
      </c>
      <c r="D71" s="47">
        <v>0</v>
      </c>
      <c r="E71" s="47">
        <v>3021458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3021458</v>
      </c>
      <c r="O71" s="48">
        <f t="shared" si="11"/>
        <v>2.3598005915399014</v>
      </c>
      <c r="P71" s="9"/>
    </row>
    <row r="72" spans="1:16">
      <c r="A72" s="12"/>
      <c r="B72" s="25">
        <v>342.3</v>
      </c>
      <c r="C72" s="20" t="s">
        <v>84</v>
      </c>
      <c r="D72" s="47">
        <v>1422895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1422895</v>
      </c>
      <c r="O72" s="48">
        <f t="shared" si="11"/>
        <v>1.1113007239217518</v>
      </c>
      <c r="P72" s="9"/>
    </row>
    <row r="73" spans="1:16">
      <c r="A73" s="12"/>
      <c r="B73" s="25">
        <v>342.5</v>
      </c>
      <c r="C73" s="20" t="s">
        <v>85</v>
      </c>
      <c r="D73" s="47">
        <v>5188</v>
      </c>
      <c r="E73" s="47">
        <v>642822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648010</v>
      </c>
      <c r="O73" s="48">
        <f t="shared" si="11"/>
        <v>0.50610479487842353</v>
      </c>
      <c r="P73" s="9"/>
    </row>
    <row r="74" spans="1:16">
      <c r="A74" s="12"/>
      <c r="B74" s="25">
        <v>342.6</v>
      </c>
      <c r="C74" s="20" t="s">
        <v>86</v>
      </c>
      <c r="D74" s="47">
        <v>0</v>
      </c>
      <c r="E74" s="47">
        <v>17970948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17970948</v>
      </c>
      <c r="O74" s="48">
        <f t="shared" si="11"/>
        <v>14.035559561288892</v>
      </c>
      <c r="P74" s="9"/>
    </row>
    <row r="75" spans="1:16">
      <c r="A75" s="12"/>
      <c r="B75" s="25">
        <v>342.9</v>
      </c>
      <c r="C75" s="20" t="s">
        <v>87</v>
      </c>
      <c r="D75" s="47">
        <v>1381869</v>
      </c>
      <c r="E75" s="47">
        <v>2285831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3667700</v>
      </c>
      <c r="O75" s="48">
        <f t="shared" si="11"/>
        <v>2.8645245539044053</v>
      </c>
      <c r="P75" s="9"/>
    </row>
    <row r="76" spans="1:16">
      <c r="A76" s="12"/>
      <c r="B76" s="25">
        <v>343.4</v>
      </c>
      <c r="C76" s="20" t="s">
        <v>88</v>
      </c>
      <c r="D76" s="47">
        <v>189021</v>
      </c>
      <c r="E76" s="47">
        <v>40561456</v>
      </c>
      <c r="F76" s="47">
        <v>0</v>
      </c>
      <c r="G76" s="47">
        <v>0</v>
      </c>
      <c r="H76" s="47">
        <v>0</v>
      </c>
      <c r="I76" s="47">
        <v>30678249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71428726</v>
      </c>
      <c r="O76" s="48">
        <f t="shared" si="11"/>
        <v>55.786825389511137</v>
      </c>
      <c r="P76" s="9"/>
    </row>
    <row r="77" spans="1:16">
      <c r="A77" s="12"/>
      <c r="B77" s="25">
        <v>343.6</v>
      </c>
      <c r="C77" s="20" t="s">
        <v>89</v>
      </c>
      <c r="D77" s="47">
        <v>0</v>
      </c>
      <c r="E77" s="47">
        <v>520</v>
      </c>
      <c r="F77" s="47">
        <v>0</v>
      </c>
      <c r="G77" s="47">
        <v>0</v>
      </c>
      <c r="H77" s="47">
        <v>0</v>
      </c>
      <c r="I77" s="47">
        <v>173128735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173129255</v>
      </c>
      <c r="O77" s="48">
        <f t="shared" si="11"/>
        <v>135.2163486508376</v>
      </c>
      <c r="P77" s="9"/>
    </row>
    <row r="78" spans="1:16">
      <c r="A78" s="12"/>
      <c r="B78" s="25">
        <v>343.7</v>
      </c>
      <c r="C78" s="20" t="s">
        <v>90</v>
      </c>
      <c r="D78" s="47">
        <v>200111</v>
      </c>
      <c r="E78" s="47">
        <v>886371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1086482</v>
      </c>
      <c r="O78" s="48">
        <f t="shared" si="11"/>
        <v>0.84855750644141181</v>
      </c>
      <c r="P78" s="9"/>
    </row>
    <row r="79" spans="1:16">
      <c r="A79" s="12"/>
      <c r="B79" s="25">
        <v>343.9</v>
      </c>
      <c r="C79" s="20" t="s">
        <v>91</v>
      </c>
      <c r="D79" s="47">
        <v>693933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693933</v>
      </c>
      <c r="O79" s="48">
        <f t="shared" si="11"/>
        <v>0.54197129461639337</v>
      </c>
      <c r="P79" s="9"/>
    </row>
    <row r="80" spans="1:16">
      <c r="A80" s="12"/>
      <c r="B80" s="25">
        <v>344.3</v>
      </c>
      <c r="C80" s="20" t="s">
        <v>197</v>
      </c>
      <c r="D80" s="47">
        <v>0</v>
      </c>
      <c r="E80" s="47">
        <v>679986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679986</v>
      </c>
      <c r="O80" s="48">
        <f t="shared" si="11"/>
        <v>0.53107849423650821</v>
      </c>
      <c r="P80" s="9"/>
    </row>
    <row r="81" spans="1:16">
      <c r="A81" s="12"/>
      <c r="B81" s="25">
        <v>344.9</v>
      </c>
      <c r="C81" s="20" t="s">
        <v>198</v>
      </c>
      <c r="D81" s="47">
        <v>13463</v>
      </c>
      <c r="E81" s="47">
        <v>1569748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1583211</v>
      </c>
      <c r="O81" s="48">
        <f t="shared" si="11"/>
        <v>1.2365097427574632</v>
      </c>
      <c r="P81" s="9"/>
    </row>
    <row r="82" spans="1:16">
      <c r="A82" s="12"/>
      <c r="B82" s="25">
        <v>345.1</v>
      </c>
      <c r="C82" s="20" t="s">
        <v>94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4711923</v>
      </c>
      <c r="N82" s="47">
        <f t="shared" si="10"/>
        <v>4711923</v>
      </c>
      <c r="O82" s="48">
        <f t="shared" si="11"/>
        <v>3.6800771954104503</v>
      </c>
      <c r="P82" s="9"/>
    </row>
    <row r="83" spans="1:16">
      <c r="A83" s="12"/>
      <c r="B83" s="25">
        <v>345.9</v>
      </c>
      <c r="C83" s="20" t="s">
        <v>95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2844438</v>
      </c>
      <c r="N83" s="47">
        <f t="shared" si="10"/>
        <v>2844438</v>
      </c>
      <c r="O83" s="48">
        <f t="shared" si="11"/>
        <v>2.2215455170975651</v>
      </c>
      <c r="P83" s="9"/>
    </row>
    <row r="84" spans="1:16">
      <c r="A84" s="12"/>
      <c r="B84" s="25">
        <v>346.4</v>
      </c>
      <c r="C84" s="20" t="s">
        <v>97</v>
      </c>
      <c r="D84" s="47">
        <v>223069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223069</v>
      </c>
      <c r="O84" s="48">
        <f t="shared" si="11"/>
        <v>0.17421998192733915</v>
      </c>
      <c r="P84" s="9"/>
    </row>
    <row r="85" spans="1:16">
      <c r="A85" s="12"/>
      <c r="B85" s="25">
        <v>347.2</v>
      </c>
      <c r="C85" s="20" t="s">
        <v>98</v>
      </c>
      <c r="D85" s="47">
        <v>0</v>
      </c>
      <c r="E85" s="47">
        <v>3434112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3434112</v>
      </c>
      <c r="O85" s="48">
        <f t="shared" si="11"/>
        <v>2.6820890871275638</v>
      </c>
      <c r="P85" s="9"/>
    </row>
    <row r="86" spans="1:16">
      <c r="A86" s="12"/>
      <c r="B86" s="25">
        <v>347.5</v>
      </c>
      <c r="C86" s="20" t="s">
        <v>99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52323937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52323937</v>
      </c>
      <c r="O86" s="48">
        <f t="shared" si="11"/>
        <v>40.865720286132238</v>
      </c>
      <c r="P86" s="9"/>
    </row>
    <row r="87" spans="1:16">
      <c r="A87" s="12"/>
      <c r="B87" s="25">
        <v>347.9</v>
      </c>
      <c r="C87" s="20" t="s">
        <v>100</v>
      </c>
      <c r="D87" s="47">
        <v>0</v>
      </c>
      <c r="E87" s="47">
        <v>137952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137952</v>
      </c>
      <c r="O87" s="48">
        <f t="shared" si="11"/>
        <v>0.10774242475126661</v>
      </c>
      <c r="P87" s="9"/>
    </row>
    <row r="88" spans="1:16">
      <c r="A88" s="12"/>
      <c r="B88" s="25">
        <v>348.11</v>
      </c>
      <c r="C88" s="20" t="s">
        <v>199</v>
      </c>
      <c r="D88" s="47">
        <v>38086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38086</v>
      </c>
      <c r="O88" s="48">
        <f t="shared" si="11"/>
        <v>2.974569407530692E-2</v>
      </c>
      <c r="P88" s="9"/>
    </row>
    <row r="89" spans="1:16">
      <c r="A89" s="12"/>
      <c r="B89" s="25">
        <v>348.12</v>
      </c>
      <c r="C89" s="20" t="s">
        <v>200</v>
      </c>
      <c r="D89" s="47">
        <v>324545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ref="N89:N105" si="12">SUM(D89:M89)</f>
        <v>324545</v>
      </c>
      <c r="O89" s="48">
        <f t="shared" si="11"/>
        <v>0.25347414492649489</v>
      </c>
      <c r="P89" s="9"/>
    </row>
    <row r="90" spans="1:16">
      <c r="A90" s="12"/>
      <c r="B90" s="25">
        <v>348.13</v>
      </c>
      <c r="C90" s="20" t="s">
        <v>201</v>
      </c>
      <c r="D90" s="47">
        <v>315250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315250</v>
      </c>
      <c r="O90" s="48">
        <f t="shared" si="11"/>
        <v>0.24621462104816746</v>
      </c>
      <c r="P90" s="9"/>
    </row>
    <row r="91" spans="1:16">
      <c r="A91" s="12"/>
      <c r="B91" s="25">
        <v>348.22</v>
      </c>
      <c r="C91" s="20" t="s">
        <v>202</v>
      </c>
      <c r="D91" s="47">
        <v>482092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482092</v>
      </c>
      <c r="O91" s="48">
        <f t="shared" si="11"/>
        <v>0.37652053636908217</v>
      </c>
      <c r="P91" s="9"/>
    </row>
    <row r="92" spans="1:16">
      <c r="A92" s="12"/>
      <c r="B92" s="25">
        <v>348.23</v>
      </c>
      <c r="C92" s="20" t="s">
        <v>203</v>
      </c>
      <c r="D92" s="47">
        <v>676174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676174</v>
      </c>
      <c r="O92" s="48">
        <f t="shared" si="11"/>
        <v>0.52810126938183533</v>
      </c>
      <c r="P92" s="9"/>
    </row>
    <row r="93" spans="1:16">
      <c r="A93" s="12"/>
      <c r="B93" s="25">
        <v>348.31</v>
      </c>
      <c r="C93" s="20" t="s">
        <v>204</v>
      </c>
      <c r="D93" s="47">
        <v>5540859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5540859</v>
      </c>
      <c r="O93" s="48">
        <f t="shared" si="11"/>
        <v>4.3274877048892249</v>
      </c>
      <c r="P93" s="9"/>
    </row>
    <row r="94" spans="1:16">
      <c r="A94" s="12"/>
      <c r="B94" s="25">
        <v>348.32</v>
      </c>
      <c r="C94" s="20" t="s">
        <v>205</v>
      </c>
      <c r="D94" s="47">
        <v>102914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102914</v>
      </c>
      <c r="O94" s="48">
        <f t="shared" si="11"/>
        <v>8.037726093751342E-2</v>
      </c>
      <c r="P94" s="9"/>
    </row>
    <row r="95" spans="1:16">
      <c r="A95" s="12"/>
      <c r="B95" s="25">
        <v>348.41</v>
      </c>
      <c r="C95" s="20" t="s">
        <v>206</v>
      </c>
      <c r="D95" s="47">
        <v>3302353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3302353</v>
      </c>
      <c r="O95" s="48">
        <f t="shared" si="11"/>
        <v>2.5791834812443426</v>
      </c>
      <c r="P95" s="9"/>
    </row>
    <row r="96" spans="1:16">
      <c r="A96" s="12"/>
      <c r="B96" s="25">
        <v>348.42</v>
      </c>
      <c r="C96" s="20" t="s">
        <v>207</v>
      </c>
      <c r="D96" s="47">
        <v>2702543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2702543</v>
      </c>
      <c r="O96" s="48">
        <f t="shared" si="11"/>
        <v>2.1107235546752663</v>
      </c>
      <c r="P96" s="9"/>
    </row>
    <row r="97" spans="1:16">
      <c r="A97" s="12"/>
      <c r="B97" s="25">
        <v>348.48</v>
      </c>
      <c r="C97" s="20" t="s">
        <v>208</v>
      </c>
      <c r="D97" s="47">
        <v>403142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403142</v>
      </c>
      <c r="O97" s="48">
        <f t="shared" si="11"/>
        <v>0.31485949170055616</v>
      </c>
      <c r="P97" s="9"/>
    </row>
    <row r="98" spans="1:16">
      <c r="A98" s="12"/>
      <c r="B98" s="25">
        <v>348.51</v>
      </c>
      <c r="C98" s="20" t="s">
        <v>209</v>
      </c>
      <c r="D98" s="47">
        <v>12674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12674</v>
      </c>
      <c r="O98" s="48">
        <f t="shared" si="11"/>
        <v>9.8985697293084048E-3</v>
      </c>
      <c r="P98" s="9"/>
    </row>
    <row r="99" spans="1:16">
      <c r="A99" s="12"/>
      <c r="B99" s="25">
        <v>348.52</v>
      </c>
      <c r="C99" s="20" t="s">
        <v>210</v>
      </c>
      <c r="D99" s="47">
        <v>2811940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2811940</v>
      </c>
      <c r="O99" s="48">
        <f t="shared" si="11"/>
        <v>2.1961641285017732</v>
      </c>
      <c r="P99" s="9"/>
    </row>
    <row r="100" spans="1:16">
      <c r="A100" s="12"/>
      <c r="B100" s="25">
        <v>348.53</v>
      </c>
      <c r="C100" s="20" t="s">
        <v>211</v>
      </c>
      <c r="D100" s="47">
        <v>5449216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5449216</v>
      </c>
      <c r="O100" s="48">
        <f t="shared" si="11"/>
        <v>4.2559132512279492</v>
      </c>
      <c r="P100" s="9"/>
    </row>
    <row r="101" spans="1:16">
      <c r="A101" s="12"/>
      <c r="B101" s="25">
        <v>348.61</v>
      </c>
      <c r="C101" s="20" t="s">
        <v>212</v>
      </c>
      <c r="D101" s="47">
        <v>18525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18525</v>
      </c>
      <c r="O101" s="48">
        <f t="shared" ref="O101:O132" si="13">(N101/O$141)</f>
        <v>1.4468281855407779E-2</v>
      </c>
      <c r="P101" s="9"/>
    </row>
    <row r="102" spans="1:16">
      <c r="A102" s="12"/>
      <c r="B102" s="25">
        <v>348.62</v>
      </c>
      <c r="C102" s="20" t="s">
        <v>213</v>
      </c>
      <c r="D102" s="47">
        <v>14218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14218</v>
      </c>
      <c r="O102" s="48">
        <f t="shared" si="13"/>
        <v>1.1104455137392054E-2</v>
      </c>
      <c r="P102" s="9"/>
    </row>
    <row r="103" spans="1:16">
      <c r="A103" s="12"/>
      <c r="B103" s="25">
        <v>348.63</v>
      </c>
      <c r="C103" s="20" t="s">
        <v>214</v>
      </c>
      <c r="D103" s="47">
        <v>78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78</v>
      </c>
      <c r="O103" s="48">
        <f t="shared" si="13"/>
        <v>6.0919081496453809E-5</v>
      </c>
      <c r="P103" s="9"/>
    </row>
    <row r="104" spans="1:16">
      <c r="A104" s="12"/>
      <c r="B104" s="25">
        <v>348.71</v>
      </c>
      <c r="C104" s="20" t="s">
        <v>215</v>
      </c>
      <c r="D104" s="47">
        <v>552662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552662</v>
      </c>
      <c r="O104" s="48">
        <f t="shared" si="13"/>
        <v>0.4316366848460661</v>
      </c>
      <c r="P104" s="9"/>
    </row>
    <row r="105" spans="1:16">
      <c r="A105" s="12"/>
      <c r="B105" s="25">
        <v>348.72</v>
      </c>
      <c r="C105" s="20" t="s">
        <v>216</v>
      </c>
      <c r="D105" s="47">
        <v>97649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2"/>
        <v>97649</v>
      </c>
      <c r="O105" s="48">
        <f t="shared" si="13"/>
        <v>7.6265222936502786E-2</v>
      </c>
      <c r="P105" s="9"/>
    </row>
    <row r="106" spans="1:16">
      <c r="A106" s="12"/>
      <c r="B106" s="25">
        <v>348.88</v>
      </c>
      <c r="C106" s="20" t="s">
        <v>217</v>
      </c>
      <c r="D106" s="47">
        <v>0</v>
      </c>
      <c r="E106" s="47">
        <v>35548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0"/>
        <v>35548</v>
      </c>
      <c r="O106" s="48">
        <f t="shared" si="13"/>
        <v>2.7763480885076151E-2</v>
      </c>
      <c r="P106" s="9"/>
    </row>
    <row r="107" spans="1:16">
      <c r="A107" s="12"/>
      <c r="B107" s="25">
        <v>348.92099999999999</v>
      </c>
      <c r="C107" s="20" t="s">
        <v>218</v>
      </c>
      <c r="D107" s="47">
        <v>0</v>
      </c>
      <c r="E107" s="47">
        <v>254557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0"/>
        <v>254557</v>
      </c>
      <c r="O107" s="48">
        <f t="shared" si="13"/>
        <v>0.19881254651913835</v>
      </c>
      <c r="P107" s="9"/>
    </row>
    <row r="108" spans="1:16">
      <c r="A108" s="12"/>
      <c r="B108" s="25">
        <v>348.92200000000003</v>
      </c>
      <c r="C108" s="20" t="s">
        <v>219</v>
      </c>
      <c r="D108" s="47">
        <v>0</v>
      </c>
      <c r="E108" s="47">
        <v>254557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0"/>
        <v>254557</v>
      </c>
      <c r="O108" s="48">
        <f t="shared" si="13"/>
        <v>0.19881254651913835</v>
      </c>
      <c r="P108" s="9"/>
    </row>
    <row r="109" spans="1:16">
      <c r="A109" s="12"/>
      <c r="B109" s="25">
        <v>348.923</v>
      </c>
      <c r="C109" s="20" t="s">
        <v>220</v>
      </c>
      <c r="D109" s="47">
        <v>0</v>
      </c>
      <c r="E109" s="47">
        <v>254557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0"/>
        <v>254557</v>
      </c>
      <c r="O109" s="48">
        <f t="shared" si="13"/>
        <v>0.19881254651913835</v>
      </c>
      <c r="P109" s="9"/>
    </row>
    <row r="110" spans="1:16">
      <c r="A110" s="12"/>
      <c r="B110" s="25">
        <v>348.92399999999998</v>
      </c>
      <c r="C110" s="20" t="s">
        <v>221</v>
      </c>
      <c r="D110" s="47">
        <v>0</v>
      </c>
      <c r="E110" s="47">
        <v>254557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0"/>
        <v>254557</v>
      </c>
      <c r="O110" s="48">
        <f t="shared" si="13"/>
        <v>0.19881254651913835</v>
      </c>
      <c r="P110" s="9"/>
    </row>
    <row r="111" spans="1:16">
      <c r="A111" s="12"/>
      <c r="B111" s="25">
        <v>348.93099999999998</v>
      </c>
      <c r="C111" s="20" t="s">
        <v>222</v>
      </c>
      <c r="D111" s="47">
        <v>0</v>
      </c>
      <c r="E111" s="47">
        <v>5147135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0"/>
        <v>5147135</v>
      </c>
      <c r="O111" s="48">
        <f t="shared" si="13"/>
        <v>4.0199838017724332</v>
      </c>
      <c r="P111" s="9"/>
    </row>
    <row r="112" spans="1:16">
      <c r="A112" s="12"/>
      <c r="B112" s="25">
        <v>348.93200000000002</v>
      </c>
      <c r="C112" s="20" t="s">
        <v>223</v>
      </c>
      <c r="D112" s="47">
        <v>12101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0"/>
        <v>12101</v>
      </c>
      <c r="O112" s="48">
        <f t="shared" si="13"/>
        <v>9.4510487844690714E-3</v>
      </c>
      <c r="P112" s="9"/>
    </row>
    <row r="113" spans="1:16">
      <c r="A113" s="12"/>
      <c r="B113" s="25">
        <v>348.93299999999999</v>
      </c>
      <c r="C113" s="20" t="s">
        <v>224</v>
      </c>
      <c r="D113" s="47">
        <v>0</v>
      </c>
      <c r="E113" s="47">
        <v>2300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0"/>
        <v>2300</v>
      </c>
      <c r="O113" s="48">
        <f t="shared" si="13"/>
        <v>1.7963318902800482E-3</v>
      </c>
      <c r="P113" s="9"/>
    </row>
    <row r="114" spans="1:16">
      <c r="A114" s="12"/>
      <c r="B114" s="25">
        <v>348.99</v>
      </c>
      <c r="C114" s="20" t="s">
        <v>225</v>
      </c>
      <c r="D114" s="47">
        <v>12935</v>
      </c>
      <c r="E114" s="47">
        <v>1688142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0"/>
        <v>1701077</v>
      </c>
      <c r="O114" s="48">
        <f t="shared" si="13"/>
        <v>1.3285647230095277</v>
      </c>
      <c r="P114" s="9"/>
    </row>
    <row r="115" spans="1:16">
      <c r="A115" s="12"/>
      <c r="B115" s="25">
        <v>349</v>
      </c>
      <c r="C115" s="20" t="s">
        <v>1</v>
      </c>
      <c r="D115" s="47">
        <v>16746473</v>
      </c>
      <c r="E115" s="47">
        <v>1582595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0"/>
        <v>18329068</v>
      </c>
      <c r="O115" s="48">
        <f t="shared" si="13"/>
        <v>14.315256246744148</v>
      </c>
      <c r="P115" s="9"/>
    </row>
    <row r="116" spans="1:16" ht="15.75">
      <c r="A116" s="29" t="s">
        <v>74</v>
      </c>
      <c r="B116" s="30"/>
      <c r="C116" s="31"/>
      <c r="D116" s="32">
        <f t="shared" ref="D116:M116" si="14">SUM(D117:D123)</f>
        <v>8836887</v>
      </c>
      <c r="E116" s="32">
        <f t="shared" si="14"/>
        <v>7732101</v>
      </c>
      <c r="F116" s="32">
        <f t="shared" si="14"/>
        <v>1200829</v>
      </c>
      <c r="G116" s="32">
        <f t="shared" si="14"/>
        <v>0</v>
      </c>
      <c r="H116" s="32">
        <f t="shared" si="14"/>
        <v>0</v>
      </c>
      <c r="I116" s="32">
        <f t="shared" si="14"/>
        <v>30725</v>
      </c>
      <c r="J116" s="32">
        <f t="shared" si="14"/>
        <v>0</v>
      </c>
      <c r="K116" s="32">
        <f t="shared" si="14"/>
        <v>0</v>
      </c>
      <c r="L116" s="32">
        <f t="shared" si="14"/>
        <v>0</v>
      </c>
      <c r="M116" s="32">
        <f t="shared" si="14"/>
        <v>0</v>
      </c>
      <c r="N116" s="32">
        <f>SUM(D116:M116)</f>
        <v>17800542</v>
      </c>
      <c r="O116" s="46">
        <f t="shared" si="13"/>
        <v>13.902470112551908</v>
      </c>
      <c r="P116" s="10"/>
    </row>
    <row r="117" spans="1:16">
      <c r="A117" s="13"/>
      <c r="B117" s="40">
        <v>351.1</v>
      </c>
      <c r="C117" s="21" t="s">
        <v>130</v>
      </c>
      <c r="D117" s="47">
        <v>248067</v>
      </c>
      <c r="E117" s="47">
        <v>86766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>SUM(D117:M117)</f>
        <v>334833</v>
      </c>
      <c r="O117" s="48">
        <f t="shared" si="13"/>
        <v>0.26150921557310408</v>
      </c>
      <c r="P117" s="9"/>
    </row>
    <row r="118" spans="1:16">
      <c r="A118" s="13"/>
      <c r="B118" s="40">
        <v>351.2</v>
      </c>
      <c r="C118" s="21" t="s">
        <v>132</v>
      </c>
      <c r="D118" s="47">
        <v>213514</v>
      </c>
      <c r="E118" s="47">
        <v>100069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ref="N118:N123" si="15">SUM(D118:M118)</f>
        <v>313583</v>
      </c>
      <c r="O118" s="48">
        <f t="shared" si="13"/>
        <v>0.24491267093464711</v>
      </c>
      <c r="P118" s="9"/>
    </row>
    <row r="119" spans="1:16">
      <c r="A119" s="13"/>
      <c r="B119" s="40">
        <v>351.5</v>
      </c>
      <c r="C119" s="21" t="s">
        <v>133</v>
      </c>
      <c r="D119" s="47">
        <v>6289563</v>
      </c>
      <c r="E119" s="47">
        <v>169909</v>
      </c>
      <c r="F119" s="47">
        <v>1200829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7660301</v>
      </c>
      <c r="O119" s="48">
        <f t="shared" si="13"/>
        <v>5.9828012936713666</v>
      </c>
      <c r="P119" s="9"/>
    </row>
    <row r="120" spans="1:16">
      <c r="A120" s="13"/>
      <c r="B120" s="40">
        <v>351.8</v>
      </c>
      <c r="C120" s="21" t="s">
        <v>226</v>
      </c>
      <c r="D120" s="47">
        <v>0</v>
      </c>
      <c r="E120" s="47">
        <v>1704851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1704851</v>
      </c>
      <c r="O120" s="48">
        <f t="shared" si="13"/>
        <v>1.3315122693373176</v>
      </c>
      <c r="P120" s="9"/>
    </row>
    <row r="121" spans="1:16">
      <c r="A121" s="13"/>
      <c r="B121" s="40">
        <v>354</v>
      </c>
      <c r="C121" s="21" t="s">
        <v>134</v>
      </c>
      <c r="D121" s="47">
        <v>1045802</v>
      </c>
      <c r="E121" s="47">
        <v>4813676</v>
      </c>
      <c r="F121" s="47">
        <v>0</v>
      </c>
      <c r="G121" s="47">
        <v>0</v>
      </c>
      <c r="H121" s="47">
        <v>0</v>
      </c>
      <c r="I121" s="47">
        <v>30725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5"/>
        <v>5890203</v>
      </c>
      <c r="O121" s="48">
        <f t="shared" si="13"/>
        <v>4.6003302126622652</v>
      </c>
      <c r="P121" s="9"/>
    </row>
    <row r="122" spans="1:16">
      <c r="A122" s="13"/>
      <c r="B122" s="40">
        <v>358.2</v>
      </c>
      <c r="C122" s="21" t="s">
        <v>227</v>
      </c>
      <c r="D122" s="47">
        <v>0</v>
      </c>
      <c r="E122" s="47">
        <v>295718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5"/>
        <v>295718</v>
      </c>
      <c r="O122" s="48">
        <f t="shared" si="13"/>
        <v>0.23095985823036316</v>
      </c>
      <c r="P122" s="9"/>
    </row>
    <row r="123" spans="1:16">
      <c r="A123" s="13"/>
      <c r="B123" s="40">
        <v>359</v>
      </c>
      <c r="C123" s="21" t="s">
        <v>136</v>
      </c>
      <c r="D123" s="47">
        <v>1039941</v>
      </c>
      <c r="E123" s="47">
        <v>561112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5"/>
        <v>1601053</v>
      </c>
      <c r="O123" s="48">
        <f t="shared" si="13"/>
        <v>1.2504445921428442</v>
      </c>
      <c r="P123" s="9"/>
    </row>
    <row r="124" spans="1:16" ht="15.75">
      <c r="A124" s="29" t="s">
        <v>5</v>
      </c>
      <c r="B124" s="30"/>
      <c r="C124" s="31"/>
      <c r="D124" s="32">
        <f t="shared" ref="D124:M124" si="16">SUM(D125:D132)</f>
        <v>14610408</v>
      </c>
      <c r="E124" s="32">
        <f t="shared" si="16"/>
        <v>13409585</v>
      </c>
      <c r="F124" s="32">
        <f t="shared" si="16"/>
        <v>1585047</v>
      </c>
      <c r="G124" s="32">
        <f t="shared" si="16"/>
        <v>2200433</v>
      </c>
      <c r="H124" s="32">
        <f t="shared" si="16"/>
        <v>0</v>
      </c>
      <c r="I124" s="32">
        <f t="shared" si="16"/>
        <v>3146691</v>
      </c>
      <c r="J124" s="32">
        <f t="shared" si="16"/>
        <v>3042066</v>
      </c>
      <c r="K124" s="32">
        <f t="shared" si="16"/>
        <v>6218380</v>
      </c>
      <c r="L124" s="32">
        <f t="shared" si="16"/>
        <v>487</v>
      </c>
      <c r="M124" s="32">
        <f t="shared" si="16"/>
        <v>18205265</v>
      </c>
      <c r="N124" s="32">
        <f>SUM(D124:M124)</f>
        <v>62418362</v>
      </c>
      <c r="O124" s="46">
        <f t="shared" si="13"/>
        <v>48.749606173758401</v>
      </c>
      <c r="P124" s="10"/>
    </row>
    <row r="125" spans="1:16">
      <c r="A125" s="12"/>
      <c r="B125" s="25">
        <v>361.1</v>
      </c>
      <c r="C125" s="20" t="s">
        <v>137</v>
      </c>
      <c r="D125" s="47">
        <v>2598306</v>
      </c>
      <c r="E125" s="47">
        <v>3525396</v>
      </c>
      <c r="F125" s="47">
        <v>1451012</v>
      </c>
      <c r="G125" s="47">
        <v>1663771</v>
      </c>
      <c r="H125" s="47">
        <v>0</v>
      </c>
      <c r="I125" s="47">
        <v>3618796</v>
      </c>
      <c r="J125" s="47">
        <v>1019642</v>
      </c>
      <c r="K125" s="47">
        <v>6218380</v>
      </c>
      <c r="L125" s="47">
        <v>487</v>
      </c>
      <c r="M125" s="47">
        <v>18205265</v>
      </c>
      <c r="N125" s="47">
        <f>SUM(D125:M125)</f>
        <v>38301055</v>
      </c>
      <c r="O125" s="48">
        <f t="shared" si="13"/>
        <v>29.913655012117431</v>
      </c>
      <c r="P125" s="9"/>
    </row>
    <row r="126" spans="1:16">
      <c r="A126" s="12"/>
      <c r="B126" s="25">
        <v>361.3</v>
      </c>
      <c r="C126" s="20" t="s">
        <v>228</v>
      </c>
      <c r="D126" s="47">
        <v>274825</v>
      </c>
      <c r="E126" s="47">
        <v>265581</v>
      </c>
      <c r="F126" s="47">
        <v>88258</v>
      </c>
      <c r="G126" s="47">
        <v>177270</v>
      </c>
      <c r="H126" s="47">
        <v>0</v>
      </c>
      <c r="I126" s="47">
        <v>278848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ref="N126:N132" si="17">SUM(D126:M126)</f>
        <v>1084782</v>
      </c>
      <c r="O126" s="48">
        <f t="shared" si="13"/>
        <v>0.84722978287033535</v>
      </c>
      <c r="P126" s="9"/>
    </row>
    <row r="127" spans="1:16">
      <c r="A127" s="12"/>
      <c r="B127" s="25">
        <v>362</v>
      </c>
      <c r="C127" s="20" t="s">
        <v>138</v>
      </c>
      <c r="D127" s="47">
        <v>450330</v>
      </c>
      <c r="E127" s="47">
        <v>6356</v>
      </c>
      <c r="F127" s="47">
        <v>45239</v>
      </c>
      <c r="G127" s="47">
        <v>0</v>
      </c>
      <c r="H127" s="47">
        <v>0</v>
      </c>
      <c r="I127" s="47">
        <v>1297391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1799316</v>
      </c>
      <c r="O127" s="48">
        <f t="shared" si="13"/>
        <v>1.4052907441265805</v>
      </c>
      <c r="P127" s="9"/>
    </row>
    <row r="128" spans="1:16">
      <c r="A128" s="12"/>
      <c r="B128" s="25">
        <v>364</v>
      </c>
      <c r="C128" s="20" t="s">
        <v>229</v>
      </c>
      <c r="D128" s="47">
        <v>124413</v>
      </c>
      <c r="E128" s="47">
        <v>337232</v>
      </c>
      <c r="F128" s="47">
        <v>538</v>
      </c>
      <c r="G128" s="47">
        <v>3154</v>
      </c>
      <c r="H128" s="47">
        <v>0</v>
      </c>
      <c r="I128" s="47">
        <v>38150</v>
      </c>
      <c r="J128" s="47">
        <v>-1112</v>
      </c>
      <c r="K128" s="47">
        <v>0</v>
      </c>
      <c r="L128" s="47">
        <v>0</v>
      </c>
      <c r="M128" s="47">
        <v>0</v>
      </c>
      <c r="N128" s="47">
        <f t="shared" si="17"/>
        <v>502375</v>
      </c>
      <c r="O128" s="48">
        <f t="shared" si="13"/>
        <v>0.39236184059975615</v>
      </c>
      <c r="P128" s="9"/>
    </row>
    <row r="129" spans="1:119">
      <c r="A129" s="12"/>
      <c r="B129" s="25">
        <v>365</v>
      </c>
      <c r="C129" s="20" t="s">
        <v>230</v>
      </c>
      <c r="D129" s="47">
        <v>2342</v>
      </c>
      <c r="E129" s="47">
        <v>11709</v>
      </c>
      <c r="F129" s="47">
        <v>0</v>
      </c>
      <c r="G129" s="47">
        <v>0</v>
      </c>
      <c r="H129" s="47">
        <v>0</v>
      </c>
      <c r="I129" s="47">
        <v>-295064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-281013</v>
      </c>
      <c r="O129" s="48">
        <f t="shared" si="13"/>
        <v>-0.21947504934055095</v>
      </c>
      <c r="P129" s="9"/>
    </row>
    <row r="130" spans="1:119">
      <c r="A130" s="12"/>
      <c r="B130" s="25">
        <v>366</v>
      </c>
      <c r="C130" s="20" t="s">
        <v>141</v>
      </c>
      <c r="D130" s="47">
        <v>214461</v>
      </c>
      <c r="E130" s="47">
        <v>659139</v>
      </c>
      <c r="F130" s="47">
        <v>0</v>
      </c>
      <c r="G130" s="47">
        <v>288243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7"/>
        <v>1161843</v>
      </c>
      <c r="O130" s="48">
        <f t="shared" si="13"/>
        <v>0.90741549234723562</v>
      </c>
      <c r="P130" s="9"/>
    </row>
    <row r="131" spans="1:119">
      <c r="A131" s="12"/>
      <c r="B131" s="25">
        <v>369.3</v>
      </c>
      <c r="C131" s="20" t="s">
        <v>142</v>
      </c>
      <c r="D131" s="47">
        <v>102698</v>
      </c>
      <c r="E131" s="47">
        <v>45165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7"/>
        <v>147863</v>
      </c>
      <c r="O131" s="48">
        <f t="shared" si="13"/>
        <v>0.11548305317064293</v>
      </c>
      <c r="P131" s="9"/>
    </row>
    <row r="132" spans="1:119">
      <c r="A132" s="12"/>
      <c r="B132" s="25">
        <v>369.9</v>
      </c>
      <c r="C132" s="20" t="s">
        <v>143</v>
      </c>
      <c r="D132" s="47">
        <v>10843033</v>
      </c>
      <c r="E132" s="47">
        <v>8559007</v>
      </c>
      <c r="F132" s="47">
        <v>0</v>
      </c>
      <c r="G132" s="47">
        <v>67995</v>
      </c>
      <c r="H132" s="47">
        <v>0</v>
      </c>
      <c r="I132" s="47">
        <v>-1791430</v>
      </c>
      <c r="J132" s="47">
        <v>2023536</v>
      </c>
      <c r="K132" s="47">
        <v>0</v>
      </c>
      <c r="L132" s="47">
        <v>0</v>
      </c>
      <c r="M132" s="47">
        <v>0</v>
      </c>
      <c r="N132" s="47">
        <f t="shared" si="17"/>
        <v>19702141</v>
      </c>
      <c r="O132" s="48">
        <f t="shared" si="13"/>
        <v>15.387645297866973</v>
      </c>
      <c r="P132" s="9"/>
    </row>
    <row r="133" spans="1:119" ht="15.75">
      <c r="A133" s="29" t="s">
        <v>75</v>
      </c>
      <c r="B133" s="30"/>
      <c r="C133" s="31"/>
      <c r="D133" s="32">
        <f t="shared" ref="D133:M133" si="18">SUM(D134:D138)</f>
        <v>286795453</v>
      </c>
      <c r="E133" s="32">
        <f t="shared" si="18"/>
        <v>151146461</v>
      </c>
      <c r="F133" s="32">
        <f t="shared" si="18"/>
        <v>35344411</v>
      </c>
      <c r="G133" s="32">
        <f t="shared" si="18"/>
        <v>40000000</v>
      </c>
      <c r="H133" s="32">
        <f t="shared" si="18"/>
        <v>0</v>
      </c>
      <c r="I133" s="32">
        <f t="shared" si="18"/>
        <v>12738</v>
      </c>
      <c r="J133" s="32">
        <f t="shared" si="18"/>
        <v>0</v>
      </c>
      <c r="K133" s="32">
        <f t="shared" si="18"/>
        <v>0</v>
      </c>
      <c r="L133" s="32">
        <f t="shared" si="18"/>
        <v>0</v>
      </c>
      <c r="M133" s="32">
        <f t="shared" si="18"/>
        <v>1500</v>
      </c>
      <c r="N133" s="32">
        <f t="shared" ref="N133:N139" si="19">SUM(D133:M133)</f>
        <v>513300563</v>
      </c>
      <c r="O133" s="46">
        <f t="shared" ref="O133:O139" si="20">(N133/O$141)</f>
        <v>400.89485678939258</v>
      </c>
      <c r="P133" s="9"/>
    </row>
    <row r="134" spans="1:119">
      <c r="A134" s="12"/>
      <c r="B134" s="25">
        <v>381</v>
      </c>
      <c r="C134" s="20" t="s">
        <v>144</v>
      </c>
      <c r="D134" s="47">
        <v>267136967</v>
      </c>
      <c r="E134" s="47">
        <v>151133778</v>
      </c>
      <c r="F134" s="47">
        <v>5234411</v>
      </c>
      <c r="G134" s="47">
        <v>40000000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9"/>
        <v>463505156</v>
      </c>
      <c r="O134" s="48">
        <f t="shared" si="20"/>
        <v>362.00395349218633</v>
      </c>
      <c r="P134" s="9"/>
    </row>
    <row r="135" spans="1:119">
      <c r="A135" s="12"/>
      <c r="B135" s="25">
        <v>382</v>
      </c>
      <c r="C135" s="20" t="s">
        <v>161</v>
      </c>
      <c r="D135" s="47">
        <v>7400000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9"/>
        <v>7400000</v>
      </c>
      <c r="O135" s="48">
        <f t="shared" si="20"/>
        <v>5.7795026035097203</v>
      </c>
      <c r="P135" s="9"/>
    </row>
    <row r="136" spans="1:119">
      <c r="A136" s="12"/>
      <c r="B136" s="25">
        <v>383</v>
      </c>
      <c r="C136" s="20" t="s">
        <v>145</v>
      </c>
      <c r="D136" s="47">
        <v>12258486</v>
      </c>
      <c r="E136" s="47">
        <v>12683</v>
      </c>
      <c r="F136" s="47">
        <v>0</v>
      </c>
      <c r="G136" s="47">
        <v>0</v>
      </c>
      <c r="H136" s="47">
        <v>0</v>
      </c>
      <c r="I136" s="47">
        <v>12738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19"/>
        <v>12283907</v>
      </c>
      <c r="O136" s="48">
        <f t="shared" si="20"/>
        <v>9.5939016875366594</v>
      </c>
      <c r="P136" s="9"/>
    </row>
    <row r="137" spans="1:119">
      <c r="A137" s="12"/>
      <c r="B137" s="25">
        <v>385</v>
      </c>
      <c r="C137" s="20" t="s">
        <v>147</v>
      </c>
      <c r="D137" s="47">
        <v>0</v>
      </c>
      <c r="E137" s="47">
        <v>0</v>
      </c>
      <c r="F137" s="47">
        <v>30110000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f t="shared" si="19"/>
        <v>30110000</v>
      </c>
      <c r="O137" s="48">
        <f t="shared" si="20"/>
        <v>23.516327485361849</v>
      </c>
      <c r="P137" s="9"/>
    </row>
    <row r="138" spans="1:119" ht="15.75" thickBot="1">
      <c r="A138" s="12"/>
      <c r="B138" s="25">
        <v>389.9</v>
      </c>
      <c r="C138" s="20" t="s">
        <v>231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1500</v>
      </c>
      <c r="N138" s="47">
        <f t="shared" si="19"/>
        <v>1500</v>
      </c>
      <c r="O138" s="48">
        <f t="shared" si="20"/>
        <v>1.1715207980087271E-3</v>
      </c>
      <c r="P138" s="9"/>
    </row>
    <row r="139" spans="1:119" ht="16.5" thickBot="1">
      <c r="A139" s="14" t="s">
        <v>109</v>
      </c>
      <c r="B139" s="23"/>
      <c r="C139" s="22"/>
      <c r="D139" s="15">
        <f t="shared" ref="D139:M139" si="21">SUM(D5,D17,D32,D63,D116,D124,D133)</f>
        <v>826414684</v>
      </c>
      <c r="E139" s="15">
        <f t="shared" si="21"/>
        <v>744485093</v>
      </c>
      <c r="F139" s="15">
        <f t="shared" si="21"/>
        <v>316997838</v>
      </c>
      <c r="G139" s="15">
        <f t="shared" si="21"/>
        <v>98877614</v>
      </c>
      <c r="H139" s="15">
        <f t="shared" si="21"/>
        <v>0</v>
      </c>
      <c r="I139" s="15">
        <f t="shared" si="21"/>
        <v>593823045</v>
      </c>
      <c r="J139" s="15">
        <f t="shared" si="21"/>
        <v>159269591</v>
      </c>
      <c r="K139" s="15">
        <f t="shared" si="21"/>
        <v>13841239</v>
      </c>
      <c r="L139" s="15">
        <f t="shared" si="21"/>
        <v>487</v>
      </c>
      <c r="M139" s="15">
        <f t="shared" si="21"/>
        <v>26713879</v>
      </c>
      <c r="N139" s="15">
        <f t="shared" si="19"/>
        <v>2780423470</v>
      </c>
      <c r="O139" s="38">
        <f t="shared" si="20"/>
        <v>2171.5492815843959</v>
      </c>
      <c r="P139" s="6"/>
      <c r="Q139" s="2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</row>
    <row r="140" spans="1:119">
      <c r="A140" s="16"/>
      <c r="B140" s="18"/>
      <c r="C140" s="18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9"/>
    </row>
    <row r="141" spans="1:119">
      <c r="A141" s="41"/>
      <c r="B141" s="42"/>
      <c r="C141" s="42"/>
      <c r="D141" s="43"/>
      <c r="E141" s="43"/>
      <c r="F141" s="43"/>
      <c r="G141" s="43"/>
      <c r="H141" s="43"/>
      <c r="I141" s="43"/>
      <c r="J141" s="43"/>
      <c r="K141" s="43"/>
      <c r="L141" s="49" t="s">
        <v>256</v>
      </c>
      <c r="M141" s="49"/>
      <c r="N141" s="49"/>
      <c r="O141" s="44">
        <v>1280387</v>
      </c>
    </row>
    <row r="142" spans="1:119">
      <c r="A142" s="50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2"/>
    </row>
    <row r="143" spans="1:119" ht="15.75" customHeight="1" thickBot="1">
      <c r="A143" s="53" t="s">
        <v>163</v>
      </c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5"/>
    </row>
  </sheetData>
  <mergeCells count="10">
    <mergeCell ref="L141:N141"/>
    <mergeCell ref="A142:O142"/>
    <mergeCell ref="A143:O1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150</v>
      </c>
      <c r="B3" s="63"/>
      <c r="C3" s="64"/>
      <c r="D3" s="68" t="s">
        <v>69</v>
      </c>
      <c r="E3" s="69"/>
      <c r="F3" s="69"/>
      <c r="G3" s="69"/>
      <c r="H3" s="70"/>
      <c r="I3" s="68" t="s">
        <v>70</v>
      </c>
      <c r="J3" s="70"/>
      <c r="K3" s="68" t="s">
        <v>72</v>
      </c>
      <c r="L3" s="70"/>
      <c r="M3" s="36"/>
      <c r="N3" s="37"/>
      <c r="O3" s="71" t="s">
        <v>155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151</v>
      </c>
      <c r="F4" s="34" t="s">
        <v>152</v>
      </c>
      <c r="G4" s="34" t="s">
        <v>153</v>
      </c>
      <c r="H4" s="34" t="s">
        <v>7</v>
      </c>
      <c r="I4" s="34" t="s">
        <v>8</v>
      </c>
      <c r="J4" s="35" t="s">
        <v>154</v>
      </c>
      <c r="K4" s="35" t="s">
        <v>9</v>
      </c>
      <c r="L4" s="35" t="s">
        <v>10</v>
      </c>
      <c r="M4" s="35" t="s">
        <v>11</v>
      </c>
      <c r="N4" s="35" t="s">
        <v>71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354942349</v>
      </c>
      <c r="E5" s="27">
        <f t="shared" si="0"/>
        <v>261891922</v>
      </c>
      <c r="F5" s="27">
        <f t="shared" si="0"/>
        <v>70017620</v>
      </c>
      <c r="G5" s="27">
        <f t="shared" si="0"/>
        <v>19591863</v>
      </c>
      <c r="H5" s="27">
        <f t="shared" si="0"/>
        <v>0</v>
      </c>
      <c r="I5" s="27">
        <f t="shared" si="0"/>
        <v>226178591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932622345</v>
      </c>
      <c r="O5" s="33">
        <f t="shared" ref="O5:O36" si="1">(N5/O$145)</f>
        <v>744.6704916016979</v>
      </c>
      <c r="P5" s="6"/>
    </row>
    <row r="6" spans="1:133">
      <c r="A6" s="12"/>
      <c r="B6" s="25">
        <v>311</v>
      </c>
      <c r="C6" s="20" t="s">
        <v>3</v>
      </c>
      <c r="D6" s="47">
        <v>352376872</v>
      </c>
      <c r="E6" s="47">
        <v>211849446</v>
      </c>
      <c r="F6" s="47">
        <v>0</v>
      </c>
      <c r="G6" s="47">
        <v>19591863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583818181</v>
      </c>
      <c r="O6" s="48">
        <f t="shared" si="1"/>
        <v>466.161007381052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226178591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6" si="2">SUM(D7:M7)</f>
        <v>226178591</v>
      </c>
      <c r="O7" s="48">
        <f t="shared" si="1"/>
        <v>180.59670503578741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1116146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1116146</v>
      </c>
      <c r="O8" s="48">
        <f t="shared" si="1"/>
        <v>0.89120853148684598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26127090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26127090</v>
      </c>
      <c r="O9" s="48">
        <f t="shared" si="1"/>
        <v>20.861684323488738</v>
      </c>
      <c r="P9" s="9"/>
    </row>
    <row r="10" spans="1:133">
      <c r="A10" s="12"/>
      <c r="B10" s="25">
        <v>314.10000000000002</v>
      </c>
      <c r="C10" s="20" t="s">
        <v>15</v>
      </c>
      <c r="D10" s="47">
        <v>0</v>
      </c>
      <c r="E10" s="47">
        <v>0</v>
      </c>
      <c r="F10" s="47">
        <v>59299418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59299418</v>
      </c>
      <c r="O10" s="48">
        <f t="shared" si="1"/>
        <v>47.348776265653996</v>
      </c>
      <c r="P10" s="9"/>
    </row>
    <row r="11" spans="1:133">
      <c r="A11" s="12"/>
      <c r="B11" s="25">
        <v>314.3</v>
      </c>
      <c r="C11" s="20" t="s">
        <v>16</v>
      </c>
      <c r="D11" s="47">
        <v>0</v>
      </c>
      <c r="E11" s="47">
        <v>0</v>
      </c>
      <c r="F11" s="47">
        <v>8632061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8632061</v>
      </c>
      <c r="O11" s="48">
        <f t="shared" si="1"/>
        <v>6.892437376037611</v>
      </c>
      <c r="P11" s="9"/>
    </row>
    <row r="12" spans="1:133">
      <c r="A12" s="12"/>
      <c r="B12" s="25">
        <v>314.39999999999998</v>
      </c>
      <c r="C12" s="20" t="s">
        <v>17</v>
      </c>
      <c r="D12" s="47">
        <v>0</v>
      </c>
      <c r="E12" s="47">
        <v>0</v>
      </c>
      <c r="F12" s="47">
        <v>1138927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1138927</v>
      </c>
      <c r="O12" s="48">
        <f t="shared" si="1"/>
        <v>0.90939846502224531</v>
      </c>
      <c r="P12" s="9"/>
    </row>
    <row r="13" spans="1:133">
      <c r="A13" s="12"/>
      <c r="B13" s="25">
        <v>314.7</v>
      </c>
      <c r="C13" s="20" t="s">
        <v>18</v>
      </c>
      <c r="D13" s="47">
        <v>0</v>
      </c>
      <c r="E13" s="47">
        <v>0</v>
      </c>
      <c r="F13" s="47">
        <v>1662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1662</v>
      </c>
      <c r="O13" s="48">
        <f t="shared" si="1"/>
        <v>1.32705629848706E-3</v>
      </c>
      <c r="P13" s="9"/>
    </row>
    <row r="14" spans="1:133">
      <c r="A14" s="12"/>
      <c r="B14" s="25">
        <v>314.8</v>
      </c>
      <c r="C14" s="20" t="s">
        <v>19</v>
      </c>
      <c r="D14" s="47">
        <v>0</v>
      </c>
      <c r="E14" s="47">
        <v>0</v>
      </c>
      <c r="F14" s="47">
        <v>945552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945552</v>
      </c>
      <c r="O14" s="48">
        <f t="shared" si="1"/>
        <v>0.75499442668293415</v>
      </c>
      <c r="P14" s="9"/>
    </row>
    <row r="15" spans="1:133">
      <c r="A15" s="12"/>
      <c r="B15" s="25">
        <v>315</v>
      </c>
      <c r="C15" s="20" t="s">
        <v>183</v>
      </c>
      <c r="D15" s="47">
        <v>0</v>
      </c>
      <c r="E15" s="47">
        <v>22554764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22554764</v>
      </c>
      <c r="O15" s="48">
        <f t="shared" si="1"/>
        <v>18.009290991028397</v>
      </c>
      <c r="P15" s="9"/>
    </row>
    <row r="16" spans="1:133">
      <c r="A16" s="12"/>
      <c r="B16" s="25">
        <v>316</v>
      </c>
      <c r="C16" s="20" t="s">
        <v>184</v>
      </c>
      <c r="D16" s="47">
        <v>2565477</v>
      </c>
      <c r="E16" s="47">
        <v>244476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2809953</v>
      </c>
      <c r="O16" s="48">
        <f t="shared" si="1"/>
        <v>2.2436617491592115</v>
      </c>
      <c r="P16" s="9"/>
    </row>
    <row r="17" spans="1:16" ht="15.75">
      <c r="A17" s="29" t="s">
        <v>22</v>
      </c>
      <c r="B17" s="30"/>
      <c r="C17" s="31"/>
      <c r="D17" s="32">
        <f t="shared" ref="D17:M17" si="3">SUM(D18:D31)</f>
        <v>1039872</v>
      </c>
      <c r="E17" s="32">
        <f t="shared" si="3"/>
        <v>87366871</v>
      </c>
      <c r="F17" s="32">
        <f t="shared" si="3"/>
        <v>0</v>
      </c>
      <c r="G17" s="32">
        <f t="shared" si="3"/>
        <v>23123966</v>
      </c>
      <c r="H17" s="32">
        <f t="shared" si="3"/>
        <v>0</v>
      </c>
      <c r="I17" s="32">
        <f t="shared" si="3"/>
        <v>84659999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5">
        <f>SUM(D17:M17)</f>
        <v>196190708</v>
      </c>
      <c r="O17" s="46">
        <f t="shared" si="1"/>
        <v>156.65229528040652</v>
      </c>
      <c r="P17" s="10"/>
    </row>
    <row r="18" spans="1:16">
      <c r="A18" s="12"/>
      <c r="B18" s="25">
        <v>322</v>
      </c>
      <c r="C18" s="20" t="s">
        <v>0</v>
      </c>
      <c r="D18" s="47">
        <v>1014892</v>
      </c>
      <c r="E18" s="47">
        <v>16291439</v>
      </c>
      <c r="F18" s="47">
        <v>0</v>
      </c>
      <c r="G18" s="47">
        <v>0</v>
      </c>
      <c r="H18" s="47">
        <v>0</v>
      </c>
      <c r="I18" s="47">
        <v>212906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17519237</v>
      </c>
      <c r="O18" s="48">
        <f t="shared" si="1"/>
        <v>13.988576296953999</v>
      </c>
      <c r="P18" s="9"/>
    </row>
    <row r="19" spans="1:16">
      <c r="A19" s="12"/>
      <c r="B19" s="25">
        <v>323.7</v>
      </c>
      <c r="C19" s="20" t="s">
        <v>23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7050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9" si="4">SUM(D19:M19)</f>
        <v>7050</v>
      </c>
      <c r="O19" s="48">
        <f t="shared" si="1"/>
        <v>5.629209930405399E-3</v>
      </c>
      <c r="P19" s="9"/>
    </row>
    <row r="20" spans="1:16">
      <c r="A20" s="12"/>
      <c r="B20" s="25">
        <v>324.11</v>
      </c>
      <c r="C20" s="20" t="s">
        <v>234</v>
      </c>
      <c r="D20" s="47">
        <v>0</v>
      </c>
      <c r="E20" s="47">
        <v>0</v>
      </c>
      <c r="F20" s="47">
        <v>0</v>
      </c>
      <c r="G20" s="47">
        <v>2310476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2310476</v>
      </c>
      <c r="O20" s="48">
        <f t="shared" si="1"/>
        <v>1.8448446018671412</v>
      </c>
      <c r="P20" s="9"/>
    </row>
    <row r="21" spans="1:16">
      <c r="A21" s="12"/>
      <c r="B21" s="25">
        <v>324.12</v>
      </c>
      <c r="C21" s="20" t="s">
        <v>24</v>
      </c>
      <c r="D21" s="47">
        <v>0</v>
      </c>
      <c r="E21" s="47">
        <v>0</v>
      </c>
      <c r="F21" s="47">
        <v>0</v>
      </c>
      <c r="G21" s="47">
        <v>651682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651682</v>
      </c>
      <c r="O21" s="48">
        <f t="shared" si="1"/>
        <v>0.52034819657680154</v>
      </c>
      <c r="P21" s="9"/>
    </row>
    <row r="22" spans="1:16">
      <c r="A22" s="12"/>
      <c r="B22" s="25">
        <v>324.20999999999998</v>
      </c>
      <c r="C22" s="20" t="s">
        <v>25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71352162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71352162</v>
      </c>
      <c r="O22" s="48">
        <f t="shared" si="1"/>
        <v>56.972524664722663</v>
      </c>
      <c r="P22" s="9"/>
    </row>
    <row r="23" spans="1:16">
      <c r="A23" s="12"/>
      <c r="B23" s="25">
        <v>324.22000000000003</v>
      </c>
      <c r="C23" s="20" t="s">
        <v>235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12589900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12589900</v>
      </c>
      <c r="O23" s="48">
        <f t="shared" si="1"/>
        <v>10.052651078412898</v>
      </c>
      <c r="P23" s="9"/>
    </row>
    <row r="24" spans="1:16">
      <c r="A24" s="12"/>
      <c r="B24" s="25">
        <v>324.31</v>
      </c>
      <c r="C24" s="20" t="s">
        <v>26</v>
      </c>
      <c r="D24" s="47">
        <v>0</v>
      </c>
      <c r="E24" s="47">
        <v>0</v>
      </c>
      <c r="F24" s="47">
        <v>0</v>
      </c>
      <c r="G24" s="47">
        <v>11260332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11260332</v>
      </c>
      <c r="O24" s="48">
        <f t="shared" si="1"/>
        <v>8.9910315906470473</v>
      </c>
      <c r="P24" s="9"/>
    </row>
    <row r="25" spans="1:16">
      <c r="A25" s="12"/>
      <c r="B25" s="25">
        <v>324.32</v>
      </c>
      <c r="C25" s="20" t="s">
        <v>27</v>
      </c>
      <c r="D25" s="47">
        <v>0</v>
      </c>
      <c r="E25" s="47">
        <v>0</v>
      </c>
      <c r="F25" s="47">
        <v>0</v>
      </c>
      <c r="G25" s="47">
        <v>5195652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5195652</v>
      </c>
      <c r="O25" s="48">
        <f t="shared" si="1"/>
        <v>4.1485696217490311</v>
      </c>
      <c r="P25" s="9"/>
    </row>
    <row r="26" spans="1:16">
      <c r="A26" s="12"/>
      <c r="B26" s="25">
        <v>324.51</v>
      </c>
      <c r="C26" s="20" t="s">
        <v>28</v>
      </c>
      <c r="D26" s="47">
        <v>0</v>
      </c>
      <c r="E26" s="47">
        <v>52322634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52322634</v>
      </c>
      <c r="O26" s="48">
        <f t="shared" si="1"/>
        <v>41.778027077697466</v>
      </c>
      <c r="P26" s="9"/>
    </row>
    <row r="27" spans="1:16">
      <c r="A27" s="12"/>
      <c r="B27" s="25">
        <v>324.61</v>
      </c>
      <c r="C27" s="20" t="s">
        <v>29</v>
      </c>
      <c r="D27" s="47">
        <v>0</v>
      </c>
      <c r="E27" s="47">
        <v>0</v>
      </c>
      <c r="F27" s="47">
        <v>0</v>
      </c>
      <c r="G27" s="47">
        <v>3705824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3705824</v>
      </c>
      <c r="O27" s="48">
        <f t="shared" si="1"/>
        <v>2.9589874129269016</v>
      </c>
      <c r="P27" s="9"/>
    </row>
    <row r="28" spans="1:16">
      <c r="A28" s="12"/>
      <c r="B28" s="25">
        <v>325.10000000000002</v>
      </c>
      <c r="C28" s="20" t="s">
        <v>30</v>
      </c>
      <c r="D28" s="47">
        <v>0</v>
      </c>
      <c r="E28" s="47">
        <v>186536</v>
      </c>
      <c r="F28" s="47">
        <v>0</v>
      </c>
      <c r="G28" s="47">
        <v>0</v>
      </c>
      <c r="H28" s="47">
        <v>0</v>
      </c>
      <c r="I28" s="47">
        <v>493318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679854</v>
      </c>
      <c r="O28" s="48">
        <f t="shared" si="1"/>
        <v>0.54284267915260032</v>
      </c>
      <c r="P28" s="9"/>
    </row>
    <row r="29" spans="1:16">
      <c r="A29" s="12"/>
      <c r="B29" s="25">
        <v>325.2</v>
      </c>
      <c r="C29" s="20" t="s">
        <v>31</v>
      </c>
      <c r="D29" s="47">
        <v>0</v>
      </c>
      <c r="E29" s="47">
        <v>16482020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16482020</v>
      </c>
      <c r="O29" s="48">
        <f t="shared" si="1"/>
        <v>13.160390164133389</v>
      </c>
      <c r="P29" s="9"/>
    </row>
    <row r="30" spans="1:16">
      <c r="A30" s="12"/>
      <c r="B30" s="25">
        <v>329</v>
      </c>
      <c r="C30" s="20" t="s">
        <v>32</v>
      </c>
      <c r="D30" s="47">
        <v>24980</v>
      </c>
      <c r="E30" s="47">
        <v>2084242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2109222</v>
      </c>
      <c r="O30" s="48">
        <f t="shared" si="1"/>
        <v>1.6841494223871682</v>
      </c>
      <c r="P30" s="9"/>
    </row>
    <row r="31" spans="1:16">
      <c r="A31" s="12"/>
      <c r="B31" s="25">
        <v>367</v>
      </c>
      <c r="C31" s="20" t="s">
        <v>238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4663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4663</v>
      </c>
      <c r="O31" s="48">
        <f t="shared" si="1"/>
        <v>3.7232632490043086E-3</v>
      </c>
      <c r="P31" s="9"/>
    </row>
    <row r="32" spans="1:16" ht="15.75">
      <c r="A32" s="29" t="s">
        <v>34</v>
      </c>
      <c r="B32" s="30"/>
      <c r="C32" s="31"/>
      <c r="D32" s="32">
        <f t="shared" ref="D32:M32" si="5">SUM(D33:D64)</f>
        <v>3247741</v>
      </c>
      <c r="E32" s="32">
        <f t="shared" si="5"/>
        <v>99409879</v>
      </c>
      <c r="F32" s="32">
        <f t="shared" si="5"/>
        <v>198110282</v>
      </c>
      <c r="G32" s="32">
        <f t="shared" si="5"/>
        <v>0</v>
      </c>
      <c r="H32" s="32">
        <f t="shared" si="5"/>
        <v>0</v>
      </c>
      <c r="I32" s="32">
        <f t="shared" si="5"/>
        <v>3693394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908816</v>
      </c>
      <c r="N32" s="45">
        <f>SUM(D32:M32)</f>
        <v>305370112</v>
      </c>
      <c r="O32" s="46">
        <f t="shared" si="1"/>
        <v>243.8287187119729</v>
      </c>
      <c r="P32" s="10"/>
    </row>
    <row r="33" spans="1:16">
      <c r="A33" s="12"/>
      <c r="B33" s="25">
        <v>331.2</v>
      </c>
      <c r="C33" s="20" t="s">
        <v>33</v>
      </c>
      <c r="D33" s="47">
        <v>0</v>
      </c>
      <c r="E33" s="47">
        <v>4107601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4107601</v>
      </c>
      <c r="O33" s="48">
        <f t="shared" si="1"/>
        <v>3.2797940906869711</v>
      </c>
      <c r="P33" s="9"/>
    </row>
    <row r="34" spans="1:16">
      <c r="A34" s="12"/>
      <c r="B34" s="25">
        <v>331.35</v>
      </c>
      <c r="C34" s="20" t="s">
        <v>39</v>
      </c>
      <c r="D34" s="47">
        <v>0</v>
      </c>
      <c r="E34" s="47">
        <v>569346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4" si="6">SUM(D34:M34)</f>
        <v>569346</v>
      </c>
      <c r="O34" s="48">
        <f t="shared" si="1"/>
        <v>0.45460541234561591</v>
      </c>
      <c r="P34" s="9"/>
    </row>
    <row r="35" spans="1:16">
      <c r="A35" s="12"/>
      <c r="B35" s="25">
        <v>331.39</v>
      </c>
      <c r="C35" s="20" t="s">
        <v>40</v>
      </c>
      <c r="D35" s="47">
        <v>0</v>
      </c>
      <c r="E35" s="47">
        <v>322909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322909</v>
      </c>
      <c r="O35" s="48">
        <f t="shared" si="1"/>
        <v>0.25783298573294711</v>
      </c>
      <c r="P35" s="9"/>
    </row>
    <row r="36" spans="1:16">
      <c r="A36" s="12"/>
      <c r="B36" s="25">
        <v>331.49</v>
      </c>
      <c r="C36" s="20" t="s">
        <v>41</v>
      </c>
      <c r="D36" s="47">
        <v>0</v>
      </c>
      <c r="E36" s="47">
        <v>2986627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2986627</v>
      </c>
      <c r="O36" s="48">
        <f t="shared" si="1"/>
        <v>2.3847305484846646</v>
      </c>
      <c r="P36" s="9"/>
    </row>
    <row r="37" spans="1:16">
      <c r="A37" s="12"/>
      <c r="B37" s="25">
        <v>331.5</v>
      </c>
      <c r="C37" s="20" t="s">
        <v>35</v>
      </c>
      <c r="D37" s="47">
        <v>0</v>
      </c>
      <c r="E37" s="47">
        <v>20600358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20600358</v>
      </c>
      <c r="O37" s="48">
        <f t="shared" ref="O37:O68" si="7">(N37/O$145)</f>
        <v>16.448757421773944</v>
      </c>
      <c r="P37" s="9"/>
    </row>
    <row r="38" spans="1:16">
      <c r="A38" s="12"/>
      <c r="B38" s="25">
        <v>331.62</v>
      </c>
      <c r="C38" s="20" t="s">
        <v>42</v>
      </c>
      <c r="D38" s="47">
        <v>0</v>
      </c>
      <c r="E38" s="47">
        <v>1430987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1430987</v>
      </c>
      <c r="O38" s="48">
        <f t="shared" si="7"/>
        <v>1.142599465344827</v>
      </c>
      <c r="P38" s="9"/>
    </row>
    <row r="39" spans="1:16">
      <c r="A39" s="12"/>
      <c r="B39" s="25">
        <v>331.65</v>
      </c>
      <c r="C39" s="20" t="s">
        <v>43</v>
      </c>
      <c r="D39" s="47">
        <v>1397594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1397594</v>
      </c>
      <c r="O39" s="48">
        <f t="shared" si="7"/>
        <v>1.1159361735425537</v>
      </c>
      <c r="P39" s="9"/>
    </row>
    <row r="40" spans="1:16">
      <c r="A40" s="12"/>
      <c r="B40" s="25">
        <v>331.69</v>
      </c>
      <c r="C40" s="20" t="s">
        <v>44</v>
      </c>
      <c r="D40" s="47">
        <v>0</v>
      </c>
      <c r="E40" s="47">
        <v>35780548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35780548</v>
      </c>
      <c r="O40" s="48">
        <f t="shared" si="7"/>
        <v>28.569676044957028</v>
      </c>
      <c r="P40" s="9"/>
    </row>
    <row r="41" spans="1:16">
      <c r="A41" s="12"/>
      <c r="B41" s="25">
        <v>331.7</v>
      </c>
      <c r="C41" s="20" t="s">
        <v>36</v>
      </c>
      <c r="D41" s="47">
        <v>0</v>
      </c>
      <c r="E41" s="47">
        <v>33202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33202</v>
      </c>
      <c r="O41" s="48">
        <f t="shared" si="7"/>
        <v>2.6510784128981568E-2</v>
      </c>
      <c r="P41" s="9"/>
    </row>
    <row r="42" spans="1:16">
      <c r="A42" s="12"/>
      <c r="B42" s="25">
        <v>333</v>
      </c>
      <c r="C42" s="20" t="s">
        <v>4</v>
      </c>
      <c r="D42" s="47">
        <v>47709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47709</v>
      </c>
      <c r="O42" s="48">
        <f t="shared" si="7"/>
        <v>3.8094181073717898E-2</v>
      </c>
      <c r="P42" s="9"/>
    </row>
    <row r="43" spans="1:16">
      <c r="A43" s="12"/>
      <c r="B43" s="25">
        <v>334.1</v>
      </c>
      <c r="C43" s="20" t="s">
        <v>37</v>
      </c>
      <c r="D43" s="47">
        <v>0</v>
      </c>
      <c r="E43" s="47">
        <v>2255311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2255311</v>
      </c>
      <c r="O43" s="48">
        <f t="shared" si="7"/>
        <v>1.800797032248586</v>
      </c>
      <c r="P43" s="9"/>
    </row>
    <row r="44" spans="1:16">
      <c r="A44" s="12"/>
      <c r="B44" s="25">
        <v>334.2</v>
      </c>
      <c r="C44" s="20" t="s">
        <v>38</v>
      </c>
      <c r="D44" s="47">
        <v>126500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126500</v>
      </c>
      <c r="O44" s="48">
        <f t="shared" si="7"/>
        <v>0.10100639094982737</v>
      </c>
      <c r="P44" s="9"/>
    </row>
    <row r="45" spans="1:16">
      <c r="A45" s="12"/>
      <c r="B45" s="25">
        <v>334.39</v>
      </c>
      <c r="C45" s="20" t="s">
        <v>45</v>
      </c>
      <c r="D45" s="47">
        <v>0</v>
      </c>
      <c r="E45" s="47">
        <v>2015659</v>
      </c>
      <c r="F45" s="47">
        <v>0</v>
      </c>
      <c r="G45" s="47">
        <v>0</v>
      </c>
      <c r="H45" s="47">
        <v>0</v>
      </c>
      <c r="I45" s="47">
        <v>525559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63" si="8">SUM(D45:M45)</f>
        <v>2541218</v>
      </c>
      <c r="O45" s="48">
        <f t="shared" si="7"/>
        <v>2.0290850497765884</v>
      </c>
      <c r="P45" s="9"/>
    </row>
    <row r="46" spans="1:16">
      <c r="A46" s="12"/>
      <c r="B46" s="25">
        <v>334.61</v>
      </c>
      <c r="C46" s="20" t="s">
        <v>48</v>
      </c>
      <c r="D46" s="47">
        <v>0</v>
      </c>
      <c r="E46" s="47">
        <v>191934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191934</v>
      </c>
      <c r="O46" s="48">
        <f t="shared" si="7"/>
        <v>0.15325344379892622</v>
      </c>
      <c r="P46" s="9"/>
    </row>
    <row r="47" spans="1:16">
      <c r="A47" s="12"/>
      <c r="B47" s="25">
        <v>334.62</v>
      </c>
      <c r="C47" s="20" t="s">
        <v>49</v>
      </c>
      <c r="D47" s="47">
        <v>18763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18763</v>
      </c>
      <c r="O47" s="48">
        <f t="shared" si="7"/>
        <v>1.4981683109815106E-2</v>
      </c>
      <c r="P47" s="9"/>
    </row>
    <row r="48" spans="1:16">
      <c r="A48" s="12"/>
      <c r="B48" s="25">
        <v>334.69</v>
      </c>
      <c r="C48" s="20" t="s">
        <v>50</v>
      </c>
      <c r="D48" s="47">
        <v>156990</v>
      </c>
      <c r="E48" s="47">
        <v>3460402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3617392</v>
      </c>
      <c r="O48" s="48">
        <f t="shared" si="7"/>
        <v>2.888377158662276</v>
      </c>
      <c r="P48" s="9"/>
    </row>
    <row r="49" spans="1:16">
      <c r="A49" s="12"/>
      <c r="B49" s="25">
        <v>334.83</v>
      </c>
      <c r="C49" s="20" t="s">
        <v>239</v>
      </c>
      <c r="D49" s="47">
        <v>0</v>
      </c>
      <c r="E49" s="47">
        <v>20069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20069</v>
      </c>
      <c r="O49" s="48">
        <f t="shared" si="7"/>
        <v>1.6024484268554035E-2</v>
      </c>
      <c r="P49" s="9"/>
    </row>
    <row r="50" spans="1:16">
      <c r="A50" s="12"/>
      <c r="B50" s="25">
        <v>334.9</v>
      </c>
      <c r="C50" s="20" t="s">
        <v>170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3167835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3167835</v>
      </c>
      <c r="O50" s="48">
        <f t="shared" si="7"/>
        <v>2.5294196084944378</v>
      </c>
      <c r="P50" s="9"/>
    </row>
    <row r="51" spans="1:16">
      <c r="A51" s="12"/>
      <c r="B51" s="25">
        <v>335.12</v>
      </c>
      <c r="C51" s="20" t="s">
        <v>185</v>
      </c>
      <c r="D51" s="47">
        <v>0</v>
      </c>
      <c r="E51" s="47">
        <v>0</v>
      </c>
      <c r="F51" s="47">
        <v>37922381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37922381</v>
      </c>
      <c r="O51" s="48">
        <f t="shared" si="7"/>
        <v>30.279864356002413</v>
      </c>
      <c r="P51" s="9"/>
    </row>
    <row r="52" spans="1:16">
      <c r="A52" s="12"/>
      <c r="B52" s="25">
        <v>335.13</v>
      </c>
      <c r="C52" s="20" t="s">
        <v>186</v>
      </c>
      <c r="D52" s="47">
        <v>242844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242844</v>
      </c>
      <c r="O52" s="48">
        <f t="shared" si="7"/>
        <v>0.19390352572189626</v>
      </c>
      <c r="P52" s="9"/>
    </row>
    <row r="53" spans="1:16">
      <c r="A53" s="12"/>
      <c r="B53" s="25">
        <v>335.14</v>
      </c>
      <c r="C53" s="20" t="s">
        <v>187</v>
      </c>
      <c r="D53" s="47">
        <v>99897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99897</v>
      </c>
      <c r="O53" s="48">
        <f t="shared" si="7"/>
        <v>7.9764707009603988E-2</v>
      </c>
      <c r="P53" s="9"/>
    </row>
    <row r="54" spans="1:16">
      <c r="A54" s="12"/>
      <c r="B54" s="25">
        <v>335.15</v>
      </c>
      <c r="C54" s="20" t="s">
        <v>188</v>
      </c>
      <c r="D54" s="47">
        <v>532476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532476</v>
      </c>
      <c r="O54" s="48">
        <f t="shared" si="7"/>
        <v>0.42516584211383618</v>
      </c>
      <c r="P54" s="9"/>
    </row>
    <row r="55" spans="1:16">
      <c r="A55" s="12"/>
      <c r="B55" s="25">
        <v>335.16</v>
      </c>
      <c r="C55" s="20" t="s">
        <v>189</v>
      </c>
      <c r="D55" s="47">
        <v>446500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446500</v>
      </c>
      <c r="O55" s="48">
        <f t="shared" si="7"/>
        <v>0.35651662892567526</v>
      </c>
      <c r="P55" s="9"/>
    </row>
    <row r="56" spans="1:16">
      <c r="A56" s="12"/>
      <c r="B56" s="25">
        <v>335.18</v>
      </c>
      <c r="C56" s="20" t="s">
        <v>190</v>
      </c>
      <c r="D56" s="47">
        <v>0</v>
      </c>
      <c r="E56" s="47">
        <v>0</v>
      </c>
      <c r="F56" s="47">
        <v>160187901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160187901</v>
      </c>
      <c r="O56" s="48">
        <f t="shared" si="7"/>
        <v>127.90515220425489</v>
      </c>
      <c r="P56" s="9"/>
    </row>
    <row r="57" spans="1:16">
      <c r="A57" s="12"/>
      <c r="B57" s="25">
        <v>335.21</v>
      </c>
      <c r="C57" s="20" t="s">
        <v>58</v>
      </c>
      <c r="D57" s="47">
        <v>0</v>
      </c>
      <c r="E57" s="47">
        <v>382629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382629</v>
      </c>
      <c r="O57" s="48">
        <f t="shared" si="7"/>
        <v>0.30551758389518968</v>
      </c>
      <c r="P57" s="9"/>
    </row>
    <row r="58" spans="1:16">
      <c r="A58" s="12"/>
      <c r="B58" s="25">
        <v>335.22</v>
      </c>
      <c r="C58" s="20" t="s">
        <v>59</v>
      </c>
      <c r="D58" s="47">
        <v>0</v>
      </c>
      <c r="E58" s="47">
        <v>3614395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3614395</v>
      </c>
      <c r="O58" s="48">
        <f t="shared" si="7"/>
        <v>2.8859841455897337</v>
      </c>
      <c r="P58" s="9"/>
    </row>
    <row r="59" spans="1:16">
      <c r="A59" s="12"/>
      <c r="B59" s="25">
        <v>335.39</v>
      </c>
      <c r="C59" s="20" t="s">
        <v>60</v>
      </c>
      <c r="D59" s="47">
        <v>0</v>
      </c>
      <c r="E59" s="47">
        <v>17158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17158</v>
      </c>
      <c r="O59" s="48">
        <f t="shared" si="7"/>
        <v>1.3700139572467494E-2</v>
      </c>
      <c r="P59" s="9"/>
    </row>
    <row r="60" spans="1:16">
      <c r="A60" s="12"/>
      <c r="B60" s="25">
        <v>335.49</v>
      </c>
      <c r="C60" s="20" t="s">
        <v>61</v>
      </c>
      <c r="D60" s="47">
        <v>0</v>
      </c>
      <c r="E60" s="47">
        <v>17685985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17685985</v>
      </c>
      <c r="O60" s="48">
        <f t="shared" si="7"/>
        <v>14.121719488085239</v>
      </c>
      <c r="P60" s="9"/>
    </row>
    <row r="61" spans="1:16">
      <c r="A61" s="12"/>
      <c r="B61" s="25">
        <v>335.5</v>
      </c>
      <c r="C61" s="20" t="s">
        <v>62</v>
      </c>
      <c r="D61" s="47">
        <v>0</v>
      </c>
      <c r="E61" s="47">
        <v>3934759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3934759</v>
      </c>
      <c r="O61" s="48">
        <f t="shared" si="7"/>
        <v>3.141785026461279</v>
      </c>
      <c r="P61" s="9"/>
    </row>
    <row r="62" spans="1:16">
      <c r="A62" s="12"/>
      <c r="B62" s="25">
        <v>335.61</v>
      </c>
      <c r="C62" s="20" t="s">
        <v>63</v>
      </c>
      <c r="D62" s="47">
        <v>15911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15911</v>
      </c>
      <c r="O62" s="48">
        <f t="shared" si="7"/>
        <v>1.2704448113855363E-2</v>
      </c>
      <c r="P62" s="9"/>
    </row>
    <row r="63" spans="1:16">
      <c r="A63" s="12"/>
      <c r="B63" s="25">
        <v>335.9</v>
      </c>
      <c r="C63" s="20" t="s">
        <v>240</v>
      </c>
      <c r="D63" s="47">
        <v>162557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162557</v>
      </c>
      <c r="O63" s="48">
        <f t="shared" si="7"/>
        <v>0.12979680548324971</v>
      </c>
      <c r="P63" s="9"/>
    </row>
    <row r="64" spans="1:16">
      <c r="A64" s="12"/>
      <c r="B64" s="25">
        <v>337.5</v>
      </c>
      <c r="C64" s="20" t="s">
        <v>67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908816</v>
      </c>
      <c r="N64" s="47">
        <f>SUM(D64:M64)</f>
        <v>908816</v>
      </c>
      <c r="O64" s="48">
        <f t="shared" si="7"/>
        <v>0.72566185136330685</v>
      </c>
      <c r="P64" s="9"/>
    </row>
    <row r="65" spans="1:16" ht="15.75">
      <c r="A65" s="29" t="s">
        <v>73</v>
      </c>
      <c r="B65" s="30"/>
      <c r="C65" s="31"/>
      <c r="D65" s="32">
        <f t="shared" ref="D65:M65" si="9">SUM(D66:D117)</f>
        <v>102826591</v>
      </c>
      <c r="E65" s="32">
        <f t="shared" si="9"/>
        <v>91128951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253088175</v>
      </c>
      <c r="J65" s="32">
        <f t="shared" si="9"/>
        <v>149925966</v>
      </c>
      <c r="K65" s="32">
        <f t="shared" si="9"/>
        <v>0</v>
      </c>
      <c r="L65" s="32">
        <f t="shared" si="9"/>
        <v>8202896</v>
      </c>
      <c r="M65" s="32">
        <f t="shared" si="9"/>
        <v>7780779</v>
      </c>
      <c r="N65" s="32">
        <f>SUM(D65:M65)</f>
        <v>612953358</v>
      </c>
      <c r="O65" s="46">
        <f t="shared" si="7"/>
        <v>489.42455740835965</v>
      </c>
      <c r="P65" s="10"/>
    </row>
    <row r="66" spans="1:16">
      <c r="A66" s="12"/>
      <c r="B66" s="25">
        <v>341.1</v>
      </c>
      <c r="C66" s="20" t="s">
        <v>191</v>
      </c>
      <c r="D66" s="47">
        <v>6029770</v>
      </c>
      <c r="E66" s="47">
        <v>889553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>SUM(D66:M66)</f>
        <v>6919323</v>
      </c>
      <c r="O66" s="48">
        <f t="shared" si="7"/>
        <v>5.5248683323804935</v>
      </c>
      <c r="P66" s="9"/>
    </row>
    <row r="67" spans="1:16">
      <c r="A67" s="12"/>
      <c r="B67" s="25">
        <v>341.15</v>
      </c>
      <c r="C67" s="20" t="s">
        <v>192</v>
      </c>
      <c r="D67" s="47">
        <v>0</v>
      </c>
      <c r="E67" s="47">
        <v>2495336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117" si="10">SUM(D67:M67)</f>
        <v>2495336</v>
      </c>
      <c r="O67" s="48">
        <f t="shared" si="7"/>
        <v>1.9924496724678138</v>
      </c>
      <c r="P67" s="9"/>
    </row>
    <row r="68" spans="1:16">
      <c r="A68" s="12"/>
      <c r="B68" s="25">
        <v>341.16</v>
      </c>
      <c r="C68" s="20" t="s">
        <v>193</v>
      </c>
      <c r="D68" s="47">
        <v>0</v>
      </c>
      <c r="E68" s="47">
        <v>2626670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2626670</v>
      </c>
      <c r="O68" s="48">
        <f t="shared" si="7"/>
        <v>2.0973158649500636</v>
      </c>
      <c r="P68" s="9"/>
    </row>
    <row r="69" spans="1:16">
      <c r="A69" s="12"/>
      <c r="B69" s="25">
        <v>341.2</v>
      </c>
      <c r="C69" s="20" t="s">
        <v>194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149925966</v>
      </c>
      <c r="K69" s="47">
        <v>0</v>
      </c>
      <c r="L69" s="47">
        <v>8202896</v>
      </c>
      <c r="M69" s="47">
        <v>0</v>
      </c>
      <c r="N69" s="47">
        <f t="shared" si="10"/>
        <v>158128862</v>
      </c>
      <c r="O69" s="48">
        <f t="shared" ref="O69:O100" si="11">(N69/O$145)</f>
        <v>126.26107237646879</v>
      </c>
      <c r="P69" s="9"/>
    </row>
    <row r="70" spans="1:16">
      <c r="A70" s="12"/>
      <c r="B70" s="25">
        <v>341.8</v>
      </c>
      <c r="C70" s="20" t="s">
        <v>195</v>
      </c>
      <c r="D70" s="47">
        <v>12728474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12728474</v>
      </c>
      <c r="O70" s="48">
        <f t="shared" si="11"/>
        <v>10.163298190029352</v>
      </c>
      <c r="P70" s="9"/>
    </row>
    <row r="71" spans="1:16">
      <c r="A71" s="12"/>
      <c r="B71" s="25">
        <v>341.9</v>
      </c>
      <c r="C71" s="20" t="s">
        <v>196</v>
      </c>
      <c r="D71" s="47">
        <v>28325956</v>
      </c>
      <c r="E71" s="47">
        <v>277269</v>
      </c>
      <c r="F71" s="47">
        <v>0</v>
      </c>
      <c r="G71" s="47">
        <v>0</v>
      </c>
      <c r="H71" s="47">
        <v>0</v>
      </c>
      <c r="I71" s="47">
        <v>5069275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33672500</v>
      </c>
      <c r="O71" s="48">
        <f t="shared" si="11"/>
        <v>26.886464025755433</v>
      </c>
      <c r="P71" s="9"/>
    </row>
    <row r="72" spans="1:16">
      <c r="A72" s="12"/>
      <c r="B72" s="25">
        <v>342.1</v>
      </c>
      <c r="C72" s="20" t="s">
        <v>82</v>
      </c>
      <c r="D72" s="47">
        <v>11394176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11394176</v>
      </c>
      <c r="O72" s="48">
        <f t="shared" si="11"/>
        <v>9.0979019415584208</v>
      </c>
      <c r="P72" s="9"/>
    </row>
    <row r="73" spans="1:16">
      <c r="A73" s="12"/>
      <c r="B73" s="25">
        <v>342.2</v>
      </c>
      <c r="C73" s="20" t="s">
        <v>83</v>
      </c>
      <c r="D73" s="47">
        <v>0</v>
      </c>
      <c r="E73" s="47">
        <v>2935115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2935115</v>
      </c>
      <c r="O73" s="48">
        <f t="shared" si="11"/>
        <v>2.3435997879265025</v>
      </c>
      <c r="P73" s="9"/>
    </row>
    <row r="74" spans="1:16">
      <c r="A74" s="12"/>
      <c r="B74" s="25">
        <v>342.3</v>
      </c>
      <c r="C74" s="20" t="s">
        <v>84</v>
      </c>
      <c r="D74" s="47">
        <v>1800806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1800806</v>
      </c>
      <c r="O74" s="48">
        <f t="shared" si="11"/>
        <v>1.4378886550260461</v>
      </c>
      <c r="P74" s="9"/>
    </row>
    <row r="75" spans="1:16">
      <c r="A75" s="12"/>
      <c r="B75" s="25">
        <v>342.5</v>
      </c>
      <c r="C75" s="20" t="s">
        <v>85</v>
      </c>
      <c r="D75" s="47">
        <v>4719</v>
      </c>
      <c r="E75" s="47">
        <v>804976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809695</v>
      </c>
      <c r="O75" s="48">
        <f t="shared" si="11"/>
        <v>0.64651675668079422</v>
      </c>
      <c r="P75" s="9"/>
    </row>
    <row r="76" spans="1:16">
      <c r="A76" s="12"/>
      <c r="B76" s="25">
        <v>342.6</v>
      </c>
      <c r="C76" s="20" t="s">
        <v>86</v>
      </c>
      <c r="D76" s="47">
        <v>0</v>
      </c>
      <c r="E76" s="47">
        <v>16047143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16047143</v>
      </c>
      <c r="O76" s="48">
        <f t="shared" si="11"/>
        <v>12.813154146132693</v>
      </c>
      <c r="P76" s="9"/>
    </row>
    <row r="77" spans="1:16">
      <c r="A77" s="12"/>
      <c r="B77" s="25">
        <v>342.9</v>
      </c>
      <c r="C77" s="20" t="s">
        <v>87</v>
      </c>
      <c r="D77" s="47">
        <v>1615374</v>
      </c>
      <c r="E77" s="47">
        <v>2511175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4126549</v>
      </c>
      <c r="O77" s="48">
        <f t="shared" si="11"/>
        <v>3.2949234906531162</v>
      </c>
      <c r="P77" s="9"/>
    </row>
    <row r="78" spans="1:16">
      <c r="A78" s="12"/>
      <c r="B78" s="25">
        <v>343.4</v>
      </c>
      <c r="C78" s="20" t="s">
        <v>88</v>
      </c>
      <c r="D78" s="47">
        <v>188757</v>
      </c>
      <c r="E78" s="47">
        <v>47035832</v>
      </c>
      <c r="F78" s="47">
        <v>0</v>
      </c>
      <c r="G78" s="47">
        <v>0</v>
      </c>
      <c r="H78" s="47">
        <v>0</v>
      </c>
      <c r="I78" s="47">
        <v>31789042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79013631</v>
      </c>
      <c r="O78" s="48">
        <f t="shared" si="11"/>
        <v>63.089973937955726</v>
      </c>
      <c r="P78" s="9"/>
    </row>
    <row r="79" spans="1:16">
      <c r="A79" s="12"/>
      <c r="B79" s="25">
        <v>343.6</v>
      </c>
      <c r="C79" s="20" t="s">
        <v>89</v>
      </c>
      <c r="D79" s="47">
        <v>0</v>
      </c>
      <c r="E79" s="47">
        <v>100</v>
      </c>
      <c r="F79" s="47">
        <v>0</v>
      </c>
      <c r="G79" s="47">
        <v>0</v>
      </c>
      <c r="H79" s="47">
        <v>0</v>
      </c>
      <c r="I79" s="47">
        <v>163339165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163339265</v>
      </c>
      <c r="O79" s="48">
        <f t="shared" si="11"/>
        <v>130.42142022171902</v>
      </c>
      <c r="P79" s="9"/>
    </row>
    <row r="80" spans="1:16">
      <c r="A80" s="12"/>
      <c r="B80" s="25">
        <v>343.7</v>
      </c>
      <c r="C80" s="20" t="s">
        <v>90</v>
      </c>
      <c r="D80" s="47">
        <v>237792</v>
      </c>
      <c r="E80" s="47">
        <v>495952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733744</v>
      </c>
      <c r="O80" s="48">
        <f t="shared" si="11"/>
        <v>0.58587220016672048</v>
      </c>
      <c r="P80" s="9"/>
    </row>
    <row r="81" spans="1:16">
      <c r="A81" s="12"/>
      <c r="B81" s="25">
        <v>343.9</v>
      </c>
      <c r="C81" s="20" t="s">
        <v>91</v>
      </c>
      <c r="D81" s="47">
        <v>643875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643875</v>
      </c>
      <c r="O81" s="48">
        <f t="shared" si="11"/>
        <v>0.51411454523968458</v>
      </c>
      <c r="P81" s="9"/>
    </row>
    <row r="82" spans="1:16">
      <c r="A82" s="12"/>
      <c r="B82" s="25">
        <v>344.3</v>
      </c>
      <c r="C82" s="20" t="s">
        <v>197</v>
      </c>
      <c r="D82" s="47">
        <v>0</v>
      </c>
      <c r="E82" s="47">
        <v>639629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639629</v>
      </c>
      <c r="O82" s="48">
        <f t="shared" si="11"/>
        <v>0.51072424376954251</v>
      </c>
      <c r="P82" s="9"/>
    </row>
    <row r="83" spans="1:16">
      <c r="A83" s="12"/>
      <c r="B83" s="25">
        <v>344.9</v>
      </c>
      <c r="C83" s="20" t="s">
        <v>198</v>
      </c>
      <c r="D83" s="47">
        <v>11147</v>
      </c>
      <c r="E83" s="47">
        <v>1263508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1274655</v>
      </c>
      <c r="O83" s="48">
        <f t="shared" si="11"/>
        <v>1.0177731324597012</v>
      </c>
      <c r="P83" s="9"/>
    </row>
    <row r="84" spans="1:16">
      <c r="A84" s="12"/>
      <c r="B84" s="25">
        <v>345.1</v>
      </c>
      <c r="C84" s="20" t="s">
        <v>94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5032389</v>
      </c>
      <c r="N84" s="47">
        <f t="shared" si="10"/>
        <v>5032389</v>
      </c>
      <c r="O84" s="48">
        <f t="shared" si="11"/>
        <v>4.0182090968032478</v>
      </c>
      <c r="P84" s="9"/>
    </row>
    <row r="85" spans="1:16">
      <c r="A85" s="12"/>
      <c r="B85" s="25">
        <v>345.9</v>
      </c>
      <c r="C85" s="20" t="s">
        <v>95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2748390</v>
      </c>
      <c r="N85" s="47">
        <f t="shared" si="10"/>
        <v>2748390</v>
      </c>
      <c r="O85" s="48">
        <f t="shared" si="11"/>
        <v>2.1945055717201267</v>
      </c>
      <c r="P85" s="9"/>
    </row>
    <row r="86" spans="1:16">
      <c r="A86" s="12"/>
      <c r="B86" s="25">
        <v>346.4</v>
      </c>
      <c r="C86" s="20" t="s">
        <v>97</v>
      </c>
      <c r="D86" s="47">
        <v>274820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274820</v>
      </c>
      <c r="O86" s="48">
        <f t="shared" si="11"/>
        <v>0.21943538625163286</v>
      </c>
      <c r="P86" s="9"/>
    </row>
    <row r="87" spans="1:16">
      <c r="A87" s="12"/>
      <c r="B87" s="25">
        <v>347.2</v>
      </c>
      <c r="C87" s="20" t="s">
        <v>98</v>
      </c>
      <c r="D87" s="47">
        <v>0</v>
      </c>
      <c r="E87" s="47">
        <v>3416361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3416361</v>
      </c>
      <c r="O87" s="48">
        <f t="shared" si="11"/>
        <v>2.7278600378793927</v>
      </c>
      <c r="P87" s="9"/>
    </row>
    <row r="88" spans="1:16">
      <c r="A88" s="12"/>
      <c r="B88" s="25">
        <v>347.5</v>
      </c>
      <c r="C88" s="20" t="s">
        <v>99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52890693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52890693</v>
      </c>
      <c r="O88" s="48">
        <f t="shared" si="11"/>
        <v>42.231604859804726</v>
      </c>
      <c r="P88" s="9"/>
    </row>
    <row r="89" spans="1:16">
      <c r="A89" s="12"/>
      <c r="B89" s="25">
        <v>347.9</v>
      </c>
      <c r="C89" s="20" t="s">
        <v>100</v>
      </c>
      <c r="D89" s="47">
        <v>0</v>
      </c>
      <c r="E89" s="47">
        <v>156817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156817</v>
      </c>
      <c r="O89" s="48">
        <f t="shared" si="11"/>
        <v>0.12521359058955794</v>
      </c>
      <c r="P89" s="9"/>
    </row>
    <row r="90" spans="1:16">
      <c r="A90" s="12"/>
      <c r="B90" s="25">
        <v>348.11</v>
      </c>
      <c r="C90" s="20" t="s">
        <v>199</v>
      </c>
      <c r="D90" s="47">
        <v>43821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43821</v>
      </c>
      <c r="O90" s="48">
        <f t="shared" si="11"/>
        <v>3.4989731682311342E-2</v>
      </c>
      <c r="P90" s="9"/>
    </row>
    <row r="91" spans="1:16">
      <c r="A91" s="12"/>
      <c r="B91" s="25">
        <v>348.12</v>
      </c>
      <c r="C91" s="20" t="s">
        <v>200</v>
      </c>
      <c r="D91" s="47">
        <v>72907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107" si="12">SUM(D91:M91)</f>
        <v>72907</v>
      </c>
      <c r="O91" s="48">
        <f t="shared" si="11"/>
        <v>5.8214015375328568E-2</v>
      </c>
      <c r="P91" s="9"/>
    </row>
    <row r="92" spans="1:16">
      <c r="A92" s="12"/>
      <c r="B92" s="25">
        <v>348.13</v>
      </c>
      <c r="C92" s="20" t="s">
        <v>201</v>
      </c>
      <c r="D92" s="47">
        <v>364033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364033</v>
      </c>
      <c r="O92" s="48">
        <f t="shared" si="11"/>
        <v>0.29066924519081822</v>
      </c>
      <c r="P92" s="9"/>
    </row>
    <row r="93" spans="1:16">
      <c r="A93" s="12"/>
      <c r="B93" s="25">
        <v>348.22</v>
      </c>
      <c r="C93" s="20" t="s">
        <v>202</v>
      </c>
      <c r="D93" s="47">
        <v>1017428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1017428</v>
      </c>
      <c r="O93" s="48">
        <f t="shared" si="11"/>
        <v>0.81238522001028424</v>
      </c>
      <c r="P93" s="9"/>
    </row>
    <row r="94" spans="1:16">
      <c r="A94" s="12"/>
      <c r="B94" s="25">
        <v>348.23</v>
      </c>
      <c r="C94" s="20" t="s">
        <v>203</v>
      </c>
      <c r="D94" s="47">
        <v>733696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733696</v>
      </c>
      <c r="O94" s="48">
        <f t="shared" si="11"/>
        <v>0.58583387363102402</v>
      </c>
      <c r="P94" s="9"/>
    </row>
    <row r="95" spans="1:16">
      <c r="A95" s="12"/>
      <c r="B95" s="25">
        <v>348.31</v>
      </c>
      <c r="C95" s="20" t="s">
        <v>204</v>
      </c>
      <c r="D95" s="47">
        <v>5247277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5247277</v>
      </c>
      <c r="O95" s="48">
        <f t="shared" si="11"/>
        <v>4.1897906093599788</v>
      </c>
      <c r="P95" s="9"/>
    </row>
    <row r="96" spans="1:16">
      <c r="A96" s="12"/>
      <c r="B96" s="25">
        <v>348.32</v>
      </c>
      <c r="C96" s="20" t="s">
        <v>205</v>
      </c>
      <c r="D96" s="47">
        <v>73672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73672</v>
      </c>
      <c r="O96" s="48">
        <f t="shared" si="11"/>
        <v>5.8824844537989585E-2</v>
      </c>
      <c r="P96" s="9"/>
    </row>
    <row r="97" spans="1:16">
      <c r="A97" s="12"/>
      <c r="B97" s="25">
        <v>348.41</v>
      </c>
      <c r="C97" s="20" t="s">
        <v>206</v>
      </c>
      <c r="D97" s="47">
        <v>3414647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3414647</v>
      </c>
      <c r="O97" s="48">
        <f t="shared" si="11"/>
        <v>2.7264914611672348</v>
      </c>
      <c r="P97" s="9"/>
    </row>
    <row r="98" spans="1:16">
      <c r="A98" s="12"/>
      <c r="B98" s="25">
        <v>348.42</v>
      </c>
      <c r="C98" s="20" t="s">
        <v>207</v>
      </c>
      <c r="D98" s="47">
        <v>3152092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3152092</v>
      </c>
      <c r="O98" s="48">
        <f t="shared" si="11"/>
        <v>2.5168493032555199</v>
      </c>
      <c r="P98" s="9"/>
    </row>
    <row r="99" spans="1:16">
      <c r="A99" s="12"/>
      <c r="B99" s="25">
        <v>348.48</v>
      </c>
      <c r="C99" s="20" t="s">
        <v>208</v>
      </c>
      <c r="D99" s="47">
        <v>444439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444439</v>
      </c>
      <c r="O99" s="48">
        <f t="shared" si="11"/>
        <v>0.35487098329921207</v>
      </c>
      <c r="P99" s="9"/>
    </row>
    <row r="100" spans="1:16">
      <c r="A100" s="12"/>
      <c r="B100" s="25">
        <v>348.51</v>
      </c>
      <c r="C100" s="20" t="s">
        <v>209</v>
      </c>
      <c r="D100" s="47">
        <v>26386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26386</v>
      </c>
      <c r="O100" s="48">
        <f t="shared" si="11"/>
        <v>2.1068416060096008E-2</v>
      </c>
      <c r="P100" s="9"/>
    </row>
    <row r="101" spans="1:16">
      <c r="A101" s="12"/>
      <c r="B101" s="25">
        <v>348.52</v>
      </c>
      <c r="C101" s="20" t="s">
        <v>210</v>
      </c>
      <c r="D101" s="47">
        <v>2780057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2780057</v>
      </c>
      <c r="O101" s="48">
        <f t="shared" ref="O101:O132" si="13">(N101/O$145)</f>
        <v>2.2197907051763179</v>
      </c>
      <c r="P101" s="9"/>
    </row>
    <row r="102" spans="1:16">
      <c r="A102" s="12"/>
      <c r="B102" s="25">
        <v>348.53</v>
      </c>
      <c r="C102" s="20" t="s">
        <v>211</v>
      </c>
      <c r="D102" s="47">
        <v>5590936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5590936</v>
      </c>
      <c r="O102" s="48">
        <f t="shared" si="13"/>
        <v>4.4641918370866724</v>
      </c>
      <c r="P102" s="9"/>
    </row>
    <row r="103" spans="1:16">
      <c r="A103" s="12"/>
      <c r="B103" s="25">
        <v>348.61</v>
      </c>
      <c r="C103" s="20" t="s">
        <v>212</v>
      </c>
      <c r="D103" s="47">
        <v>2925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2925</v>
      </c>
      <c r="O103" s="48">
        <f t="shared" si="13"/>
        <v>2.3355232689979849E-3</v>
      </c>
      <c r="P103" s="9"/>
    </row>
    <row r="104" spans="1:16">
      <c r="A104" s="12"/>
      <c r="B104" s="25">
        <v>348.62</v>
      </c>
      <c r="C104" s="20" t="s">
        <v>213</v>
      </c>
      <c r="D104" s="47">
        <v>7482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7482</v>
      </c>
      <c r="O104" s="48">
        <f t="shared" si="13"/>
        <v>5.9741487516727938E-3</v>
      </c>
      <c r="P104" s="9"/>
    </row>
    <row r="105" spans="1:16">
      <c r="A105" s="12"/>
      <c r="B105" s="25">
        <v>348.63</v>
      </c>
      <c r="C105" s="20" t="s">
        <v>214</v>
      </c>
      <c r="D105" s="47">
        <v>17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2"/>
        <v>17</v>
      </c>
      <c r="O105" s="48">
        <f t="shared" si="13"/>
        <v>1.357398139246692E-5</v>
      </c>
      <c r="P105" s="9"/>
    </row>
    <row r="106" spans="1:16">
      <c r="A106" s="12"/>
      <c r="B106" s="25">
        <v>348.71</v>
      </c>
      <c r="C106" s="20" t="s">
        <v>215</v>
      </c>
      <c r="D106" s="47">
        <v>499253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2"/>
        <v>499253</v>
      </c>
      <c r="O106" s="48">
        <f t="shared" si="13"/>
        <v>0.39863829012548746</v>
      </c>
      <c r="P106" s="9"/>
    </row>
    <row r="107" spans="1:16">
      <c r="A107" s="12"/>
      <c r="B107" s="25">
        <v>348.72</v>
      </c>
      <c r="C107" s="20" t="s">
        <v>216</v>
      </c>
      <c r="D107" s="47">
        <v>83172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2"/>
        <v>83172</v>
      </c>
      <c r="O107" s="48">
        <f t="shared" si="13"/>
        <v>6.6410304727897565E-2</v>
      </c>
      <c r="P107" s="9"/>
    </row>
    <row r="108" spans="1:16">
      <c r="A108" s="12"/>
      <c r="B108" s="25">
        <v>348.88</v>
      </c>
      <c r="C108" s="20" t="s">
        <v>217</v>
      </c>
      <c r="D108" s="47">
        <v>0</v>
      </c>
      <c r="E108" s="47">
        <v>49842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0"/>
        <v>49842</v>
      </c>
      <c r="O108" s="48">
        <f t="shared" si="13"/>
        <v>3.9797316503725658E-2</v>
      </c>
      <c r="P108" s="9"/>
    </row>
    <row r="109" spans="1:16">
      <c r="A109" s="12"/>
      <c r="B109" s="25">
        <v>348.92099999999999</v>
      </c>
      <c r="C109" s="20" t="s">
        <v>218</v>
      </c>
      <c r="D109" s="47">
        <v>0</v>
      </c>
      <c r="E109" s="47">
        <v>258940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0"/>
        <v>258940</v>
      </c>
      <c r="O109" s="48">
        <f t="shared" si="13"/>
        <v>0.20675569069208141</v>
      </c>
      <c r="P109" s="9"/>
    </row>
    <row r="110" spans="1:16">
      <c r="A110" s="12"/>
      <c r="B110" s="25">
        <v>348.92200000000003</v>
      </c>
      <c r="C110" s="20" t="s">
        <v>219</v>
      </c>
      <c r="D110" s="47">
        <v>0</v>
      </c>
      <c r="E110" s="47">
        <v>258940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0"/>
        <v>258940</v>
      </c>
      <c r="O110" s="48">
        <f t="shared" si="13"/>
        <v>0.20675569069208141</v>
      </c>
      <c r="P110" s="9"/>
    </row>
    <row r="111" spans="1:16">
      <c r="A111" s="12"/>
      <c r="B111" s="25">
        <v>348.923</v>
      </c>
      <c r="C111" s="20" t="s">
        <v>220</v>
      </c>
      <c r="D111" s="47">
        <v>0</v>
      </c>
      <c r="E111" s="47">
        <v>258940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0"/>
        <v>258940</v>
      </c>
      <c r="O111" s="48">
        <f t="shared" si="13"/>
        <v>0.20675569069208141</v>
      </c>
      <c r="P111" s="9"/>
    </row>
    <row r="112" spans="1:16">
      <c r="A112" s="12"/>
      <c r="B112" s="25">
        <v>348.92399999999998</v>
      </c>
      <c r="C112" s="20" t="s">
        <v>221</v>
      </c>
      <c r="D112" s="47">
        <v>0</v>
      </c>
      <c r="E112" s="47">
        <v>258940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0"/>
        <v>258940</v>
      </c>
      <c r="O112" s="48">
        <f t="shared" si="13"/>
        <v>0.20675569069208141</v>
      </c>
      <c r="P112" s="9"/>
    </row>
    <row r="113" spans="1:16">
      <c r="A113" s="12"/>
      <c r="B113" s="25">
        <v>348.93099999999998</v>
      </c>
      <c r="C113" s="20" t="s">
        <v>222</v>
      </c>
      <c r="D113" s="47">
        <v>0</v>
      </c>
      <c r="E113" s="47">
        <v>5376400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0"/>
        <v>5376400</v>
      </c>
      <c r="O113" s="48">
        <f t="shared" si="13"/>
        <v>4.2928913857917141</v>
      </c>
      <c r="P113" s="9"/>
    </row>
    <row r="114" spans="1:16">
      <c r="A114" s="12"/>
      <c r="B114" s="25">
        <v>348.93200000000002</v>
      </c>
      <c r="C114" s="20" t="s">
        <v>223</v>
      </c>
      <c r="D114" s="47">
        <v>12808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0"/>
        <v>12808</v>
      </c>
      <c r="O114" s="48">
        <f t="shared" si="13"/>
        <v>1.0226797274983311E-2</v>
      </c>
      <c r="P114" s="9"/>
    </row>
    <row r="115" spans="1:16">
      <c r="A115" s="12"/>
      <c r="B115" s="25">
        <v>348.93299999999999</v>
      </c>
      <c r="C115" s="20" t="s">
        <v>224</v>
      </c>
      <c r="D115" s="47">
        <v>0</v>
      </c>
      <c r="E115" s="47">
        <v>2315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0"/>
        <v>2315</v>
      </c>
      <c r="O115" s="48">
        <f t="shared" si="13"/>
        <v>1.8484568778565245E-3</v>
      </c>
      <c r="P115" s="9"/>
    </row>
    <row r="116" spans="1:16">
      <c r="A116" s="12"/>
      <c r="B116" s="25">
        <v>348.99</v>
      </c>
      <c r="C116" s="20" t="s">
        <v>225</v>
      </c>
      <c r="D116" s="47">
        <v>11639</v>
      </c>
      <c r="E116" s="47">
        <v>1759820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0"/>
        <v>1771459</v>
      </c>
      <c r="O116" s="48">
        <f t="shared" si="13"/>
        <v>1.4144559707951798</v>
      </c>
      <c r="P116" s="9"/>
    </row>
    <row r="117" spans="1:16">
      <c r="A117" s="12"/>
      <c r="B117" s="25">
        <v>349</v>
      </c>
      <c r="C117" s="20" t="s">
        <v>1</v>
      </c>
      <c r="D117" s="47">
        <v>15992238</v>
      </c>
      <c r="E117" s="47">
        <v>1309378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0"/>
        <v>17301616</v>
      </c>
      <c r="O117" s="48">
        <f t="shared" si="13"/>
        <v>13.814812567271055</v>
      </c>
      <c r="P117" s="9"/>
    </row>
    <row r="118" spans="1:16" ht="15.75">
      <c r="A118" s="29" t="s">
        <v>74</v>
      </c>
      <c r="B118" s="30"/>
      <c r="C118" s="31"/>
      <c r="D118" s="32">
        <f t="shared" ref="D118:M118" si="14">SUM(D119:D126)</f>
        <v>8998584</v>
      </c>
      <c r="E118" s="32">
        <f t="shared" si="14"/>
        <v>6483578</v>
      </c>
      <c r="F118" s="32">
        <f t="shared" si="14"/>
        <v>1309061</v>
      </c>
      <c r="G118" s="32">
        <f t="shared" si="14"/>
        <v>0</v>
      </c>
      <c r="H118" s="32">
        <f t="shared" si="14"/>
        <v>0</v>
      </c>
      <c r="I118" s="32">
        <f t="shared" si="14"/>
        <v>32175</v>
      </c>
      <c r="J118" s="32">
        <f t="shared" si="14"/>
        <v>0</v>
      </c>
      <c r="K118" s="32">
        <f t="shared" si="14"/>
        <v>0</v>
      </c>
      <c r="L118" s="32">
        <f t="shared" si="14"/>
        <v>0</v>
      </c>
      <c r="M118" s="32">
        <f t="shared" si="14"/>
        <v>0</v>
      </c>
      <c r="N118" s="32">
        <f>SUM(D118:M118)</f>
        <v>16823398</v>
      </c>
      <c r="O118" s="46">
        <f t="shared" si="13"/>
        <v>13.432970082945012</v>
      </c>
      <c r="P118" s="10"/>
    </row>
    <row r="119" spans="1:16">
      <c r="A119" s="13"/>
      <c r="B119" s="40">
        <v>351.1</v>
      </c>
      <c r="C119" s="21" t="s">
        <v>130</v>
      </c>
      <c r="D119" s="47">
        <v>249313</v>
      </c>
      <c r="E119" s="47">
        <v>89401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>SUM(D119:M119)</f>
        <v>338714</v>
      </c>
      <c r="O119" s="48">
        <f t="shared" si="13"/>
        <v>0.27045279608047296</v>
      </c>
      <c r="P119" s="9"/>
    </row>
    <row r="120" spans="1:16">
      <c r="A120" s="13"/>
      <c r="B120" s="40">
        <v>351.2</v>
      </c>
      <c r="C120" s="21" t="s">
        <v>132</v>
      </c>
      <c r="D120" s="47">
        <v>200061</v>
      </c>
      <c r="E120" s="47">
        <v>95712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ref="N120:N126" si="15">SUM(D120:M120)</f>
        <v>295773</v>
      </c>
      <c r="O120" s="48">
        <f t="shared" si="13"/>
        <v>0.23616571755259519</v>
      </c>
      <c r="P120" s="9"/>
    </row>
    <row r="121" spans="1:16">
      <c r="A121" s="13"/>
      <c r="B121" s="40">
        <v>351.5</v>
      </c>
      <c r="C121" s="21" t="s">
        <v>133</v>
      </c>
      <c r="D121" s="47">
        <v>6369913</v>
      </c>
      <c r="E121" s="47">
        <v>167883</v>
      </c>
      <c r="F121" s="47">
        <v>1309061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5"/>
        <v>7846857</v>
      </c>
      <c r="O121" s="48">
        <f t="shared" si="13"/>
        <v>6.2654759357263998</v>
      </c>
      <c r="P121" s="9"/>
    </row>
    <row r="122" spans="1:16">
      <c r="A122" s="13"/>
      <c r="B122" s="40">
        <v>351.6</v>
      </c>
      <c r="C122" s="21" t="s">
        <v>241</v>
      </c>
      <c r="D122" s="47">
        <v>190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5"/>
        <v>190</v>
      </c>
      <c r="O122" s="48">
        <f t="shared" si="13"/>
        <v>1.517092037981597E-4</v>
      </c>
      <c r="P122" s="9"/>
    </row>
    <row r="123" spans="1:16">
      <c r="A123" s="13"/>
      <c r="B123" s="40">
        <v>351.8</v>
      </c>
      <c r="C123" s="21" t="s">
        <v>226</v>
      </c>
      <c r="D123" s="47">
        <v>0</v>
      </c>
      <c r="E123" s="47">
        <v>1704800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5"/>
        <v>1704800</v>
      </c>
      <c r="O123" s="48">
        <f t="shared" si="13"/>
        <v>1.3612307928163296</v>
      </c>
      <c r="P123" s="9"/>
    </row>
    <row r="124" spans="1:16">
      <c r="A124" s="13"/>
      <c r="B124" s="40">
        <v>354</v>
      </c>
      <c r="C124" s="21" t="s">
        <v>134</v>
      </c>
      <c r="D124" s="47">
        <v>1350150</v>
      </c>
      <c r="E124" s="47">
        <v>3620918</v>
      </c>
      <c r="F124" s="47">
        <v>0</v>
      </c>
      <c r="G124" s="47">
        <v>0</v>
      </c>
      <c r="H124" s="47">
        <v>0</v>
      </c>
      <c r="I124" s="47">
        <v>32175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5"/>
        <v>5003243</v>
      </c>
      <c r="O124" s="48">
        <f t="shared" si="13"/>
        <v>3.99493690494061</v>
      </c>
      <c r="P124" s="9"/>
    </row>
    <row r="125" spans="1:16">
      <c r="A125" s="13"/>
      <c r="B125" s="40">
        <v>358.2</v>
      </c>
      <c r="C125" s="21" t="s">
        <v>227</v>
      </c>
      <c r="D125" s="47">
        <v>0</v>
      </c>
      <c r="E125" s="47">
        <v>181112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5"/>
        <v>181112</v>
      </c>
      <c r="O125" s="48">
        <f t="shared" si="13"/>
        <v>0.14461240693838051</v>
      </c>
      <c r="P125" s="9"/>
    </row>
    <row r="126" spans="1:16">
      <c r="A126" s="13"/>
      <c r="B126" s="40">
        <v>359</v>
      </c>
      <c r="C126" s="21" t="s">
        <v>136</v>
      </c>
      <c r="D126" s="47">
        <v>828957</v>
      </c>
      <c r="E126" s="47">
        <v>623752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5"/>
        <v>1452709</v>
      </c>
      <c r="O126" s="48">
        <f t="shared" si="13"/>
        <v>1.1599438196864251</v>
      </c>
      <c r="P126" s="9"/>
    </row>
    <row r="127" spans="1:16" ht="15.75">
      <c r="A127" s="29" t="s">
        <v>5</v>
      </c>
      <c r="B127" s="30"/>
      <c r="C127" s="31"/>
      <c r="D127" s="32">
        <f t="shared" ref="D127:M127" si="16">SUM(D128:D135)</f>
        <v>11262728</v>
      </c>
      <c r="E127" s="32">
        <f t="shared" si="16"/>
        <v>12565970</v>
      </c>
      <c r="F127" s="32">
        <f t="shared" si="16"/>
        <v>2024317</v>
      </c>
      <c r="G127" s="32">
        <f t="shared" si="16"/>
        <v>2884914</v>
      </c>
      <c r="H127" s="32">
        <f t="shared" si="16"/>
        <v>0</v>
      </c>
      <c r="I127" s="32">
        <f t="shared" si="16"/>
        <v>4481395</v>
      </c>
      <c r="J127" s="32">
        <f t="shared" si="16"/>
        <v>2380309</v>
      </c>
      <c r="K127" s="32">
        <f t="shared" si="16"/>
        <v>0</v>
      </c>
      <c r="L127" s="32">
        <f t="shared" si="16"/>
        <v>-1349506</v>
      </c>
      <c r="M127" s="32">
        <f t="shared" si="16"/>
        <v>18768979</v>
      </c>
      <c r="N127" s="32">
        <f>SUM(D127:M127)</f>
        <v>53019106</v>
      </c>
      <c r="O127" s="46">
        <f t="shared" si="13"/>
        <v>42.33413872289595</v>
      </c>
      <c r="P127" s="10"/>
    </row>
    <row r="128" spans="1:16">
      <c r="A128" s="12"/>
      <c r="B128" s="25">
        <v>361.1</v>
      </c>
      <c r="C128" s="20" t="s">
        <v>137</v>
      </c>
      <c r="D128" s="47">
        <v>1676857</v>
      </c>
      <c r="E128" s="47">
        <v>2597544</v>
      </c>
      <c r="F128" s="47">
        <v>1046947</v>
      </c>
      <c r="G128" s="47">
        <v>1187733</v>
      </c>
      <c r="H128" s="47">
        <v>0</v>
      </c>
      <c r="I128" s="47">
        <v>2600784</v>
      </c>
      <c r="J128" s="47">
        <v>1464612</v>
      </c>
      <c r="K128" s="47">
        <v>0</v>
      </c>
      <c r="L128" s="47">
        <v>1263688</v>
      </c>
      <c r="M128" s="47">
        <v>18768979</v>
      </c>
      <c r="N128" s="47">
        <f>SUM(D128:M128)</f>
        <v>30607144</v>
      </c>
      <c r="O128" s="48">
        <f t="shared" si="13"/>
        <v>24.438870772503265</v>
      </c>
      <c r="P128" s="9"/>
    </row>
    <row r="129" spans="1:119">
      <c r="A129" s="12"/>
      <c r="B129" s="25">
        <v>361.3</v>
      </c>
      <c r="C129" s="20" t="s">
        <v>228</v>
      </c>
      <c r="D129" s="47">
        <v>1374973</v>
      </c>
      <c r="E129" s="47">
        <v>1970729</v>
      </c>
      <c r="F129" s="47">
        <v>934285</v>
      </c>
      <c r="G129" s="47">
        <v>1048890</v>
      </c>
      <c r="H129" s="47">
        <v>0</v>
      </c>
      <c r="I129" s="47">
        <v>1641550</v>
      </c>
      <c r="J129" s="47">
        <v>0</v>
      </c>
      <c r="K129" s="47">
        <v>0</v>
      </c>
      <c r="L129" s="47">
        <v>-2613194</v>
      </c>
      <c r="M129" s="47">
        <v>0</v>
      </c>
      <c r="N129" s="47">
        <f t="shared" ref="N129:N135" si="17">SUM(D129:M129)</f>
        <v>4357233</v>
      </c>
      <c r="O129" s="48">
        <f t="shared" si="13"/>
        <v>3.47911762733193</v>
      </c>
      <c r="P129" s="9"/>
    </row>
    <row r="130" spans="1:119">
      <c r="A130" s="12"/>
      <c r="B130" s="25">
        <v>362</v>
      </c>
      <c r="C130" s="20" t="s">
        <v>138</v>
      </c>
      <c r="D130" s="47">
        <v>403000</v>
      </c>
      <c r="E130" s="47">
        <v>8615</v>
      </c>
      <c r="F130" s="47">
        <v>43085</v>
      </c>
      <c r="G130" s="47">
        <v>0</v>
      </c>
      <c r="H130" s="47">
        <v>0</v>
      </c>
      <c r="I130" s="47">
        <v>1350650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7"/>
        <v>1805350</v>
      </c>
      <c r="O130" s="48">
        <f t="shared" si="13"/>
        <v>1.4415169004053032</v>
      </c>
      <c r="P130" s="9"/>
    </row>
    <row r="131" spans="1:119">
      <c r="A131" s="12"/>
      <c r="B131" s="25">
        <v>364</v>
      </c>
      <c r="C131" s="20" t="s">
        <v>229</v>
      </c>
      <c r="D131" s="47">
        <v>157842</v>
      </c>
      <c r="E131" s="47">
        <v>940075</v>
      </c>
      <c r="F131" s="47">
        <v>0</v>
      </c>
      <c r="G131" s="47">
        <v>5283</v>
      </c>
      <c r="H131" s="47">
        <v>0</v>
      </c>
      <c r="I131" s="47">
        <v>48496</v>
      </c>
      <c r="J131" s="47">
        <v>6340</v>
      </c>
      <c r="K131" s="47">
        <v>0</v>
      </c>
      <c r="L131" s="47">
        <v>0</v>
      </c>
      <c r="M131" s="47">
        <v>0</v>
      </c>
      <c r="N131" s="47">
        <f t="shared" si="17"/>
        <v>1158036</v>
      </c>
      <c r="O131" s="48">
        <f t="shared" si="13"/>
        <v>0.92465641857687186</v>
      </c>
      <c r="P131" s="9"/>
    </row>
    <row r="132" spans="1:119">
      <c r="A132" s="12"/>
      <c r="B132" s="25">
        <v>365</v>
      </c>
      <c r="C132" s="20" t="s">
        <v>230</v>
      </c>
      <c r="D132" s="47">
        <v>6092</v>
      </c>
      <c r="E132" s="47">
        <v>13962</v>
      </c>
      <c r="F132" s="47">
        <v>0</v>
      </c>
      <c r="G132" s="47">
        <v>0</v>
      </c>
      <c r="H132" s="47">
        <v>0</v>
      </c>
      <c r="I132" s="47">
        <v>-530922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7"/>
        <v>-510868</v>
      </c>
      <c r="O132" s="48">
        <f t="shared" si="13"/>
        <v>-0.40791251329451705</v>
      </c>
      <c r="P132" s="9"/>
    </row>
    <row r="133" spans="1:119">
      <c r="A133" s="12"/>
      <c r="B133" s="25">
        <v>366</v>
      </c>
      <c r="C133" s="20" t="s">
        <v>141</v>
      </c>
      <c r="D133" s="47">
        <v>211803</v>
      </c>
      <c r="E133" s="47">
        <v>280949</v>
      </c>
      <c r="F133" s="47">
        <v>0</v>
      </c>
      <c r="G133" s="47">
        <v>120144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7"/>
        <v>612896</v>
      </c>
      <c r="O133" s="48">
        <f t="shared" ref="O133:O143" si="18">(N133/O$145)</f>
        <v>0.48937875879514148</v>
      </c>
      <c r="P133" s="9"/>
    </row>
    <row r="134" spans="1:119">
      <c r="A134" s="12"/>
      <c r="B134" s="25">
        <v>369.3</v>
      </c>
      <c r="C134" s="20" t="s">
        <v>142</v>
      </c>
      <c r="D134" s="47">
        <v>89648</v>
      </c>
      <c r="E134" s="47">
        <v>48762</v>
      </c>
      <c r="F134" s="47">
        <v>0</v>
      </c>
      <c r="G134" s="47">
        <v>0</v>
      </c>
      <c r="H134" s="47">
        <v>0</v>
      </c>
      <c r="I134" s="47">
        <v>233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7"/>
        <v>138643</v>
      </c>
      <c r="O134" s="48">
        <f t="shared" si="18"/>
        <v>0.11070220601151712</v>
      </c>
      <c r="P134" s="9"/>
    </row>
    <row r="135" spans="1:119">
      <c r="A135" s="12"/>
      <c r="B135" s="25">
        <v>369.9</v>
      </c>
      <c r="C135" s="20" t="s">
        <v>143</v>
      </c>
      <c r="D135" s="47">
        <v>7342513</v>
      </c>
      <c r="E135" s="47">
        <v>6705334</v>
      </c>
      <c r="F135" s="47">
        <v>0</v>
      </c>
      <c r="G135" s="47">
        <v>522864</v>
      </c>
      <c r="H135" s="47">
        <v>0</v>
      </c>
      <c r="I135" s="47">
        <v>-629396</v>
      </c>
      <c r="J135" s="47">
        <v>909357</v>
      </c>
      <c r="K135" s="47">
        <v>0</v>
      </c>
      <c r="L135" s="47">
        <v>0</v>
      </c>
      <c r="M135" s="47">
        <v>0</v>
      </c>
      <c r="N135" s="47">
        <f t="shared" si="17"/>
        <v>14850672</v>
      </c>
      <c r="O135" s="48">
        <f t="shared" si="18"/>
        <v>11.857808552566441</v>
      </c>
      <c r="P135" s="9"/>
    </row>
    <row r="136" spans="1:119" ht="15.75">
      <c r="A136" s="29" t="s">
        <v>75</v>
      </c>
      <c r="B136" s="30"/>
      <c r="C136" s="31"/>
      <c r="D136" s="32">
        <f t="shared" ref="D136:M136" si="19">SUM(D137:D142)</f>
        <v>263573509</v>
      </c>
      <c r="E136" s="32">
        <f t="shared" si="19"/>
        <v>134723933</v>
      </c>
      <c r="F136" s="32">
        <f t="shared" si="19"/>
        <v>4407415</v>
      </c>
      <c r="G136" s="32">
        <f t="shared" si="19"/>
        <v>9328052</v>
      </c>
      <c r="H136" s="32">
        <f t="shared" si="19"/>
        <v>0</v>
      </c>
      <c r="I136" s="32">
        <f t="shared" si="19"/>
        <v>0</v>
      </c>
      <c r="J136" s="32">
        <f t="shared" si="19"/>
        <v>0</v>
      </c>
      <c r="K136" s="32">
        <f t="shared" si="19"/>
        <v>0</v>
      </c>
      <c r="L136" s="32">
        <f t="shared" si="19"/>
        <v>0</v>
      </c>
      <c r="M136" s="32">
        <f t="shared" si="19"/>
        <v>442491</v>
      </c>
      <c r="N136" s="32">
        <f t="shared" ref="N136:N143" si="20">SUM(D136:M136)</f>
        <v>412475400</v>
      </c>
      <c r="O136" s="46">
        <f t="shared" si="18"/>
        <v>329.34902379119706</v>
      </c>
      <c r="P136" s="9"/>
    </row>
    <row r="137" spans="1:119">
      <c r="A137" s="12"/>
      <c r="B137" s="25">
        <v>381</v>
      </c>
      <c r="C137" s="20" t="s">
        <v>144</v>
      </c>
      <c r="D137" s="47">
        <v>249673740</v>
      </c>
      <c r="E137" s="47">
        <v>134711462</v>
      </c>
      <c r="F137" s="47">
        <v>4355000</v>
      </c>
      <c r="G137" s="47">
        <v>3915467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f t="shared" si="20"/>
        <v>392655669</v>
      </c>
      <c r="O137" s="48">
        <f t="shared" si="18"/>
        <v>313.52357321486176</v>
      </c>
      <c r="P137" s="9"/>
    </row>
    <row r="138" spans="1:119">
      <c r="A138" s="12"/>
      <c r="B138" s="25">
        <v>382</v>
      </c>
      <c r="C138" s="20" t="s">
        <v>161</v>
      </c>
      <c r="D138" s="47">
        <v>7400000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f t="shared" si="20"/>
        <v>7400000</v>
      </c>
      <c r="O138" s="48">
        <f t="shared" si="18"/>
        <v>5.9086742531914824</v>
      </c>
      <c r="P138" s="9"/>
    </row>
    <row r="139" spans="1:119">
      <c r="A139" s="12"/>
      <c r="B139" s="25">
        <v>383</v>
      </c>
      <c r="C139" s="20" t="s">
        <v>145</v>
      </c>
      <c r="D139" s="47">
        <v>6499769</v>
      </c>
      <c r="E139" s="47">
        <v>12471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f t="shared" si="20"/>
        <v>6512240</v>
      </c>
      <c r="O139" s="48">
        <f t="shared" si="18"/>
        <v>5.1998249754869867</v>
      </c>
      <c r="P139" s="9"/>
    </row>
    <row r="140" spans="1:119">
      <c r="A140" s="12"/>
      <c r="B140" s="25">
        <v>384</v>
      </c>
      <c r="C140" s="20" t="s">
        <v>146</v>
      </c>
      <c r="D140" s="47">
        <v>0</v>
      </c>
      <c r="E140" s="47">
        <v>0</v>
      </c>
      <c r="F140" s="47">
        <v>52415</v>
      </c>
      <c r="G140" s="47">
        <v>5412585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f t="shared" si="20"/>
        <v>5465000</v>
      </c>
      <c r="O140" s="48">
        <f t="shared" si="18"/>
        <v>4.3636357829312775</v>
      </c>
      <c r="P140" s="9"/>
    </row>
    <row r="141" spans="1:119">
      <c r="A141" s="12"/>
      <c r="B141" s="25">
        <v>385</v>
      </c>
      <c r="C141" s="20" t="s">
        <v>147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439891</v>
      </c>
      <c r="N141" s="47">
        <f t="shared" si="20"/>
        <v>439891</v>
      </c>
      <c r="O141" s="48">
        <f t="shared" si="18"/>
        <v>0.35123954404198032</v>
      </c>
      <c r="P141" s="9"/>
    </row>
    <row r="142" spans="1:119" ht="15.75" thickBot="1">
      <c r="A142" s="12"/>
      <c r="B142" s="25">
        <v>389.9</v>
      </c>
      <c r="C142" s="20" t="s">
        <v>231</v>
      </c>
      <c r="D142" s="47">
        <v>0</v>
      </c>
      <c r="E142" s="47">
        <v>0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2600</v>
      </c>
      <c r="N142" s="47">
        <f t="shared" si="20"/>
        <v>2600</v>
      </c>
      <c r="O142" s="48">
        <f t="shared" si="18"/>
        <v>2.076020683553764E-3</v>
      </c>
      <c r="P142" s="9"/>
    </row>
    <row r="143" spans="1:119" ht="16.5" thickBot="1">
      <c r="A143" s="14" t="s">
        <v>109</v>
      </c>
      <c r="B143" s="23"/>
      <c r="C143" s="22"/>
      <c r="D143" s="15">
        <f t="shared" ref="D143:M143" si="21">SUM(D5,D17,D32,D65,D118,D127,D136)</f>
        <v>745891374</v>
      </c>
      <c r="E143" s="15">
        <f t="shared" si="21"/>
        <v>693571104</v>
      </c>
      <c r="F143" s="15">
        <f t="shared" si="21"/>
        <v>275868695</v>
      </c>
      <c r="G143" s="15">
        <f t="shared" si="21"/>
        <v>54928795</v>
      </c>
      <c r="H143" s="15">
        <f t="shared" si="21"/>
        <v>0</v>
      </c>
      <c r="I143" s="15">
        <f t="shared" si="21"/>
        <v>572133729</v>
      </c>
      <c r="J143" s="15">
        <f t="shared" si="21"/>
        <v>152306275</v>
      </c>
      <c r="K143" s="15">
        <f t="shared" si="21"/>
        <v>0</v>
      </c>
      <c r="L143" s="15">
        <f t="shared" si="21"/>
        <v>6853390</v>
      </c>
      <c r="M143" s="15">
        <f t="shared" si="21"/>
        <v>27901065</v>
      </c>
      <c r="N143" s="15">
        <f t="shared" si="20"/>
        <v>2529454427</v>
      </c>
      <c r="O143" s="38">
        <f t="shared" si="18"/>
        <v>2019.6921955994749</v>
      </c>
      <c r="P143" s="6"/>
      <c r="Q143" s="2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</row>
    <row r="144" spans="1:119">
      <c r="A144" s="16"/>
      <c r="B144" s="18"/>
      <c r="C144" s="18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9"/>
    </row>
    <row r="145" spans="1:15">
      <c r="A145" s="41"/>
      <c r="B145" s="42"/>
      <c r="C145" s="42"/>
      <c r="D145" s="43"/>
      <c r="E145" s="43"/>
      <c r="F145" s="43"/>
      <c r="G145" s="43"/>
      <c r="H145" s="43"/>
      <c r="I145" s="43"/>
      <c r="J145" s="43"/>
      <c r="K145" s="43"/>
      <c r="L145" s="49" t="s">
        <v>242</v>
      </c>
      <c r="M145" s="49"/>
      <c r="N145" s="49"/>
      <c r="O145" s="44">
        <v>1252396</v>
      </c>
    </row>
    <row r="146" spans="1:15">
      <c r="A146" s="50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2"/>
    </row>
    <row r="147" spans="1:15" ht="15.75" customHeight="1" thickBot="1">
      <c r="A147" s="53" t="s">
        <v>163</v>
      </c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5"/>
    </row>
  </sheetData>
  <mergeCells count="10">
    <mergeCell ref="L145:N145"/>
    <mergeCell ref="A146:O146"/>
    <mergeCell ref="A147:O1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2024-09-17T16:28:19Z</cp:lastPrinted>
  <dcterms:created xsi:type="dcterms:W3CDTF">2000-08-31T21:26:31Z</dcterms:created>
  <dcterms:modified xsi:type="dcterms:W3CDTF">2024-09-23T17:01:08Z</dcterms:modified>
</cp:coreProperties>
</file>