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'2005'!$A$1:$O$90</definedName>
    <definedName name="_xlnm.Print_Area" localSheetId="17">'2006'!$A$1:$O$89</definedName>
    <definedName name="_xlnm.Print_Area" localSheetId="16">'2007'!$A$1:$O$88</definedName>
    <definedName name="_xlnm.Print_Area" localSheetId="15">'2008'!$A$1:$O$86</definedName>
    <definedName name="_xlnm.Print_Area" localSheetId="14">'2009'!$A$1:$O$88</definedName>
    <definedName name="_xlnm.Print_Area" localSheetId="13">'2010'!$A$1:$O$85</definedName>
    <definedName name="_xlnm.Print_Area" localSheetId="12">'2011'!$A$1:$O$84</definedName>
    <definedName name="_xlnm.Print_Area" localSheetId="11">'2012'!$A$1:$O$84</definedName>
    <definedName name="_xlnm.Print_Area" localSheetId="10">'2013'!$A$1:$O$84</definedName>
    <definedName name="_xlnm.Print_Area" localSheetId="9">'2014'!$A$1:$O$84</definedName>
    <definedName name="_xlnm.Print_Area" localSheetId="8">'2015'!$A$1:$O$86</definedName>
    <definedName name="_xlnm.Print_Area" localSheetId="7">'2016'!$A$1:$O$87</definedName>
    <definedName name="_xlnm.Print_Area" localSheetId="6">'2017'!$A$1:$O$87</definedName>
    <definedName name="_xlnm.Print_Area" localSheetId="5">'2018'!$A$1:$O$87</definedName>
    <definedName name="_xlnm.Print_Area" localSheetId="4">'2019'!$A$1:$O$86</definedName>
    <definedName name="_xlnm.Print_Area" localSheetId="3">'2020'!$A$1:$O$85</definedName>
    <definedName name="_xlnm.Print_Area" localSheetId="2">'2021'!$A$1:$P$87</definedName>
    <definedName name="_xlnm.Print_Area" localSheetId="1">'2022'!$A$1:$P$87</definedName>
    <definedName name="_xlnm.Print_Area" localSheetId="0">'2023'!$A$1:$P$86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1" i="52" l="1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N51" i="52"/>
  <c r="M51" i="52"/>
  <c r="L51" i="52"/>
  <c r="K51" i="52"/>
  <c r="J51" i="52"/>
  <c r="I51" i="52"/>
  <c r="H51" i="52"/>
  <c r="G51" i="52"/>
  <c r="F51" i="52"/>
  <c r="E51" i="52"/>
  <c r="D51" i="52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O34" i="52"/>
  <c r="P34" i="52" s="1"/>
  <c r="N33" i="52"/>
  <c r="M33" i="52"/>
  <c r="L33" i="52"/>
  <c r="K33" i="52"/>
  <c r="J33" i="52"/>
  <c r="I33" i="52"/>
  <c r="H33" i="52"/>
  <c r="G33" i="52"/>
  <c r="F33" i="52"/>
  <c r="E33" i="52"/>
  <c r="D33" i="52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N15" i="52"/>
  <c r="M15" i="52"/>
  <c r="L15" i="52"/>
  <c r="K15" i="52"/>
  <c r="J15" i="52"/>
  <c r="I15" i="52"/>
  <c r="H15" i="52"/>
  <c r="G15" i="52"/>
  <c r="F15" i="52"/>
  <c r="E15" i="52"/>
  <c r="D15" i="52"/>
  <c r="O14" i="52"/>
  <c r="P14" i="52" s="1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1" i="52" l="1"/>
  <c r="P51" i="52" s="1"/>
  <c r="O46" i="52"/>
  <c r="P46" i="52" s="1"/>
  <c r="O43" i="52"/>
  <c r="P43" i="52" s="1"/>
  <c r="O38" i="52"/>
  <c r="P38" i="52" s="1"/>
  <c r="O33" i="52"/>
  <c r="P33" i="52" s="1"/>
  <c r="O29" i="52"/>
  <c r="P29" i="52" s="1"/>
  <c r="N82" i="52"/>
  <c r="O23" i="52"/>
  <c r="P23" i="52" s="1"/>
  <c r="H82" i="52"/>
  <c r="D82" i="52"/>
  <c r="E82" i="52"/>
  <c r="F82" i="52"/>
  <c r="I82" i="52"/>
  <c r="J82" i="52"/>
  <c r="K82" i="52"/>
  <c r="O15" i="52"/>
  <c r="P15" i="52" s="1"/>
  <c r="L82" i="52"/>
  <c r="M82" i="52"/>
  <c r="G82" i="52"/>
  <c r="O5" i="52"/>
  <c r="P5" i="52" s="1"/>
  <c r="O27" i="51"/>
  <c r="O28" i="51"/>
  <c r="O82" i="52" l="1"/>
  <c r="P82" i="52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N52" i="51"/>
  <c r="M52" i="51"/>
  <c r="L52" i="51"/>
  <c r="K52" i="51"/>
  <c r="J52" i="51"/>
  <c r="I52" i="51"/>
  <c r="H52" i="51"/>
  <c r="G52" i="51"/>
  <c r="F52" i="51"/>
  <c r="E52" i="51"/>
  <c r="D52" i="51"/>
  <c r="O51" i="51"/>
  <c r="P51" i="51" s="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P28" i="51"/>
  <c r="P27" i="51"/>
  <c r="O26" i="51"/>
  <c r="P26" i="51" s="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2" i="51" l="1"/>
  <c r="P52" i="51" s="1"/>
  <c r="O47" i="51"/>
  <c r="P47" i="51" s="1"/>
  <c r="O44" i="51"/>
  <c r="P44" i="51" s="1"/>
  <c r="O39" i="51"/>
  <c r="P39" i="51" s="1"/>
  <c r="O34" i="51"/>
  <c r="P34" i="51" s="1"/>
  <c r="O30" i="51"/>
  <c r="P30" i="51" s="1"/>
  <c r="K83" i="51"/>
  <c r="L83" i="51"/>
  <c r="M83" i="51"/>
  <c r="I83" i="51"/>
  <c r="J83" i="51"/>
  <c r="E83" i="51"/>
  <c r="O15" i="51"/>
  <c r="P15" i="51" s="1"/>
  <c r="F83" i="51"/>
  <c r="G83" i="51"/>
  <c r="H83" i="51"/>
  <c r="O5" i="51"/>
  <c r="P5" i="51" s="1"/>
  <c r="N83" i="51"/>
  <c r="O24" i="51"/>
  <c r="P24" i="51" s="1"/>
  <c r="D83" i="51"/>
  <c r="O82" i="50"/>
  <c r="P82" i="50"/>
  <c r="O81" i="50"/>
  <c r="P81" i="50" s="1"/>
  <c r="O80" i="50"/>
  <c r="P80" i="50" s="1"/>
  <c r="O79" i="50"/>
  <c r="P79" i="50"/>
  <c r="O78" i="50"/>
  <c r="P78" i="50" s="1"/>
  <c r="O77" i="50"/>
  <c r="P77" i="50" s="1"/>
  <c r="O76" i="50"/>
  <c r="P76" i="50"/>
  <c r="O75" i="50"/>
  <c r="P75" i="50" s="1"/>
  <c r="O74" i="50"/>
  <c r="P74" i="50" s="1"/>
  <c r="O73" i="50"/>
  <c r="P73" i="50"/>
  <c r="O72" i="50"/>
  <c r="P72" i="50" s="1"/>
  <c r="O71" i="50"/>
  <c r="P71" i="50" s="1"/>
  <c r="O70" i="50"/>
  <c r="P70" i="50"/>
  <c r="O69" i="50"/>
  <c r="P69" i="50" s="1"/>
  <c r="O68" i="50"/>
  <c r="P68" i="50" s="1"/>
  <c r="O67" i="50"/>
  <c r="P67" i="50"/>
  <c r="O66" i="50"/>
  <c r="P66" i="50" s="1"/>
  <c r="O65" i="50"/>
  <c r="P65" i="50" s="1"/>
  <c r="O64" i="50"/>
  <c r="P64" i="50"/>
  <c r="O63" i="50"/>
  <c r="P63" i="50" s="1"/>
  <c r="O62" i="50"/>
  <c r="P62" i="50" s="1"/>
  <c r="O61" i="50"/>
  <c r="P61" i="50"/>
  <c r="O60" i="50"/>
  <c r="P60" i="50" s="1"/>
  <c r="O59" i="50"/>
  <c r="P59" i="50" s="1"/>
  <c r="O58" i="50"/>
  <c r="P58" i="50"/>
  <c r="O57" i="50"/>
  <c r="P57" i="50" s="1"/>
  <c r="O56" i="50"/>
  <c r="P56" i="50" s="1"/>
  <c r="O55" i="50"/>
  <c r="P55" i="50"/>
  <c r="O54" i="50"/>
  <c r="P54" i="50" s="1"/>
  <c r="O53" i="50"/>
  <c r="P53" i="50" s="1"/>
  <c r="N52" i="50"/>
  <c r="M52" i="50"/>
  <c r="L52" i="50"/>
  <c r="K52" i="50"/>
  <c r="J52" i="50"/>
  <c r="I52" i="50"/>
  <c r="H52" i="50"/>
  <c r="G52" i="50"/>
  <c r="F52" i="50"/>
  <c r="E52" i="50"/>
  <c r="D52" i="50"/>
  <c r="O51" i="50"/>
  <c r="P51" i="50"/>
  <c r="O50" i="50"/>
  <c r="P50" i="50" s="1"/>
  <c r="O49" i="50"/>
  <c r="P49" i="50" s="1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/>
  <c r="O42" i="50"/>
  <c r="P42" i="50"/>
  <c r="O41" i="50"/>
  <c r="P41" i="50" s="1"/>
  <c r="O40" i="50"/>
  <c r="P40" i="50" s="1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 s="1"/>
  <c r="O37" i="50"/>
  <c r="P37" i="50"/>
  <c r="O36" i="50"/>
  <c r="P36" i="50" s="1"/>
  <c r="O35" i="50"/>
  <c r="P35" i="50" s="1"/>
  <c r="N34" i="50"/>
  <c r="M34" i="50"/>
  <c r="O34" i="50" s="1"/>
  <c r="P34" i="50" s="1"/>
  <c r="L34" i="50"/>
  <c r="K34" i="50"/>
  <c r="J34" i="50"/>
  <c r="I34" i="50"/>
  <c r="H34" i="50"/>
  <c r="G34" i="50"/>
  <c r="F34" i="50"/>
  <c r="E34" i="50"/>
  <c r="D34" i="50"/>
  <c r="O33" i="50"/>
  <c r="P33" i="50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/>
  <c r="O27" i="50"/>
  <c r="P27" i="50" s="1"/>
  <c r="O26" i="50"/>
  <c r="P26" i="50" s="1"/>
  <c r="O25" i="50"/>
  <c r="P25" i="50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O20" i="50"/>
  <c r="P20" i="50" s="1"/>
  <c r="O19" i="50"/>
  <c r="P19" i="50"/>
  <c r="O18" i="50"/>
  <c r="P18" i="50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/>
  <c r="O12" i="50"/>
  <c r="P12" i="50" s="1"/>
  <c r="O11" i="50"/>
  <c r="P11" i="50" s="1"/>
  <c r="O10" i="50"/>
  <c r="P10" i="50"/>
  <c r="O9" i="50"/>
  <c r="P9" i="50" s="1"/>
  <c r="O8" i="50"/>
  <c r="P8" i="50" s="1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80" i="48"/>
  <c r="O80" i="48"/>
  <c r="N79" i="48"/>
  <c r="O79" i="48"/>
  <c r="N78" i="48"/>
  <c r="O78" i="48" s="1"/>
  <c r="N77" i="48"/>
  <c r="O77" i="48" s="1"/>
  <c r="N76" i="48"/>
  <c r="O76" i="48" s="1"/>
  <c r="N75" i="48"/>
  <c r="O75" i="48" s="1"/>
  <c r="N74" i="48"/>
  <c r="O74" i="48"/>
  <c r="N73" i="48"/>
  <c r="O73" i="48"/>
  <c r="N72" i="48"/>
  <c r="O72" i="48" s="1"/>
  <c r="N71" i="48"/>
  <c r="O71" i="48" s="1"/>
  <c r="N70" i="48"/>
  <c r="O70" i="48" s="1"/>
  <c r="N69" i="48"/>
  <c r="O69" i="48" s="1"/>
  <c r="N68" i="48"/>
  <c r="O68" i="48"/>
  <c r="N67" i="48"/>
  <c r="O67" i="48"/>
  <c r="N66" i="48"/>
  <c r="O66" i="48" s="1"/>
  <c r="N65" i="48"/>
  <c r="O65" i="48" s="1"/>
  <c r="N64" i="48"/>
  <c r="O64" i="48" s="1"/>
  <c r="N63" i="48"/>
  <c r="O63" i="48" s="1"/>
  <c r="N62" i="48"/>
  <c r="O62" i="48"/>
  <c r="N61" i="48"/>
  <c r="O61" i="48"/>
  <c r="N60" i="48"/>
  <c r="O60" i="48" s="1"/>
  <c r="N59" i="48"/>
  <c r="O59" i="48" s="1"/>
  <c r="N58" i="48"/>
  <c r="O58" i="48" s="1"/>
  <c r="N57" i="48"/>
  <c r="O57" i="48" s="1"/>
  <c r="N56" i="48"/>
  <c r="O56" i="48"/>
  <c r="N55" i="48"/>
  <c r="O55" i="48"/>
  <c r="N54" i="48"/>
  <c r="O54" i="48" s="1"/>
  <c r="N53" i="48"/>
  <c r="O53" i="48" s="1"/>
  <c r="M52" i="48"/>
  <c r="L52" i="48"/>
  <c r="K52" i="48"/>
  <c r="J52" i="48"/>
  <c r="I52" i="48"/>
  <c r="H52" i="48"/>
  <c r="G52" i="48"/>
  <c r="F52" i="48"/>
  <c r="E52" i="48"/>
  <c r="D52" i="48"/>
  <c r="N51" i="48"/>
  <c r="O51" i="48" s="1"/>
  <c r="N50" i="48"/>
  <c r="O50" i="48" s="1"/>
  <c r="N49" i="48"/>
  <c r="O49" i="48" s="1"/>
  <c r="N48" i="48"/>
  <c r="O48" i="48"/>
  <c r="M47" i="48"/>
  <c r="L47" i="48"/>
  <c r="K47" i="48"/>
  <c r="J47" i="48"/>
  <c r="I47" i="48"/>
  <c r="H47" i="48"/>
  <c r="G47" i="48"/>
  <c r="F47" i="48"/>
  <c r="E47" i="48"/>
  <c r="D47" i="48"/>
  <c r="N46" i="48"/>
  <c r="O46" i="48"/>
  <c r="N45" i="48"/>
  <c r="O45" i="48"/>
  <c r="M44" i="48"/>
  <c r="L44" i="48"/>
  <c r="K44" i="48"/>
  <c r="J44" i="48"/>
  <c r="I44" i="48"/>
  <c r="H44" i="48"/>
  <c r="G44" i="48"/>
  <c r="F44" i="48"/>
  <c r="E44" i="48"/>
  <c r="D44" i="48"/>
  <c r="N43" i="48"/>
  <c r="O43" i="48"/>
  <c r="N42" i="48"/>
  <c r="O42" i="48" s="1"/>
  <c r="N41" i="48"/>
  <c r="O41" i="48" s="1"/>
  <c r="N40" i="48"/>
  <c r="O40" i="48" s="1"/>
  <c r="M39" i="48"/>
  <c r="L39" i="48"/>
  <c r="K39" i="48"/>
  <c r="J39" i="48"/>
  <c r="I39" i="48"/>
  <c r="H39" i="48"/>
  <c r="G39" i="48"/>
  <c r="F39" i="48"/>
  <c r="E39" i="48"/>
  <c r="D39" i="48"/>
  <c r="N38" i="48"/>
  <c r="O38" i="48" s="1"/>
  <c r="N37" i="48"/>
  <c r="O37" i="48" s="1"/>
  <c r="N36" i="48"/>
  <c r="O36" i="48"/>
  <c r="N35" i="48"/>
  <c r="O35" i="48"/>
  <c r="M34" i="48"/>
  <c r="L34" i="48"/>
  <c r="K34" i="48"/>
  <c r="J34" i="48"/>
  <c r="I34" i="48"/>
  <c r="H34" i="48"/>
  <c r="G34" i="48"/>
  <c r="F34" i="48"/>
  <c r="E34" i="48"/>
  <c r="D34" i="48"/>
  <c r="N33" i="48"/>
  <c r="O33" i="48"/>
  <c r="N32" i="48"/>
  <c r="O32" i="48" s="1"/>
  <c r="N31" i="48"/>
  <c r="O31" i="48" s="1"/>
  <c r="M30" i="48"/>
  <c r="L30" i="48"/>
  <c r="K30" i="48"/>
  <c r="J30" i="48"/>
  <c r="I30" i="48"/>
  <c r="H30" i="48"/>
  <c r="G30" i="48"/>
  <c r="F30" i="48"/>
  <c r="E30" i="48"/>
  <c r="D30" i="48"/>
  <c r="N29" i="48"/>
  <c r="O29" i="48" s="1"/>
  <c r="N28" i="48"/>
  <c r="O28" i="48" s="1"/>
  <c r="N27" i="48"/>
  <c r="O27" i="48" s="1"/>
  <c r="N26" i="48"/>
  <c r="O26" i="48"/>
  <c r="N25" i="48"/>
  <c r="O25" i="48"/>
  <c r="M24" i="48"/>
  <c r="M81" i="48" s="1"/>
  <c r="L24" i="48"/>
  <c r="K24" i="48"/>
  <c r="J24" i="48"/>
  <c r="I24" i="48"/>
  <c r="H24" i="48"/>
  <c r="G24" i="48"/>
  <c r="F24" i="48"/>
  <c r="E24" i="48"/>
  <c r="D24" i="48"/>
  <c r="N23" i="48"/>
  <c r="O23" i="48"/>
  <c r="N22" i="48"/>
  <c r="O22" i="48" s="1"/>
  <c r="N21" i="48"/>
  <c r="O21" i="48" s="1"/>
  <c r="N20" i="48"/>
  <c r="O20" i="48" s="1"/>
  <c r="N19" i="48"/>
  <c r="O19" i="48" s="1"/>
  <c r="N18" i="48"/>
  <c r="O18" i="48"/>
  <c r="N17" i="48"/>
  <c r="O17" i="48"/>
  <c r="N16" i="48"/>
  <c r="O16" i="48" s="1"/>
  <c r="M15" i="48"/>
  <c r="L15" i="48"/>
  <c r="K15" i="48"/>
  <c r="J15" i="48"/>
  <c r="I15" i="48"/>
  <c r="H15" i="48"/>
  <c r="G15" i="48"/>
  <c r="F15" i="48"/>
  <c r="E15" i="48"/>
  <c r="D15" i="48"/>
  <c r="N14" i="48"/>
  <c r="O14" i="48" s="1"/>
  <c r="N13" i="48"/>
  <c r="O13" i="48" s="1"/>
  <c r="N12" i="48"/>
  <c r="O12" i="48" s="1"/>
  <c r="N11" i="48"/>
  <c r="O11" i="48" s="1"/>
  <c r="N10" i="48"/>
  <c r="O10" i="48"/>
  <c r="N9" i="48"/>
  <c r="O9" i="48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N5" i="48" s="1"/>
  <c r="O5" i="48" s="1"/>
  <c r="F5" i="48"/>
  <c r="E5" i="48"/>
  <c r="D5" i="48"/>
  <c r="N81" i="47"/>
  <c r="O81" i="47" s="1"/>
  <c r="N80" i="47"/>
  <c r="O80" i="47" s="1"/>
  <c r="N79" i="47"/>
  <c r="O79" i="47"/>
  <c r="N78" i="47"/>
  <c r="O78" i="47"/>
  <c r="N77" i="47"/>
  <c r="O77" i="47" s="1"/>
  <c r="N76" i="47"/>
  <c r="O76" i="47" s="1"/>
  <c r="N75" i="47"/>
  <c r="O75" i="47" s="1"/>
  <c r="N74" i="47"/>
  <c r="O74" i="47" s="1"/>
  <c r="N73" i="47"/>
  <c r="O73" i="47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/>
  <c r="N53" i="47"/>
  <c r="O53" i="47" s="1"/>
  <c r="M52" i="47"/>
  <c r="L52" i="47"/>
  <c r="K52" i="47"/>
  <c r="J52" i="47"/>
  <c r="I52" i="47"/>
  <c r="H52" i="47"/>
  <c r="G52" i="47"/>
  <c r="F52" i="47"/>
  <c r="E52" i="47"/>
  <c r="D52" i="47"/>
  <c r="N51" i="47"/>
  <c r="O51" i="47" s="1"/>
  <c r="N50" i="47"/>
  <c r="O50" i="47" s="1"/>
  <c r="N49" i="47"/>
  <c r="O49" i="47" s="1"/>
  <c r="N48" i="47"/>
  <c r="O48" i="47" s="1"/>
  <c r="M47" i="47"/>
  <c r="L47" i="47"/>
  <c r="K47" i="47"/>
  <c r="J47" i="47"/>
  <c r="I47" i="47"/>
  <c r="H47" i="47"/>
  <c r="G47" i="47"/>
  <c r="F47" i="47"/>
  <c r="E47" i="47"/>
  <c r="D47" i="47"/>
  <c r="N46" i="47"/>
  <c r="O46" i="47" s="1"/>
  <c r="N45" i="47"/>
  <c r="O45" i="47"/>
  <c r="M44" i="47"/>
  <c r="L44" i="47"/>
  <c r="K44" i="47"/>
  <c r="N44" i="47" s="1"/>
  <c r="O44" i="47" s="1"/>
  <c r="J44" i="47"/>
  <c r="I44" i="47"/>
  <c r="H44" i="47"/>
  <c r="G44" i="47"/>
  <c r="F44" i="47"/>
  <c r="E44" i="47"/>
  <c r="D44" i="47"/>
  <c r="N43" i="47"/>
  <c r="O43" i="47"/>
  <c r="N42" i="47"/>
  <c r="O42" i="47"/>
  <c r="N41" i="47"/>
  <c r="O41" i="47" s="1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8" i="47"/>
  <c r="O38" i="47" s="1"/>
  <c r="N37" i="47"/>
  <c r="O37" i="47" s="1"/>
  <c r="N36" i="47"/>
  <c r="O36" i="47" s="1"/>
  <c r="N35" i="47"/>
  <c r="O35" i="47"/>
  <c r="M34" i="47"/>
  <c r="L34" i="47"/>
  <c r="K34" i="47"/>
  <c r="J34" i="47"/>
  <c r="I34" i="47"/>
  <c r="H34" i="47"/>
  <c r="G34" i="47"/>
  <c r="F34" i="47"/>
  <c r="E34" i="47"/>
  <c r="D34" i="47"/>
  <c r="N33" i="47"/>
  <c r="O33" i="47"/>
  <c r="N32" i="47"/>
  <c r="O32" i="47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N28" i="47"/>
  <c r="O28" i="47" s="1"/>
  <c r="N27" i="47"/>
  <c r="O27" i="47" s="1"/>
  <c r="N26" i="47"/>
  <c r="O26" i="47" s="1"/>
  <c r="N25" i="47"/>
  <c r="O25" i="47"/>
  <c r="M24" i="47"/>
  <c r="L24" i="47"/>
  <c r="K24" i="47"/>
  <c r="J24" i="47"/>
  <c r="I24" i="47"/>
  <c r="H24" i="47"/>
  <c r="G24" i="47"/>
  <c r="F24" i="47"/>
  <c r="E24" i="47"/>
  <c r="D24" i="47"/>
  <c r="N23" i="47"/>
  <c r="O23" i="47"/>
  <c r="N22" i="47"/>
  <c r="O22" i="47"/>
  <c r="N21" i="47"/>
  <c r="O21" i="47" s="1"/>
  <c r="N20" i="47"/>
  <c r="O20" i="47" s="1"/>
  <c r="N19" i="47"/>
  <c r="O19" i="47" s="1"/>
  <c r="N18" i="47"/>
  <c r="O18" i="47" s="1"/>
  <c r="N17" i="47"/>
  <c r="O17" i="47"/>
  <c r="N16" i="47"/>
  <c r="O16" i="47"/>
  <c r="M15" i="47"/>
  <c r="L15" i="47"/>
  <c r="K15" i="47"/>
  <c r="J15" i="47"/>
  <c r="I15" i="47"/>
  <c r="H15" i="47"/>
  <c r="G15" i="47"/>
  <c r="F15" i="47"/>
  <c r="E15" i="47"/>
  <c r="D15" i="47"/>
  <c r="N14" i="47"/>
  <c r="O14" i="47"/>
  <c r="N13" i="47"/>
  <c r="O13" i="47" s="1"/>
  <c r="N12" i="47"/>
  <c r="O12" i="47" s="1"/>
  <c r="N11" i="47"/>
  <c r="O11" i="47" s="1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82" i="46"/>
  <c r="O82" i="46" s="1"/>
  <c r="N81" i="46"/>
  <c r="O81" i="46" s="1"/>
  <c r="N80" i="46"/>
  <c r="O80" i="46" s="1"/>
  <c r="N79" i="46"/>
  <c r="O79" i="46"/>
  <c r="N78" i="46"/>
  <c r="O78" i="46"/>
  <c r="N77" i="46"/>
  <c r="O77" i="46" s="1"/>
  <c r="N76" i="46"/>
  <c r="O76" i="46" s="1"/>
  <c r="N75" i="46"/>
  <c r="O75" i="46" s="1"/>
  <c r="N74" i="46"/>
  <c r="O74" i="46" s="1"/>
  <c r="N73" i="46"/>
  <c r="O73" i="46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/>
  <c r="N66" i="46"/>
  <c r="O66" i="46"/>
  <c r="N65" i="46"/>
  <c r="O65" i="46" s="1"/>
  <c r="N64" i="46"/>
  <c r="O64" i="46" s="1"/>
  <c r="N63" i="46"/>
  <c r="O63" i="46" s="1"/>
  <c r="N62" i="46"/>
  <c r="O62" i="46" s="1"/>
  <c r="N61" i="46"/>
  <c r="O61" i="46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/>
  <c r="N54" i="46"/>
  <c r="O54" i="46"/>
  <c r="M53" i="46"/>
  <c r="L53" i="46"/>
  <c r="K53" i="46"/>
  <c r="J53" i="46"/>
  <c r="I53" i="46"/>
  <c r="H53" i="46"/>
  <c r="G53" i="46"/>
  <c r="F53" i="46"/>
  <c r="E53" i="46"/>
  <c r="D53" i="46"/>
  <c r="N52" i="46"/>
  <c r="O52" i="46"/>
  <c r="N51" i="46"/>
  <c r="O51" i="46" s="1"/>
  <c r="N50" i="46"/>
  <c r="O50" i="46" s="1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7" i="46"/>
  <c r="O47" i="46" s="1"/>
  <c r="N46" i="46"/>
  <c r="O46" i="46" s="1"/>
  <c r="N45" i="46"/>
  <c r="O45" i="46"/>
  <c r="M44" i="46"/>
  <c r="L44" i="46"/>
  <c r="K44" i="46"/>
  <c r="J44" i="46"/>
  <c r="I44" i="46"/>
  <c r="H44" i="46"/>
  <c r="G44" i="46"/>
  <c r="F44" i="46"/>
  <c r="E44" i="46"/>
  <c r="D44" i="46"/>
  <c r="N43" i="46"/>
  <c r="O43" i="46"/>
  <c r="N42" i="46"/>
  <c r="O42" i="46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 s="1"/>
  <c r="N36" i="46"/>
  <c r="O36" i="46" s="1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N27" i="46"/>
  <c r="O27" i="46" s="1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44" i="45"/>
  <c r="E44" i="45"/>
  <c r="F44" i="45"/>
  <c r="G44" i="45"/>
  <c r="H44" i="45"/>
  <c r="I44" i="45"/>
  <c r="J44" i="45"/>
  <c r="K44" i="45"/>
  <c r="L44" i="45"/>
  <c r="M44" i="45"/>
  <c r="N82" i="45"/>
  <c r="O82" i="45" s="1"/>
  <c r="N81" i="45"/>
  <c r="O81" i="45" s="1"/>
  <c r="N80" i="45"/>
  <c r="O80" i="45" s="1"/>
  <c r="N79" i="45"/>
  <c r="O79" i="45" s="1"/>
  <c r="N78" i="45"/>
  <c r="O78" i="45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/>
  <c r="M53" i="45"/>
  <c r="L53" i="45"/>
  <c r="K53" i="45"/>
  <c r="K83" i="45" s="1"/>
  <c r="J53" i="45"/>
  <c r="I53" i="45"/>
  <c r="H53" i="45"/>
  <c r="G53" i="45"/>
  <c r="F53" i="45"/>
  <c r="E53" i="45"/>
  <c r="D53" i="45"/>
  <c r="N52" i="45"/>
  <c r="O52" i="45"/>
  <c r="N51" i="45"/>
  <c r="O51" i="45"/>
  <c r="N50" i="45"/>
  <c r="O50" i="45" s="1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3" i="45"/>
  <c r="O43" i="45"/>
  <c r="N42" i="45"/>
  <c r="O42" i="45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 s="1"/>
  <c r="N36" i="45"/>
  <c r="O36" i="45" s="1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2" i="44"/>
  <c r="O82" i="44" s="1"/>
  <c r="N81" i="44"/>
  <c r="O81" i="44" s="1"/>
  <c r="N80" i="44"/>
  <c r="O80" i="44" s="1"/>
  <c r="N79" i="44"/>
  <c r="O79" i="44"/>
  <c r="N78" i="44"/>
  <c r="O78" i="44"/>
  <c r="N77" i="44"/>
  <c r="O77" i="44" s="1"/>
  <c r="N76" i="44"/>
  <c r="O76" i="44" s="1"/>
  <c r="N75" i="44"/>
  <c r="O75" i="44" s="1"/>
  <c r="N74" i="44"/>
  <c r="O74" i="44" s="1"/>
  <c r="N73" i="44"/>
  <c r="O73" i="44"/>
  <c r="N72" i="44"/>
  <c r="O72" i="44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N42" i="44"/>
  <c r="O42" i="44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N5" i="44" s="1"/>
  <c r="O5" i="44" s="1"/>
  <c r="G5" i="44"/>
  <c r="F5" i="44"/>
  <c r="E5" i="44"/>
  <c r="D5" i="44"/>
  <c r="N81" i="43"/>
  <c r="O81" i="43" s="1"/>
  <c r="N80" i="43"/>
  <c r="O80" i="43" s="1"/>
  <c r="N79" i="43"/>
  <c r="O79" i="43" s="1"/>
  <c r="N78" i="43"/>
  <c r="O78" i="43"/>
  <c r="N77" i="43"/>
  <c r="O77" i="43"/>
  <c r="N76" i="43"/>
  <c r="O76" i="43" s="1"/>
  <c r="N75" i="43"/>
  <c r="O75" i="43" s="1"/>
  <c r="N74" i="43"/>
  <c r="O74" i="43" s="1"/>
  <c r="N73" i="43"/>
  <c r="O73" i="43" s="1"/>
  <c r="N72" i="43"/>
  <c r="O72" i="43"/>
  <c r="N71" i="43"/>
  <c r="O71" i="43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/>
  <c r="M52" i="43"/>
  <c r="L52" i="43"/>
  <c r="K52" i="43"/>
  <c r="J52" i="43"/>
  <c r="I52" i="43"/>
  <c r="H52" i="43"/>
  <c r="G52" i="43"/>
  <c r="F52" i="43"/>
  <c r="E52" i="43"/>
  <c r="D52" i="43"/>
  <c r="N51" i="43"/>
  <c r="O51" i="43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M44" i="43"/>
  <c r="L44" i="43"/>
  <c r="N44" i="43" s="1"/>
  <c r="O44" i="43" s="1"/>
  <c r="K44" i="43"/>
  <c r="J44" i="43"/>
  <c r="I44" i="43"/>
  <c r="H44" i="43"/>
  <c r="G44" i="43"/>
  <c r="F44" i="43"/>
  <c r="E44" i="43"/>
  <c r="D44" i="43"/>
  <c r="N43" i="43"/>
  <c r="O43" i="43" s="1"/>
  <c r="N42" i="43"/>
  <c r="O42" i="43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E82" i="43" s="1"/>
  <c r="D24" i="43"/>
  <c r="N23" i="43"/>
  <c r="O23" i="43"/>
  <c r="N22" i="43"/>
  <c r="O22" i="43" s="1"/>
  <c r="N21" i="43"/>
  <c r="O21" i="43" s="1"/>
  <c r="N20" i="43"/>
  <c r="O20" i="43"/>
  <c r="N19" i="43"/>
  <c r="O19" i="43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H82" i="43" s="1"/>
  <c r="G5" i="43"/>
  <c r="F5" i="43"/>
  <c r="F82" i="43" s="1"/>
  <c r="E5" i="43"/>
  <c r="D5" i="43"/>
  <c r="N85" i="42"/>
  <c r="O85" i="42"/>
  <c r="N84" i="42"/>
  <c r="O84" i="42"/>
  <c r="N83" i="42"/>
  <c r="O83" i="42" s="1"/>
  <c r="N82" i="42"/>
  <c r="O82" i="42" s="1"/>
  <c r="N81" i="42"/>
  <c r="O81" i="42" s="1"/>
  <c r="N80" i="42"/>
  <c r="O80" i="42" s="1"/>
  <c r="N79" i="42"/>
  <c r="O79" i="42"/>
  <c r="N78" i="42"/>
  <c r="O78" i="42"/>
  <c r="N77" i="42"/>
  <c r="O77" i="42" s="1"/>
  <c r="N76" i="42"/>
  <c r="O76" i="42"/>
  <c r="N75" i="42"/>
  <c r="O75" i="42" s="1"/>
  <c r="N74" i="42"/>
  <c r="O74" i="42" s="1"/>
  <c r="N73" i="42"/>
  <c r="O73" i="42"/>
  <c r="N72" i="42"/>
  <c r="O72" i="42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/>
  <c r="N48" i="42"/>
  <c r="O48" i="42" s="1"/>
  <c r="N47" i="42"/>
  <c r="O47" i="42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 s="1"/>
  <c r="N39" i="42"/>
  <c r="O39" i="42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M28" i="42"/>
  <c r="N28" i="42" s="1"/>
  <c r="O28" i="42" s="1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N18" i="42"/>
  <c r="O18" i="42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86" i="42" s="1"/>
  <c r="G5" i="42"/>
  <c r="F5" i="42"/>
  <c r="F86" i="42" s="1"/>
  <c r="E5" i="42"/>
  <c r="D5" i="42"/>
  <c r="N79" i="41"/>
  <c r="O79" i="41" s="1"/>
  <c r="N78" i="41"/>
  <c r="O78" i="41"/>
  <c r="N77" i="41"/>
  <c r="O77" i="41"/>
  <c r="N76" i="41"/>
  <c r="O76" i="41" s="1"/>
  <c r="N75" i="41"/>
  <c r="O75" i="41" s="1"/>
  <c r="N74" i="41"/>
  <c r="O74" i="41" s="1"/>
  <c r="N73" i="41"/>
  <c r="O73" i="41" s="1"/>
  <c r="N72" i="41"/>
  <c r="O72" i="41"/>
  <c r="N71" i="41"/>
  <c r="O71" i="41"/>
  <c r="N70" i="41"/>
  <c r="O70" i="41"/>
  <c r="N69" i="41"/>
  <c r="O69" i="41" s="1"/>
  <c r="N68" i="41"/>
  <c r="O68" i="41" s="1"/>
  <c r="N67" i="41"/>
  <c r="O67" i="41" s="1"/>
  <c r="N66" i="41"/>
  <c r="O66" i="41"/>
  <c r="N65" i="41"/>
  <c r="O65" i="41"/>
  <c r="N64" i="41"/>
  <c r="O64" i="41"/>
  <c r="N63" i="41"/>
  <c r="O63" i="41" s="1"/>
  <c r="N62" i="41"/>
  <c r="O62" i="41" s="1"/>
  <c r="N61" i="41"/>
  <c r="O61" i="41" s="1"/>
  <c r="N60" i="41"/>
  <c r="O60" i="41"/>
  <c r="N59" i="41"/>
  <c r="O59" i="4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N50" i="41" s="1"/>
  <c r="O50" i="41" s="1"/>
  <c r="E50" i="41"/>
  <c r="D50" i="41"/>
  <c r="N49" i="41"/>
  <c r="O49" i="41"/>
  <c r="N48" i="41"/>
  <c r="O48" i="4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/>
  <c r="N40" i="41"/>
  <c r="O40" i="41"/>
  <c r="N39" i="41"/>
  <c r="O39" i="41"/>
  <c r="M38" i="41"/>
  <c r="L38" i="41"/>
  <c r="K38" i="41"/>
  <c r="J38" i="41"/>
  <c r="I38" i="41"/>
  <c r="H38" i="41"/>
  <c r="N38" i="41" s="1"/>
  <c r="G38" i="41"/>
  <c r="F38" i="41"/>
  <c r="E38" i="41"/>
  <c r="D38" i="41"/>
  <c r="N37" i="41"/>
  <c r="O37" i="41" s="1"/>
  <c r="N36" i="41"/>
  <c r="O36" i="4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N29" i="41" s="1"/>
  <c r="O29" i="41" s="1"/>
  <c r="F29" i="41"/>
  <c r="E29" i="41"/>
  <c r="D29" i="41"/>
  <c r="N28" i="41"/>
  <c r="O28" i="41" s="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 s="1"/>
  <c r="N10" i="41"/>
  <c r="O10" i="41" s="1"/>
  <c r="N9" i="41"/>
  <c r="O9" i="41"/>
  <c r="N8" i="41"/>
  <c r="O8" i="41"/>
  <c r="N7" i="41"/>
  <c r="O7" i="41"/>
  <c r="N6" i="41"/>
  <c r="O6" i="41"/>
  <c r="M5" i="41"/>
  <c r="M80" i="41" s="1"/>
  <c r="L5" i="41"/>
  <c r="K5" i="41"/>
  <c r="J5" i="41"/>
  <c r="I5" i="41"/>
  <c r="H5" i="41"/>
  <c r="G5" i="41"/>
  <c r="G80" i="41" s="1"/>
  <c r="F5" i="41"/>
  <c r="E5" i="41"/>
  <c r="E80" i="41" s="1"/>
  <c r="D5" i="41"/>
  <c r="N84" i="40"/>
  <c r="O84" i="40" s="1"/>
  <c r="N83" i="40"/>
  <c r="O83" i="40" s="1"/>
  <c r="N82" i="40"/>
  <c r="O82" i="40"/>
  <c r="N81" i="40"/>
  <c r="O81" i="40"/>
  <c r="N80" i="40"/>
  <c r="O80" i="40"/>
  <c r="N79" i="40"/>
  <c r="O79" i="40"/>
  <c r="N78" i="40"/>
  <c r="O78" i="40" s="1"/>
  <c r="N77" i="40"/>
  <c r="O77" i="40" s="1"/>
  <c r="N76" i="40"/>
  <c r="O76" i="40"/>
  <c r="N75" i="40"/>
  <c r="O75" i="40"/>
  <c r="N74" i="40"/>
  <c r="O74" i="40"/>
  <c r="N73" i="40"/>
  <c r="O73" i="40"/>
  <c r="N72" i="40"/>
  <c r="O72" i="40" s="1"/>
  <c r="N71" i="40"/>
  <c r="O71" i="40" s="1"/>
  <c r="N70" i="40"/>
  <c r="O70" i="40"/>
  <c r="N69" i="40"/>
  <c r="O69" i="40"/>
  <c r="N68" i="40"/>
  <c r="O68" i="40"/>
  <c r="N67" i="40"/>
  <c r="O67" i="40"/>
  <c r="N66" i="40"/>
  <c r="O66" i="40" s="1"/>
  <c r="N65" i="40"/>
  <c r="O65" i="40" s="1"/>
  <c r="N64" i="40"/>
  <c r="O64" i="40"/>
  <c r="N63" i="40"/>
  <c r="O63" i="40"/>
  <c r="N62" i="40"/>
  <c r="O62" i="40"/>
  <c r="N61" i="40"/>
  <c r="O61" i="40"/>
  <c r="N60" i="40"/>
  <c r="O60" i="40" s="1"/>
  <c r="N59" i="40"/>
  <c r="O59" i="40" s="1"/>
  <c r="N58" i="40"/>
  <c r="O58" i="40"/>
  <c r="N57" i="40"/>
  <c r="O57" i="40"/>
  <c r="N56" i="40"/>
  <c r="O56" i="40"/>
  <c r="N55" i="40"/>
  <c r="O55" i="40"/>
  <c r="N54" i="40"/>
  <c r="O54" i="40" s="1"/>
  <c r="N53" i="40"/>
  <c r="O53" i="40" s="1"/>
  <c r="N52" i="40"/>
  <c r="O52" i="40"/>
  <c r="N51" i="40"/>
  <c r="O51" i="40"/>
  <c r="M50" i="40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/>
  <c r="N39" i="40"/>
  <c r="O39" i="40"/>
  <c r="N38" i="40"/>
  <c r="O38" i="40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N31" i="40" s="1"/>
  <c r="O31" i="40" s="1"/>
  <c r="D31" i="40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N22" i="40" s="1"/>
  <c r="O22" i="40" s="1"/>
  <c r="D22" i="40"/>
  <c r="N21" i="40"/>
  <c r="O21" i="40"/>
  <c r="N20" i="40"/>
  <c r="O20" i="40"/>
  <c r="N19" i="40"/>
  <c r="O19" i="40" s="1"/>
  <c r="N18" i="40"/>
  <c r="O18" i="40" s="1"/>
  <c r="N17" i="40"/>
  <c r="O17" i="40"/>
  <c r="N16" i="40"/>
  <c r="O16" i="40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N13" i="40" s="1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79" i="39"/>
  <c r="O79" i="39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M50" i="39"/>
  <c r="L50" i="39"/>
  <c r="K50" i="39"/>
  <c r="J50" i="39"/>
  <c r="I50" i="39"/>
  <c r="H50" i="39"/>
  <c r="G50" i="39"/>
  <c r="G80" i="39"/>
  <c r="F50" i="39"/>
  <c r="E50" i="39"/>
  <c r="D50" i="39"/>
  <c r="N49" i="39"/>
  <c r="O49" i="39" s="1"/>
  <c r="N48" i="39"/>
  <c r="O48" i="39" s="1"/>
  <c r="N47" i="39"/>
  <c r="O47" i="39" s="1"/>
  <c r="M46" i="39"/>
  <c r="L46" i="39"/>
  <c r="K46" i="39"/>
  <c r="N46" i="39" s="1"/>
  <c r="O46" i="39" s="1"/>
  <c r="J46" i="39"/>
  <c r="I46" i="39"/>
  <c r="H46" i="39"/>
  <c r="G46" i="39"/>
  <c r="F46" i="39"/>
  <c r="E46" i="39"/>
  <c r="D46" i="39"/>
  <c r="N45" i="39"/>
  <c r="O45" i="39" s="1"/>
  <c r="N44" i="39"/>
  <c r="O44" i="39" s="1"/>
  <c r="M43" i="39"/>
  <c r="N43" i="39" s="1"/>
  <c r="O43" i="39" s="1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N38" i="39"/>
  <c r="O38" i="39" s="1"/>
  <c r="G38" i="39"/>
  <c r="F38" i="39"/>
  <c r="E38" i="39"/>
  <c r="D38" i="39"/>
  <c r="N37" i="39"/>
  <c r="O37" i="39" s="1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J80" i="39"/>
  <c r="I29" i="39"/>
  <c r="H29" i="39"/>
  <c r="G29" i="39"/>
  <c r="F29" i="39"/>
  <c r="E29" i="39"/>
  <c r="D29" i="39"/>
  <c r="N29" i="39" s="1"/>
  <c r="O29" i="39" s="1"/>
  <c r="N28" i="39"/>
  <c r="O28" i="39"/>
  <c r="N27" i="39"/>
  <c r="O27" i="39"/>
  <c r="N26" i="39"/>
  <c r="O26" i="39"/>
  <c r="N25" i="39"/>
  <c r="O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/>
  <c r="N19" i="39"/>
  <c r="O19" i="39"/>
  <c r="N18" i="39"/>
  <c r="O18" i="39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80" i="39" s="1"/>
  <c r="J5" i="39"/>
  <c r="I5" i="39"/>
  <c r="H5" i="39"/>
  <c r="G5" i="39"/>
  <c r="F5" i="39"/>
  <c r="E5" i="39"/>
  <c r="D5" i="39"/>
  <c r="N79" i="38"/>
  <c r="O79" i="38"/>
  <c r="N78" i="38"/>
  <c r="O78" i="38"/>
  <c r="N77" i="38"/>
  <c r="O77" i="38"/>
  <c r="N76" i="38"/>
  <c r="O76" i="38"/>
  <c r="N75" i="38"/>
  <c r="O75" i="38" s="1"/>
  <c r="N74" i="38"/>
  <c r="O74" i="38" s="1"/>
  <c r="N73" i="38"/>
  <c r="O73" i="38"/>
  <c r="N72" i="38"/>
  <c r="O72" i="38"/>
  <c r="N71" i="38"/>
  <c r="O71" i="38"/>
  <c r="N70" i="38"/>
  <c r="O70" i="38"/>
  <c r="N69" i="38"/>
  <c r="O69" i="38" s="1"/>
  <c r="N68" i="38"/>
  <c r="O68" i="38" s="1"/>
  <c r="N67" i="38"/>
  <c r="O67" i="38"/>
  <c r="N66" i="38"/>
  <c r="O66" i="38"/>
  <c r="N65" i="38"/>
  <c r="O65" i="38"/>
  <c r="N64" i="38"/>
  <c r="O64" i="38"/>
  <c r="N63" i="38"/>
  <c r="O63" i="38" s="1"/>
  <c r="N62" i="38"/>
  <c r="O62" i="38" s="1"/>
  <c r="N61" i="38"/>
  <c r="O61" i="38"/>
  <c r="N60" i="38"/>
  <c r="O60" i="38"/>
  <c r="N59" i="38"/>
  <c r="O59" i="38"/>
  <c r="N58" i="38"/>
  <c r="O58" i="38"/>
  <c r="N57" i="38"/>
  <c r="O57" i="38" s="1"/>
  <c r="N56" i="38"/>
  <c r="O56" i="38" s="1"/>
  <c r="N55" i="38"/>
  <c r="O55" i="38"/>
  <c r="N54" i="38"/>
  <c r="O54" i="38"/>
  <c r="N53" i="38"/>
  <c r="O53" i="38"/>
  <c r="N52" i="38"/>
  <c r="O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/>
  <c r="M46" i="38"/>
  <c r="L46" i="38"/>
  <c r="K46" i="38"/>
  <c r="J46" i="38"/>
  <c r="I46" i="38"/>
  <c r="H46" i="38"/>
  <c r="G46" i="38"/>
  <c r="F46" i="38"/>
  <c r="E46" i="38"/>
  <c r="D46" i="38"/>
  <c r="N45" i="38"/>
  <c r="O45" i="38"/>
  <c r="N44" i="38"/>
  <c r="O44" i="38"/>
  <c r="M43" i="38"/>
  <c r="L43" i="38"/>
  <c r="K43" i="38"/>
  <c r="J43" i="38"/>
  <c r="I43" i="38"/>
  <c r="H43" i="38"/>
  <c r="G43" i="38"/>
  <c r="F43" i="38"/>
  <c r="E43" i="38"/>
  <c r="D43" i="38"/>
  <c r="N43" i="38" s="1"/>
  <c r="O43" i="38" s="1"/>
  <c r="N42" i="38"/>
  <c r="O42" i="38"/>
  <c r="N41" i="38"/>
  <c r="O41" i="38"/>
  <c r="N40" i="38"/>
  <c r="O40" i="38" s="1"/>
  <c r="N39" i="38"/>
  <c r="O39" i="38" s="1"/>
  <c r="M38" i="38"/>
  <c r="L38" i="38"/>
  <c r="N38" i="38" s="1"/>
  <c r="O38" i="38" s="1"/>
  <c r="K38" i="38"/>
  <c r="J38" i="38"/>
  <c r="I38" i="38"/>
  <c r="H38" i="38"/>
  <c r="G38" i="38"/>
  <c r="F38" i="38"/>
  <c r="E38" i="38"/>
  <c r="D38" i="38"/>
  <c r="N37" i="38"/>
  <c r="O37" i="38" s="1"/>
  <c r="N36" i="38"/>
  <c r="O36" i="38"/>
  <c r="N35" i="38"/>
  <c r="O35" i="38"/>
  <c r="N34" i="38"/>
  <c r="O34" i="38"/>
  <c r="M33" i="38"/>
  <c r="L33" i="38"/>
  <c r="K33" i="38"/>
  <c r="J33" i="38"/>
  <c r="I33" i="38"/>
  <c r="H33" i="38"/>
  <c r="G33" i="38"/>
  <c r="F33" i="38"/>
  <c r="F80" i="38" s="1"/>
  <c r="E33" i="38"/>
  <c r="D33" i="38"/>
  <c r="N32" i="38"/>
  <c r="O32" i="38"/>
  <c r="N31" i="38"/>
  <c r="O31" i="38" s="1"/>
  <c r="N30" i="38"/>
  <c r="O30" i="38" s="1"/>
  <c r="M29" i="38"/>
  <c r="L29" i="38"/>
  <c r="N29" i="38" s="1"/>
  <c r="O29" i="38" s="1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N26" i="38"/>
  <c r="O26" i="38"/>
  <c r="N25" i="38"/>
  <c r="O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N20" i="38"/>
  <c r="O20" i="38" s="1"/>
  <c r="N19" i="38"/>
  <c r="O19" i="38"/>
  <c r="N18" i="38"/>
  <c r="O18" i="38"/>
  <c r="N17" i="38"/>
  <c r="O17" i="38"/>
  <c r="N16" i="38"/>
  <c r="O16" i="38"/>
  <c r="N15" i="38"/>
  <c r="O15" i="38" s="1"/>
  <c r="M14" i="38"/>
  <c r="L14" i="38"/>
  <c r="K14" i="38"/>
  <c r="K80" i="38" s="1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83" i="37"/>
  <c r="O83" i="37"/>
  <c r="N82" i="37"/>
  <c r="O82" i="37"/>
  <c r="N81" i="37"/>
  <c r="O81" i="37" s="1"/>
  <c r="N80" i="37"/>
  <c r="O80" i="37" s="1"/>
  <c r="N79" i="37"/>
  <c r="O79" i="37"/>
  <c r="N78" i="37"/>
  <c r="O78" i="37"/>
  <c r="N77" i="37"/>
  <c r="O77" i="37"/>
  <c r="N76" i="37"/>
  <c r="O76" i="37"/>
  <c r="N75" i="37"/>
  <c r="O75" i="37" s="1"/>
  <c r="N74" i="37"/>
  <c r="O74" i="37" s="1"/>
  <c r="N73" i="37"/>
  <c r="O73" i="37"/>
  <c r="N72" i="37"/>
  <c r="O72" i="37"/>
  <c r="N71" i="37"/>
  <c r="O71" i="37"/>
  <c r="N70" i="37"/>
  <c r="O70" i="37"/>
  <c r="N69" i="37"/>
  <c r="O69" i="37" s="1"/>
  <c r="N68" i="37"/>
  <c r="O68" i="37" s="1"/>
  <c r="N67" i="37"/>
  <c r="O67" i="37"/>
  <c r="N66" i="37"/>
  <c r="O66" i="37"/>
  <c r="N65" i="37"/>
  <c r="O65" i="37"/>
  <c r="N64" i="37"/>
  <c r="O64" i="37"/>
  <c r="N63" i="37"/>
  <c r="O63" i="37" s="1"/>
  <c r="N62" i="37"/>
  <c r="O62" i="37" s="1"/>
  <c r="N61" i="37"/>
  <c r="O61" i="37"/>
  <c r="N60" i="37"/>
  <c r="O60" i="37"/>
  <c r="N59" i="37"/>
  <c r="O59" i="37"/>
  <c r="N58" i="37"/>
  <c r="O58" i="37"/>
  <c r="N57" i="37"/>
  <c r="O57" i="37" s="1"/>
  <c r="N56" i="37"/>
  <c r="O56" i="37" s="1"/>
  <c r="N55" i="37"/>
  <c r="O55" i="37"/>
  <c r="N54" i="37"/>
  <c r="O54" i="37"/>
  <c r="N53" i="37"/>
  <c r="O53" i="37"/>
  <c r="N52" i="37"/>
  <c r="O52" i="37"/>
  <c r="N51" i="37"/>
  <c r="O51" i="37" s="1"/>
  <c r="M50" i="37"/>
  <c r="L50" i="37"/>
  <c r="K50" i="37"/>
  <c r="J50" i="37"/>
  <c r="J84" i="37" s="1"/>
  <c r="I50" i="37"/>
  <c r="H50" i="37"/>
  <c r="G50" i="37"/>
  <c r="F50" i="37"/>
  <c r="E50" i="37"/>
  <c r="D50" i="37"/>
  <c r="N49" i="37"/>
  <c r="O49" i="37" s="1"/>
  <c r="N48" i="37"/>
  <c r="O48" i="37"/>
  <c r="N47" i="37"/>
  <c r="O47" i="37"/>
  <c r="M46" i="37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/>
  <c r="N43" i="37"/>
  <c r="O43" i="37"/>
  <c r="M42" i="37"/>
  <c r="L42" i="37"/>
  <c r="K42" i="37"/>
  <c r="J42" i="37"/>
  <c r="I42" i="37"/>
  <c r="H42" i="37"/>
  <c r="H84" i="37" s="1"/>
  <c r="G42" i="37"/>
  <c r="F42" i="37"/>
  <c r="E42" i="37"/>
  <c r="N42" i="37" s="1"/>
  <c r="O42" i="37" s="1"/>
  <c r="D42" i="37"/>
  <c r="N41" i="37"/>
  <c r="O41" i="37" s="1"/>
  <c r="N40" i="37"/>
  <c r="O40" i="37"/>
  <c r="N39" i="37"/>
  <c r="O39" i="37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N36" i="37"/>
  <c r="O36" i="37" s="1"/>
  <c r="E36" i="37"/>
  <c r="D36" i="37"/>
  <c r="N35" i="37"/>
  <c r="O35" i="37" s="1"/>
  <c r="N34" i="37"/>
  <c r="O34" i="37" s="1"/>
  <c r="N33" i="37"/>
  <c r="O33" i="37"/>
  <c r="N32" i="37"/>
  <c r="O32" i="37"/>
  <c r="M31" i="37"/>
  <c r="N31" i="37" s="1"/>
  <c r="L31" i="37"/>
  <c r="K31" i="37"/>
  <c r="J31" i="37"/>
  <c r="I31" i="37"/>
  <c r="H31" i="37"/>
  <c r="G31" i="37"/>
  <c r="F31" i="37"/>
  <c r="E31" i="37"/>
  <c r="D31" i="37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E84" i="37" s="1"/>
  <c r="D28" i="37"/>
  <c r="N28" i="37" s="1"/>
  <c r="O28" i="37" s="1"/>
  <c r="N27" i="37"/>
  <c r="O27" i="37" s="1"/>
  <c r="N26" i="37"/>
  <c r="O26" i="37" s="1"/>
  <c r="N25" i="37"/>
  <c r="O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/>
  <c r="O13" i="37" s="1"/>
  <c r="N12" i="37"/>
  <c r="O12" i="37"/>
  <c r="N11" i="37"/>
  <c r="O11" i="37"/>
  <c r="N10" i="37"/>
  <c r="O10" i="37"/>
  <c r="N9" i="37"/>
  <c r="O9" i="37" s="1"/>
  <c r="N8" i="37"/>
  <c r="O8" i="37" s="1"/>
  <c r="N7" i="37"/>
  <c r="O7" i="37"/>
  <c r="N6" i="37"/>
  <c r="O6" i="37"/>
  <c r="M5" i="37"/>
  <c r="L5" i="37"/>
  <c r="L84" i="37" s="1"/>
  <c r="K5" i="37"/>
  <c r="J5" i="37"/>
  <c r="I5" i="37"/>
  <c r="H5" i="37"/>
  <c r="G5" i="37"/>
  <c r="F5" i="37"/>
  <c r="F84" i="37" s="1"/>
  <c r="E5" i="37"/>
  <c r="D5" i="37"/>
  <c r="N5" i="37" s="1"/>
  <c r="O5" i="37" s="1"/>
  <c r="N81" i="36"/>
  <c r="O81" i="36"/>
  <c r="N80" i="36"/>
  <c r="O80" i="36" s="1"/>
  <c r="N79" i="36"/>
  <c r="O79" i="36"/>
  <c r="N78" i="36"/>
  <c r="O78" i="36"/>
  <c r="N77" i="36"/>
  <c r="O77" i="36"/>
  <c r="N76" i="36"/>
  <c r="O76" i="36"/>
  <c r="N75" i="36"/>
  <c r="O75" i="36"/>
  <c r="N74" i="36"/>
  <c r="O74" i="36" s="1"/>
  <c r="N73" i="36"/>
  <c r="O73" i="36"/>
  <c r="N72" i="36"/>
  <c r="O72" i="36"/>
  <c r="N71" i="36"/>
  <c r="O71" i="36"/>
  <c r="N70" i="36"/>
  <c r="O70" i="36"/>
  <c r="N69" i="36"/>
  <c r="O69" i="36"/>
  <c r="N68" i="36"/>
  <c r="O68" i="36" s="1"/>
  <c r="N67" i="36"/>
  <c r="O67" i="36"/>
  <c r="N66" i="36"/>
  <c r="O66" i="36"/>
  <c r="N65" i="36"/>
  <c r="O65" i="36"/>
  <c r="N64" i="36"/>
  <c r="O64" i="36"/>
  <c r="N63" i="36"/>
  <c r="O63" i="36"/>
  <c r="N62" i="36"/>
  <c r="O62" i="36" s="1"/>
  <c r="N61" i="36"/>
  <c r="O61" i="36"/>
  <c r="N60" i="36"/>
  <c r="O60" i="36"/>
  <c r="N59" i="36"/>
  <c r="O59" i="36"/>
  <c r="N58" i="36"/>
  <c r="O58" i="36"/>
  <c r="N57" i="36"/>
  <c r="O57" i="36"/>
  <c r="N56" i="36"/>
  <c r="O56" i="36" s="1"/>
  <c r="N55" i="36"/>
  <c r="O55" i="36"/>
  <c r="N54" i="36"/>
  <c r="O54" i="36"/>
  <c r="N53" i="36"/>
  <c r="O53" i="36"/>
  <c r="N52" i="36"/>
  <c r="O52" i="36"/>
  <c r="N51" i="36"/>
  <c r="O51" i="36"/>
  <c r="N50" i="36"/>
  <c r="O50" i="36" s="1"/>
  <c r="M49" i="36"/>
  <c r="L49" i="36"/>
  <c r="K49" i="36"/>
  <c r="J49" i="36"/>
  <c r="J82" i="36" s="1"/>
  <c r="I49" i="36"/>
  <c r="H49" i="36"/>
  <c r="G49" i="36"/>
  <c r="F49" i="36"/>
  <c r="E49" i="36"/>
  <c r="D49" i="36"/>
  <c r="N49" i="36" s="1"/>
  <c r="O49" i="36" s="1"/>
  <c r="N48" i="36"/>
  <c r="O48" i="36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N36" i="36" s="1"/>
  <c r="O36" i="36" s="1"/>
  <c r="E36" i="36"/>
  <c r="D36" i="36"/>
  <c r="N35" i="36"/>
  <c r="O35" i="36"/>
  <c r="N34" i="36"/>
  <c r="O34" i="36"/>
  <c r="N33" i="36"/>
  <c r="O33" i="36"/>
  <c r="N32" i="36"/>
  <c r="O32" i="36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K82" i="36" s="1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79" i="35"/>
  <c r="O79" i="35" s="1"/>
  <c r="N78" i="35"/>
  <c r="O78" i="35" s="1"/>
  <c r="N77" i="35"/>
  <c r="O77" i="35" s="1"/>
  <c r="N76" i="35"/>
  <c r="O76" i="35" s="1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M49" i="35"/>
  <c r="L49" i="35"/>
  <c r="K49" i="35"/>
  <c r="N49" i="35" s="1"/>
  <c r="O49" i="35" s="1"/>
  <c r="J49" i="35"/>
  <c r="I49" i="35"/>
  <c r="H49" i="35"/>
  <c r="G49" i="35"/>
  <c r="F49" i="35"/>
  <c r="E49" i="35"/>
  <c r="D49" i="35"/>
  <c r="N48" i="35"/>
  <c r="O48" i="35" s="1"/>
  <c r="N47" i="35"/>
  <c r="O47" i="35" s="1"/>
  <c r="M46" i="35"/>
  <c r="L46" i="35"/>
  <c r="K46" i="35"/>
  <c r="J46" i="35"/>
  <c r="I46" i="35"/>
  <c r="H46" i="35"/>
  <c r="G46" i="35"/>
  <c r="N46" i="35" s="1"/>
  <c r="O46" i="35" s="1"/>
  <c r="F46" i="35"/>
  <c r="E46" i="35"/>
  <c r="D46" i="35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N43" i="35"/>
  <c r="O43" i="35" s="1"/>
  <c r="E43" i="35"/>
  <c r="D43" i="35"/>
  <c r="N42" i="35"/>
  <c r="O42" i="35" s="1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N38" i="35" s="1"/>
  <c r="O38" i="35" s="1"/>
  <c r="F38" i="35"/>
  <c r="E38" i="35"/>
  <c r="D38" i="35"/>
  <c r="N37" i="35"/>
  <c r="O37" i="35" s="1"/>
  <c r="N36" i="35"/>
  <c r="O36" i="35" s="1"/>
  <c r="N35" i="35"/>
  <c r="O35" i="35" s="1"/>
  <c r="N34" i="35"/>
  <c r="O34" i="35" s="1"/>
  <c r="M33" i="35"/>
  <c r="L33" i="35"/>
  <c r="K33" i="35"/>
  <c r="J33" i="35"/>
  <c r="I33" i="35"/>
  <c r="I80" i="35" s="1"/>
  <c r="H33" i="35"/>
  <c r="G33" i="35"/>
  <c r="F33" i="35"/>
  <c r="E33" i="35"/>
  <c r="D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N23" i="35" s="1"/>
  <c r="O23" i="35" s="1"/>
  <c r="D23" i="35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L80" i="35"/>
  <c r="K14" i="35"/>
  <c r="J14" i="35"/>
  <c r="I14" i="35"/>
  <c r="H14" i="35"/>
  <c r="G14" i="35"/>
  <c r="F14" i="35"/>
  <c r="E14" i="35"/>
  <c r="E80" i="35" s="1"/>
  <c r="D14" i="35"/>
  <c r="N14" i="35" s="1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K80" i="35" s="1"/>
  <c r="J5" i="35"/>
  <c r="J80" i="35"/>
  <c r="I5" i="35"/>
  <c r="H5" i="35"/>
  <c r="H80" i="35"/>
  <c r="G5" i="35"/>
  <c r="F5" i="35"/>
  <c r="E5" i="35"/>
  <c r="D5" i="35"/>
  <c r="N80" i="34"/>
  <c r="O80" i="34" s="1"/>
  <c r="N79" i="34"/>
  <c r="O79" i="34" s="1"/>
  <c r="N78" i="34"/>
  <c r="O78" i="34" s="1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 s="1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 s="1"/>
  <c r="N46" i="34"/>
  <c r="O46" i="34" s="1"/>
  <c r="M45" i="34"/>
  <c r="L45" i="34"/>
  <c r="K45" i="34"/>
  <c r="J45" i="34"/>
  <c r="I45" i="34"/>
  <c r="N45" i="34" s="1"/>
  <c r="O45" i="34" s="1"/>
  <c r="H45" i="34"/>
  <c r="G45" i="34"/>
  <c r="F45" i="34"/>
  <c r="E45" i="34"/>
  <c r="D45" i="34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 s="1"/>
  <c r="N40" i="34"/>
  <c r="O40" i="34" s="1"/>
  <c r="N39" i="34"/>
  <c r="O39" i="34" s="1"/>
  <c r="N38" i="34"/>
  <c r="O38" i="34" s="1"/>
  <c r="M37" i="34"/>
  <c r="L37" i="34"/>
  <c r="K37" i="34"/>
  <c r="J37" i="34"/>
  <c r="I37" i="34"/>
  <c r="N37" i="34" s="1"/>
  <c r="O37" i="34" s="1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N32" i="34" s="1"/>
  <c r="O32" i="34" s="1"/>
  <c r="D32" i="34"/>
  <c r="N31" i="34"/>
  <c r="O31" i="34" s="1"/>
  <c r="N30" i="34"/>
  <c r="O30" i="34" s="1"/>
  <c r="M29" i="34"/>
  <c r="L29" i="34"/>
  <c r="K29" i="34"/>
  <c r="J29" i="34"/>
  <c r="I29" i="34"/>
  <c r="N29" i="34" s="1"/>
  <c r="O29" i="34" s="1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K81" i="34" s="1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81" i="34" s="1"/>
  <c r="L5" i="34"/>
  <c r="L81" i="34"/>
  <c r="K5" i="34"/>
  <c r="J5" i="34"/>
  <c r="I5" i="34"/>
  <c r="I81" i="34" s="1"/>
  <c r="H5" i="34"/>
  <c r="H81" i="34" s="1"/>
  <c r="G5" i="34"/>
  <c r="F5" i="34"/>
  <c r="F81" i="34" s="1"/>
  <c r="E5" i="34"/>
  <c r="D5" i="34"/>
  <c r="D81" i="34" s="1"/>
  <c r="E50" i="33"/>
  <c r="N50" i="33" s="1"/>
  <c r="O50" i="33" s="1"/>
  <c r="F50" i="33"/>
  <c r="G50" i="33"/>
  <c r="H50" i="33"/>
  <c r="I50" i="33"/>
  <c r="J50" i="33"/>
  <c r="K50" i="33"/>
  <c r="K84" i="33" s="1"/>
  <c r="L50" i="33"/>
  <c r="M50" i="33"/>
  <c r="D50" i="33"/>
  <c r="N82" i="33"/>
  <c r="O82" i="33" s="1"/>
  <c r="N83" i="33"/>
  <c r="O83" i="33" s="1"/>
  <c r="E45" i="33"/>
  <c r="F45" i="33"/>
  <c r="G45" i="33"/>
  <c r="N45" i="33" s="1"/>
  <c r="O45" i="33" s="1"/>
  <c r="H45" i="33"/>
  <c r="I45" i="33"/>
  <c r="J45" i="33"/>
  <c r="K45" i="33"/>
  <c r="L45" i="33"/>
  <c r="M45" i="33"/>
  <c r="D45" i="33"/>
  <c r="N72" i="33"/>
  <c r="O72" i="33" s="1"/>
  <c r="N73" i="33"/>
  <c r="O73" i="33" s="1"/>
  <c r="N74" i="33"/>
  <c r="O74" i="33" s="1"/>
  <c r="N75" i="33"/>
  <c r="O75" i="33" s="1"/>
  <c r="N76" i="33"/>
  <c r="O76" i="33" s="1"/>
  <c r="N77" i="33"/>
  <c r="O77" i="33" s="1"/>
  <c r="N78" i="33"/>
  <c r="O78" i="33" s="1"/>
  <c r="N79" i="33"/>
  <c r="O79" i="33" s="1"/>
  <c r="N80" i="33"/>
  <c r="O80" i="33" s="1"/>
  <c r="N81" i="33"/>
  <c r="O81" i="33" s="1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 s="1"/>
  <c r="N63" i="33"/>
  <c r="O63" i="33" s="1"/>
  <c r="N64" i="33"/>
  <c r="O64" i="33" s="1"/>
  <c r="N65" i="33"/>
  <c r="O65" i="33" s="1"/>
  <c r="N66" i="33"/>
  <c r="O66" i="33" s="1"/>
  <c r="N67" i="33"/>
  <c r="O67" i="33" s="1"/>
  <c r="N68" i="33"/>
  <c r="O68" i="33" s="1"/>
  <c r="N69" i="33"/>
  <c r="O69" i="33" s="1"/>
  <c r="N70" i="33"/>
  <c r="O70" i="33" s="1"/>
  <c r="N71" i="33"/>
  <c r="O71" i="33" s="1"/>
  <c r="E42" i="33"/>
  <c r="F42" i="33"/>
  <c r="G42" i="33"/>
  <c r="N42" i="33" s="1"/>
  <c r="O42" i="33" s="1"/>
  <c r="H42" i="33"/>
  <c r="I42" i="33"/>
  <c r="J42" i="33"/>
  <c r="K42" i="33"/>
  <c r="L42" i="33"/>
  <c r="M42" i="33"/>
  <c r="E37" i="33"/>
  <c r="F37" i="33"/>
  <c r="G37" i="33"/>
  <c r="H37" i="33"/>
  <c r="I37" i="33"/>
  <c r="J37" i="33"/>
  <c r="K37" i="33"/>
  <c r="L37" i="33"/>
  <c r="M37" i="33"/>
  <c r="E32" i="33"/>
  <c r="F32" i="33"/>
  <c r="G32" i="33"/>
  <c r="H32" i="33"/>
  <c r="I32" i="33"/>
  <c r="J32" i="33"/>
  <c r="K32" i="33"/>
  <c r="L32" i="33"/>
  <c r="M32" i="33"/>
  <c r="E29" i="33"/>
  <c r="F29" i="33"/>
  <c r="G29" i="33"/>
  <c r="H29" i="33"/>
  <c r="I29" i="33"/>
  <c r="J29" i="33"/>
  <c r="K29" i="33"/>
  <c r="L29" i="33"/>
  <c r="M29" i="33"/>
  <c r="E23" i="33"/>
  <c r="F23" i="33"/>
  <c r="G23" i="33"/>
  <c r="H23" i="33"/>
  <c r="H84" i="33"/>
  <c r="I23" i="33"/>
  <c r="J23" i="33"/>
  <c r="K23" i="33"/>
  <c r="L23" i="33"/>
  <c r="M23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D42" i="33"/>
  <c r="D37" i="33"/>
  <c r="N37" i="33" s="1"/>
  <c r="O37" i="33" s="1"/>
  <c r="D29" i="33"/>
  <c r="D23" i="33"/>
  <c r="D14" i="33"/>
  <c r="D5" i="33"/>
  <c r="N55" i="33"/>
  <c r="O55" i="33"/>
  <c r="N52" i="33"/>
  <c r="O52" i="33"/>
  <c r="N53" i="33"/>
  <c r="O53" i="33"/>
  <c r="N54" i="33"/>
  <c r="O54" i="33"/>
  <c r="N47" i="33"/>
  <c r="O47" i="33"/>
  <c r="N48" i="33"/>
  <c r="O48" i="33"/>
  <c r="N49" i="33"/>
  <c r="O49" i="33"/>
  <c r="N51" i="33"/>
  <c r="O51" i="33"/>
  <c r="N46" i="33"/>
  <c r="O46" i="33"/>
  <c r="N38" i="33"/>
  <c r="O38" i="33"/>
  <c r="N39" i="33"/>
  <c r="O39" i="33"/>
  <c r="N40" i="33"/>
  <c r="O40" i="33"/>
  <c r="N41" i="33"/>
  <c r="O41" i="33"/>
  <c r="N43" i="33"/>
  <c r="O43" i="33"/>
  <c r="N44" i="33"/>
  <c r="O44" i="33"/>
  <c r="D32" i="33"/>
  <c r="N33" i="33"/>
  <c r="O33" i="33" s="1"/>
  <c r="N34" i="33"/>
  <c r="O34" i="33" s="1"/>
  <c r="N35" i="33"/>
  <c r="O35" i="33" s="1"/>
  <c r="N36" i="33"/>
  <c r="O36" i="33" s="1"/>
  <c r="N31" i="33"/>
  <c r="O31" i="33" s="1"/>
  <c r="N30" i="33"/>
  <c r="O30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24" i="33"/>
  <c r="O24" i="33" s="1"/>
  <c r="N25" i="33"/>
  <c r="O25" i="33" s="1"/>
  <c r="N26" i="33"/>
  <c r="O26" i="33" s="1"/>
  <c r="N27" i="33"/>
  <c r="O27" i="33" s="1"/>
  <c r="N28" i="33"/>
  <c r="O28" i="33" s="1"/>
  <c r="N15" i="33"/>
  <c r="O15" i="33" s="1"/>
  <c r="M84" i="33"/>
  <c r="N45" i="36"/>
  <c r="O45" i="36" s="1"/>
  <c r="E82" i="36"/>
  <c r="I84" i="37"/>
  <c r="K84" i="37"/>
  <c r="G84" i="37"/>
  <c r="O31" i="37"/>
  <c r="G80" i="38"/>
  <c r="I80" i="38"/>
  <c r="M80" i="38"/>
  <c r="E80" i="38"/>
  <c r="N46" i="38"/>
  <c r="O46" i="38"/>
  <c r="L85" i="40"/>
  <c r="K85" i="40"/>
  <c r="M85" i="40"/>
  <c r="N42" i="40"/>
  <c r="O42" i="40"/>
  <c r="O13" i="40"/>
  <c r="I80" i="39"/>
  <c r="J81" i="34"/>
  <c r="N23" i="34"/>
  <c r="O23" i="34" s="1"/>
  <c r="D80" i="35"/>
  <c r="L80" i="41"/>
  <c r="K80" i="41"/>
  <c r="N43" i="41"/>
  <c r="O43" i="41"/>
  <c r="N33" i="41"/>
  <c r="O33" i="41"/>
  <c r="N23" i="41"/>
  <c r="O23" i="41"/>
  <c r="M86" i="42"/>
  <c r="K86" i="42"/>
  <c r="N46" i="42"/>
  <c r="O46" i="42"/>
  <c r="N42" i="42"/>
  <c r="O42" i="42"/>
  <c r="N36" i="42"/>
  <c r="O36" i="42"/>
  <c r="N31" i="42"/>
  <c r="O31" i="42"/>
  <c r="I86" i="42"/>
  <c r="E86" i="42"/>
  <c r="N13" i="42"/>
  <c r="O13" i="42"/>
  <c r="K82" i="43"/>
  <c r="J82" i="43"/>
  <c r="G82" i="43"/>
  <c r="M82" i="43"/>
  <c r="N52" i="43"/>
  <c r="O52" i="43"/>
  <c r="N47" i="43"/>
  <c r="O47" i="43"/>
  <c r="N34" i="43"/>
  <c r="O34" i="43"/>
  <c r="I82" i="43"/>
  <c r="N15" i="43"/>
  <c r="O15" i="43"/>
  <c r="N5" i="43"/>
  <c r="O5" i="43"/>
  <c r="N23" i="33"/>
  <c r="O23" i="33" s="1"/>
  <c r="E80" i="39"/>
  <c r="D80" i="39"/>
  <c r="O38" i="41"/>
  <c r="D80" i="41"/>
  <c r="F80" i="39"/>
  <c r="F84" i="33"/>
  <c r="F80" i="35"/>
  <c r="F82" i="36"/>
  <c r="F85" i="40"/>
  <c r="N36" i="40"/>
  <c r="O36" i="40" s="1"/>
  <c r="M80" i="35"/>
  <c r="N5" i="35"/>
  <c r="O5" i="35"/>
  <c r="J84" i="33"/>
  <c r="G81" i="34"/>
  <c r="G80" i="35"/>
  <c r="N80" i="35" s="1"/>
  <c r="O80" i="35" s="1"/>
  <c r="D82" i="36"/>
  <c r="H82" i="36"/>
  <c r="L82" i="36"/>
  <c r="N50" i="39"/>
  <c r="O50" i="39" s="1"/>
  <c r="H85" i="40"/>
  <c r="L80" i="39"/>
  <c r="L83" i="44"/>
  <c r="K83" i="44"/>
  <c r="J83" i="44"/>
  <c r="N44" i="44"/>
  <c r="O44" i="44" s="1"/>
  <c r="N53" i="44"/>
  <c r="O53" i="44" s="1"/>
  <c r="N48" i="44"/>
  <c r="O48" i="44"/>
  <c r="N39" i="44"/>
  <c r="O39" i="44"/>
  <c r="N34" i="44"/>
  <c r="O34" i="44" s="1"/>
  <c r="I83" i="44"/>
  <c r="M83" i="44"/>
  <c r="N30" i="44"/>
  <c r="O30" i="44"/>
  <c r="N24" i="44"/>
  <c r="O24" i="44" s="1"/>
  <c r="E83" i="44"/>
  <c r="G83" i="44"/>
  <c r="N15" i="44"/>
  <c r="O15" i="44"/>
  <c r="D83" i="44"/>
  <c r="F83" i="44"/>
  <c r="N44" i="45"/>
  <c r="O44" i="45"/>
  <c r="N39" i="45"/>
  <c r="O39" i="45" s="1"/>
  <c r="N47" i="45"/>
  <c r="O47" i="45" s="1"/>
  <c r="N34" i="45"/>
  <c r="O34" i="45"/>
  <c r="N30" i="45"/>
  <c r="O30" i="45"/>
  <c r="N24" i="45"/>
  <c r="O24" i="45"/>
  <c r="G83" i="45"/>
  <c r="M83" i="45"/>
  <c r="N15" i="45"/>
  <c r="O15" i="45"/>
  <c r="J83" i="45"/>
  <c r="D83" i="45"/>
  <c r="E83" i="45"/>
  <c r="I83" i="45"/>
  <c r="F83" i="45"/>
  <c r="N83" i="45" s="1"/>
  <c r="O83" i="45" s="1"/>
  <c r="H83" i="45"/>
  <c r="L83" i="45"/>
  <c r="N5" i="45"/>
  <c r="O5" i="45"/>
  <c r="N44" i="46"/>
  <c r="O44" i="46"/>
  <c r="N53" i="46"/>
  <c r="O53" i="46"/>
  <c r="N48" i="46"/>
  <c r="O48" i="46"/>
  <c r="N39" i="46"/>
  <c r="O39" i="46"/>
  <c r="N34" i="46"/>
  <c r="O34" i="46"/>
  <c r="N30" i="46"/>
  <c r="O30" i="46"/>
  <c r="F83" i="46"/>
  <c r="N24" i="46"/>
  <c r="O24" i="46" s="1"/>
  <c r="L83" i="46"/>
  <c r="H83" i="46"/>
  <c r="N15" i="46"/>
  <c r="O15" i="46"/>
  <c r="D83" i="46"/>
  <c r="N83" i="46" s="1"/>
  <c r="O83" i="46" s="1"/>
  <c r="I83" i="46"/>
  <c r="E83" i="46"/>
  <c r="J83" i="46"/>
  <c r="G83" i="46"/>
  <c r="K83" i="46"/>
  <c r="M83" i="46"/>
  <c r="N5" i="46"/>
  <c r="O5" i="46"/>
  <c r="N52" i="47"/>
  <c r="O52" i="47"/>
  <c r="N47" i="47"/>
  <c r="O47" i="47"/>
  <c r="N39" i="47"/>
  <c r="O39" i="47"/>
  <c r="N34" i="47"/>
  <c r="O34" i="47"/>
  <c r="N30" i="47"/>
  <c r="O30" i="47"/>
  <c r="J82" i="47"/>
  <c r="F82" i="47"/>
  <c r="L82" i="47"/>
  <c r="H82" i="47"/>
  <c r="I82" i="47"/>
  <c r="N24" i="47"/>
  <c r="O24" i="47"/>
  <c r="E82" i="47"/>
  <c r="N15" i="47"/>
  <c r="O15" i="47"/>
  <c r="D82" i="47"/>
  <c r="M82" i="47"/>
  <c r="G82" i="47"/>
  <c r="N5" i="47"/>
  <c r="O5" i="47"/>
  <c r="N52" i="48"/>
  <c r="O52" i="48"/>
  <c r="N47" i="48"/>
  <c r="O47" i="48"/>
  <c r="N44" i="48"/>
  <c r="O44" i="48"/>
  <c r="N39" i="48"/>
  <c r="O39" i="48"/>
  <c r="N34" i="48"/>
  <c r="O34" i="48"/>
  <c r="N30" i="48"/>
  <c r="O30" i="48"/>
  <c r="D81" i="48"/>
  <c r="L81" i="48"/>
  <c r="J81" i="48"/>
  <c r="N15" i="48"/>
  <c r="O15" i="48" s="1"/>
  <c r="E81" i="48"/>
  <c r="I81" i="48"/>
  <c r="F81" i="48"/>
  <c r="H81" i="48"/>
  <c r="K81" i="48"/>
  <c r="O44" i="50"/>
  <c r="P44" i="50"/>
  <c r="O52" i="50"/>
  <c r="P52" i="50"/>
  <c r="O47" i="50"/>
  <c r="P47" i="50"/>
  <c r="O39" i="50"/>
  <c r="P39" i="50"/>
  <c r="O30" i="50"/>
  <c r="P30" i="50"/>
  <c r="J83" i="50"/>
  <c r="G83" i="50"/>
  <c r="O24" i="50"/>
  <c r="P24" i="50"/>
  <c r="E83" i="50"/>
  <c r="F83" i="50"/>
  <c r="L83" i="50"/>
  <c r="D83" i="50"/>
  <c r="K83" i="50"/>
  <c r="N83" i="50"/>
  <c r="O15" i="50"/>
  <c r="P15" i="50"/>
  <c r="H83" i="50"/>
  <c r="I83" i="50"/>
  <c r="O5" i="50"/>
  <c r="P5" i="50" s="1"/>
  <c r="O83" i="51" l="1"/>
  <c r="P83" i="51" s="1"/>
  <c r="O83" i="50"/>
  <c r="P83" i="50" s="1"/>
  <c r="N14" i="38"/>
  <c r="O14" i="38" s="1"/>
  <c r="N5" i="36"/>
  <c r="O5" i="36" s="1"/>
  <c r="M82" i="36"/>
  <c r="N5" i="40"/>
  <c r="O5" i="40" s="1"/>
  <c r="I85" i="40"/>
  <c r="N53" i="45"/>
  <c r="O53" i="45" s="1"/>
  <c r="M80" i="39"/>
  <c r="N5" i="39"/>
  <c r="O5" i="39" s="1"/>
  <c r="J85" i="40"/>
  <c r="N24" i="48"/>
  <c r="O24" i="48" s="1"/>
  <c r="G81" i="48"/>
  <c r="N81" i="48" s="1"/>
  <c r="O81" i="48" s="1"/>
  <c r="N46" i="37"/>
  <c r="O46" i="37" s="1"/>
  <c r="D84" i="37"/>
  <c r="N84" i="37" s="1"/>
  <c r="O84" i="37" s="1"/>
  <c r="N23" i="39"/>
  <c r="O23" i="39" s="1"/>
  <c r="H80" i="39"/>
  <c r="N80" i="39" s="1"/>
  <c r="O80" i="39" s="1"/>
  <c r="N46" i="40"/>
  <c r="O46" i="40" s="1"/>
  <c r="N14" i="41"/>
  <c r="O14" i="41" s="1"/>
  <c r="F80" i="41"/>
  <c r="N80" i="41" s="1"/>
  <c r="O80" i="41" s="1"/>
  <c r="N46" i="41"/>
  <c r="O46" i="41" s="1"/>
  <c r="J80" i="41"/>
  <c r="H83" i="44"/>
  <c r="N83" i="44" s="1"/>
  <c r="O83" i="44" s="1"/>
  <c r="G82" i="36"/>
  <c r="N41" i="36"/>
  <c r="O41" i="36" s="1"/>
  <c r="M84" i="37"/>
  <c r="N22" i="37"/>
  <c r="O22" i="37" s="1"/>
  <c r="N33" i="38"/>
  <c r="O33" i="38" s="1"/>
  <c r="H80" i="41"/>
  <c r="N50" i="37"/>
  <c r="O50" i="37" s="1"/>
  <c r="I80" i="41"/>
  <c r="N5" i="41"/>
  <c r="O5" i="41" s="1"/>
  <c r="N28" i="40"/>
  <c r="O28" i="40" s="1"/>
  <c r="G85" i="40"/>
  <c r="D85" i="40"/>
  <c r="N50" i="40"/>
  <c r="O50" i="40" s="1"/>
  <c r="K82" i="47"/>
  <c r="N82" i="47" s="1"/>
  <c r="O82" i="47" s="1"/>
  <c r="N33" i="35"/>
  <c r="O33" i="35" s="1"/>
  <c r="I82" i="36"/>
  <c r="N22" i="36"/>
  <c r="O22" i="36" s="1"/>
  <c r="L80" i="38"/>
  <c r="N51" i="42"/>
  <c r="O51" i="42" s="1"/>
  <c r="D86" i="42"/>
  <c r="N14" i="33"/>
  <c r="O14" i="33" s="1"/>
  <c r="E84" i="33"/>
  <c r="L84" i="33"/>
  <c r="N29" i="33"/>
  <c r="O29" i="33" s="1"/>
  <c r="N32" i="33"/>
  <c r="O32" i="33" s="1"/>
  <c r="I84" i="33"/>
  <c r="E81" i="34"/>
  <c r="N81" i="34" s="1"/>
  <c r="O81" i="34" s="1"/>
  <c r="E85" i="40"/>
  <c r="D82" i="43"/>
  <c r="N82" i="43" s="1"/>
  <c r="O82" i="43" s="1"/>
  <c r="N39" i="43"/>
  <c r="O39" i="43" s="1"/>
  <c r="D84" i="33"/>
  <c r="N24" i="43"/>
  <c r="O24" i="43" s="1"/>
  <c r="N5" i="33"/>
  <c r="O5" i="33" s="1"/>
  <c r="G84" i="33"/>
  <c r="G86" i="42"/>
  <c r="N22" i="42"/>
  <c r="O22" i="42" s="1"/>
  <c r="M83" i="50"/>
  <c r="N5" i="34"/>
  <c r="O5" i="34" s="1"/>
  <c r="D80" i="38"/>
  <c r="N14" i="39"/>
  <c r="O14" i="39" s="1"/>
  <c r="L86" i="42"/>
  <c r="N5" i="42"/>
  <c r="O5" i="42" s="1"/>
  <c r="N13" i="36"/>
  <c r="O13" i="36" s="1"/>
  <c r="H80" i="38"/>
  <c r="N23" i="38"/>
  <c r="O23" i="38" s="1"/>
  <c r="J80" i="38"/>
  <c r="N50" i="38"/>
  <c r="O50" i="38" s="1"/>
  <c r="J86" i="42"/>
  <c r="L82" i="43"/>
  <c r="N5" i="38"/>
  <c r="O5" i="38" s="1"/>
  <c r="N30" i="43"/>
  <c r="O30" i="43" s="1"/>
  <c r="N86" i="42" l="1"/>
  <c r="O86" i="42" s="1"/>
  <c r="N80" i="38"/>
  <c r="O80" i="38" s="1"/>
  <c r="N82" i="36"/>
  <c r="O82" i="36" s="1"/>
  <c r="N84" i="33"/>
  <c r="O84" i="33" s="1"/>
  <c r="N85" i="40"/>
  <c r="O85" i="40" s="1"/>
</calcChain>
</file>

<file path=xl/sharedStrings.xml><?xml version="1.0" encoding="utf-8"?>
<sst xmlns="http://schemas.openxmlformats.org/spreadsheetml/2006/main" count="1871" uniqueCount="198">
  <si>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</si>
  <si>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</si>
  <si>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</si>
  <si>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</si>
  <si>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</si>
  <si>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</si>
  <si>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</si>
  <si>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</si>
  <si>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</si>
  <si>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</si>
  <si>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</si>
  <si>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</si>
  <si>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</si>
  <si>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</si>
  <si>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</si>
  <si>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</si>
  <si>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</si>
  <si>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</si>
  <si>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</si>
  <si>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</si>
  <si>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</si>
  <si>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</si>
  <si>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</si>
  <si>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</si>
  <si>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</si>
  <si>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</si>
  <si>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</si>
  <si>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</si>
  <si>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</si>
  <si>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</si>
  <si>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</si>
  <si>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</si>
  <si>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</si>
  <si>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</si>
  <si>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Medical Examiners</t>
  </si>
  <si>
    <t>Consumer Affairs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</si>
  <si>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</si>
  <si>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</si>
  <si>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</si>
  <si>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</si>
  <si>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</si>
  <si>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</si>
  <si>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</si>
  <si>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</si>
  <si>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</si>
  <si>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</si>
  <si>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</si>
  <si>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</si>
  <si>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</si>
  <si>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</si>
  <si>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</si>
  <si>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</si>
  <si>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</si>
  <si>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</si>
  <si>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</si>
  <si>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</si>
  <si>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</si>
  <si>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Parks and Recreation</t>
  </si>
  <si>
    <t>Cultural Services</t>
  </si>
  <si>
    <t>Inter-Fund Group Transfers Out</t>
  </si>
  <si>
    <t>Payment to Refunded Bond Escrow Agent</t>
  </si>
  <si>
    <t>Clerk of Court Excess Remittance</t>
  </si>
  <si>
    <t>Proprietary - Other Non-Operating Disbursements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</si>
  <si>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</si>
  <si>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</si>
  <si>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</si>
  <si>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</si>
  <si>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Jury Management</t>
  </si>
  <si>
    <t>General Administration - Pre-Filing Alternative Dispute Resolutions Programs</t>
  </si>
  <si>
    <t>Circuit Court - Criminal - Court Administration</t>
  </si>
  <si>
    <t>Circuit Court - Criminal - Clerk of Court Administration</t>
  </si>
  <si>
    <t>Circuit Court - Criminal - Drug Court</t>
  </si>
  <si>
    <t>Circuit Court - Civil - Court Administration</t>
  </si>
  <si>
    <t>Circuit Court - Civil - Clerk of Court Administration</t>
  </si>
  <si>
    <t>Circuit Court - Family (Excluding Juvenile) - Court Administration</t>
  </si>
  <si>
    <t>Circuit Court - Family (Excluding Juvenile) - Clerk of Court Administration</t>
  </si>
  <si>
    <t>Circuit Court - Family (Excluding Juvenile) - Alternative Dispute Resolution</t>
  </si>
  <si>
    <t>Circuit Court - Family (Excluding Juvenile) - Domestic Violence Court</t>
  </si>
  <si>
    <t>Circuit Court - Juvenile - Court Administration</t>
  </si>
  <si>
    <t>Circuit Court - Juvenile - Clerk of Court Administration</t>
  </si>
  <si>
    <t>Circuit Court - Juvenile - Alternative Dispute Resolution</t>
  </si>
  <si>
    <t>Circuit Court - Juvenile - Drug Court</t>
  </si>
  <si>
    <t>Circuit Court - Juvenile - Other Costs</t>
  </si>
  <si>
    <t>Circuit Court - Probate - Court Administration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</si>
  <si>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</si>
  <si>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</si>
  <si>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</si>
  <si>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</si>
  <si>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</si>
  <si>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</si>
  <si>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Other Costs</t>
  </si>
  <si>
    <t>County Court - Criminal - Court Administration</t>
  </si>
  <si>
    <t>County Court - Criminal - Clerk of Court Administration</t>
  </si>
  <si>
    <t>Other Uses and Non-Operating</t>
  </si>
  <si>
    <t>County Court - Civil - Court Administration</t>
  </si>
  <si>
    <t>County Court - Civil - Clerk of Court Administration</t>
  </si>
  <si>
    <t>County Court - Civil - Alternative Dispute Resolution</t>
  </si>
  <si>
    <t>County Court - Traffic - Clerk of Court Administration</t>
  </si>
  <si>
    <t>Orange County Government Expenditures Reported by Account Code and Fund Type</t>
  </si>
  <si>
    <t>Local Fiscal Year Ended September 30, 2010</t>
  </si>
  <si>
    <t>2010 Countywide Census Population:</t>
  </si>
  <si>
    <t>Local Fiscal Year Ended September 30, 2011</t>
  </si>
  <si>
    <t>Other Transportation Systems / Services</t>
  </si>
  <si>
    <t>Circuit Court - Criminal - Other Costs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</si>
  <si>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</si>
  <si>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</si>
  <si>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</si>
  <si>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Other Culture / Recreation</t>
  </si>
  <si>
    <t>2008 Countywide Population:</t>
  </si>
  <si>
    <t>Local Fiscal Year Ended September 30, 2007</t>
  </si>
  <si>
    <t>Developmental Disabilities Services</t>
  </si>
  <si>
    <t>Circuit Court - Criminal - Public Defender Conflicts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</si>
  <si>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</si>
  <si>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</si>
  <si>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</si>
  <si>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</si>
  <si>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</si>
  <si>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Family - Court Administration</t>
  </si>
  <si>
    <t>Circuit Court - Family - Clerk of Court Administration</t>
  </si>
  <si>
    <t>Circuit Court - Family - Domestic Violence Court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</si>
  <si>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</si>
  <si>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</si>
  <si>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</si>
  <si>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</si>
  <si>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</si>
  <si>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</si>
  <si>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2013 Countywide Population:</t>
  </si>
  <si>
    <t>Local Fiscal Year Ended September 30, 2006</t>
  </si>
  <si>
    <t>Circuit Court - Juvenile - Public Defender Conflicts</t>
  </si>
  <si>
    <t>County Court - Criminal - Public Defender Conflicts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</si>
  <si>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</si>
  <si>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</si>
  <si>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</si>
  <si>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</si>
  <si>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</si>
  <si>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</si>
  <si>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</si>
  <si>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</si>
  <si>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</si>
  <si>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</si>
  <si>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Other Transportation</t>
  </si>
  <si>
    <t>Veterans Services</t>
  </si>
  <si>
    <t>Health</t>
  </si>
  <si>
    <t>Mental Health</t>
  </si>
  <si>
    <t>Public Assistance</t>
  </si>
  <si>
    <t>Parks / Recreation</t>
  </si>
  <si>
    <t>Other Uses</t>
  </si>
  <si>
    <t>Interfund Transfers Out</t>
  </si>
  <si>
    <t>Clerk of Court Excess Fee Functions</t>
  </si>
  <si>
    <t>Other Non-Operating Disbursements</t>
  </si>
  <si>
    <t>Extraordinary Items (Loss)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</si>
  <si>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</si>
  <si>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</si>
  <si>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</si>
  <si>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</si>
  <si>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General Court Administration - Pre-Filing Alternative Dispute Resolution Programs</t>
  </si>
  <si>
    <t>Circuit Court - Criminal - Clerk of Court</t>
  </si>
  <si>
    <t>Circuit Court - Criminal - Expert Witness Fees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</si>
  <si>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</si>
  <si>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</si>
  <si>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</si>
  <si>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</si>
  <si>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</si>
  <si>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</si>
  <si>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</si>
  <si>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</si>
  <si>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</si>
  <si>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</si>
  <si>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2005 Countywide Population:</t>
  </si>
  <si>
    <t>Local Fiscal Year Ended September 30, 2015</t>
  </si>
  <si>
    <t>Pension Benefits</t>
  </si>
  <si>
    <t>Non-Operating Interest Expense</t>
  </si>
  <si>
    <t>2015 Countywide Population:</t>
  </si>
  <si>
    <t>Local Fiscal Year Ended September 30, 2016</t>
  </si>
  <si>
    <t>2016 Countywide Population:</t>
  </si>
  <si>
    <t>Local Fiscal Year Ended September 30, 2017</t>
  </si>
  <si>
    <t>Special Items (Loss)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</si>
  <si>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</si>
  <si>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</si>
  <si>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</si>
  <si>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</si>
  <si>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</si>
  <si>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</si>
  <si>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</si>
  <si>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</si>
  <si>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Circuit Court - Criminal - Witness Coordination / Management</t>
  </si>
  <si>
    <t>2021 Countywide Population:</t>
  </si>
  <si>
    <t>Per Capita Account</t>
  </si>
  <si>
    <t>Custodial</t>
  </si>
  <si>
    <t>Total Account</t>
  </si>
  <si>
    <t>Inter-fund Group Transfers Out</t>
  </si>
  <si>
    <t>Proprietary - Non-Operating Interest Expense</t>
  </si>
  <si>
    <t>General Administration - Pre-Filing Alternative Dispute Resolution Programs</t>
  </si>
  <si>
    <t>General Court-Related Operations - Clerk of Court-Related Technology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</si>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</sst>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188</v>
      </c>
      <c r="N4" s="34" t="s">
        <v>5</v>
      </c>
      <c r="O4" s="34" t="s">
        <v>189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310888148</v>
      </c>
      <c r="E5" s="26">
        <f t="shared" ref="E5:N5" si="0">SUM(E6:E14)</f>
        <v>242322149</v>
      </c>
      <c r="F5" s="26">
        <f t="shared" si="0"/>
        <v>24639022</v>
      </c>
      <c r="G5" s="26">
        <f t="shared" si="0"/>
        <v>20892596</v>
      </c>
      <c r="H5" s="26">
        <f t="shared" si="0"/>
        <v>0</v>
      </c>
      <c r="I5" s="26">
        <f t="shared" si="0"/>
        <v>18489550</v>
      </c>
      <c r="J5" s="26">
        <f t="shared" si="0"/>
        <v>31871</v>
      </c>
      <c r="K5" s="26">
        <f t="shared" si="0"/>
        <v>14819746</v>
      </c>
      <c r="L5" s="26">
        <f>SUM(L6:L14)</f>
        <v>0</v>
      </c>
      <c r="M5" s="26">
        <f t="shared" si="0"/>
        <v>3578689063</v>
      </c>
      <c r="N5" s="26">
        <f t="shared" si="0"/>
        <v>4393892</v>
      </c>
      <c r="O5" s="27">
        <f>SUM(D5:N5)</f>
        <v>4215166037</v>
      </c>
      <c r="P5" s="32">
        <f t="shared" ref="P5:P36" si="1">(O5/P$84)</f>
        <v>2823.3786889187922</v>
      </c>
      <c r="Q5" s="6"/>
    </row>
    <row r="6" spans="1:134">
      <c r="A6" s="12"/>
      <c r="B6" s="44">
        <v>511</v>
      </c>
      <c r="C6" s="20" t="s">
        <v>20</v>
      </c>
      <c r="D6" s="46">
        <v>3858120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3858120</v>
      </c>
      <c r="P6" s="47">
        <f t="shared" si="1"/>
        <v>2.5842241305977223</v>
      </c>
      <c r="Q6" s="9"/>
    </row>
    <row r="7" spans="1:134">
      <c r="A7" s="12"/>
      <c r="B7" s="44">
        <v>512</v>
      </c>
      <c r="C7" s="20" t="s">
        <v>21</v>
      </c>
      <c r="D7" s="46">
        <v>3806923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3806923</v>
      </c>
      <c r="P7" s="47">
        <f t="shared" si="1"/>
        <v>2.5499316454458318</v>
      </c>
      <c r="Q7" s="9"/>
    </row>
    <row r="8" spans="1:134">
      <c r="A8" s="12"/>
      <c r="B8" s="44">
        <v>513</v>
      </c>
      <c r="C8" s="20" t="s">
        <v>22</v>
      </c>
      <c r="D8" s="46">
        <v>111420211</v>
      </c>
      <c r="E8" s="46">
        <v>237466019</v>
      </c>
      <c r="F8" s="46">
        <v>315275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3578689063</v>
      </c>
      <c r="N8" s="46">
        <v>0</v>
      </c>
      <c r="O8" s="46">
        <f t="shared" si="2"/>
        <v>3927890568</v>
      </c>
      <c r="P8" s="47">
        <f t="shared" si="1"/>
        <v>2630.9574580813437</v>
      </c>
      <c r="Q8" s="9"/>
    </row>
    <row r="9" spans="1:134">
      <c r="A9" s="12"/>
      <c r="B9" s="44">
        <v>514</v>
      </c>
      <c r="C9" s="20" t="s">
        <v>23</v>
      </c>
      <c r="D9" s="46">
        <v>5040956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5040956</v>
      </c>
      <c r="P9" s="47">
        <f t="shared" si="1"/>
        <v>3.3765046542049939</v>
      </c>
      <c r="Q9" s="9"/>
    </row>
    <row r="10" spans="1:134">
      <c r="A10" s="12"/>
      <c r="B10" s="44">
        <v>515</v>
      </c>
      <c r="C10" s="20" t="s">
        <v>24</v>
      </c>
      <c r="D10" s="46">
        <v>6205745</v>
      </c>
      <c r="E10" s="46">
        <v>2631300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8837045</v>
      </c>
      <c r="P10" s="47">
        <f t="shared" si="1"/>
        <v>5.91917953100939</v>
      </c>
      <c r="Q10" s="9"/>
    </row>
    <row r="11" spans="1:134">
      <c r="A11" s="12"/>
      <c r="B11" s="44">
        <v>516</v>
      </c>
      <c r="C11" s="20" t="s">
        <v>25</v>
      </c>
      <c r="D11" s="46">
        <v>36515052</v>
      </c>
      <c r="E11" s="46">
        <v>0</v>
      </c>
      <c r="F11" s="46">
        <v>0</v>
      </c>
      <c r="G11" s="46">
        <v>3959025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40474077</v>
      </c>
      <c r="P11" s="47">
        <f t="shared" si="1"/>
        <v>27.110117478738417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1125463</v>
      </c>
      <c r="F12" s="46">
        <v>24323747</v>
      </c>
      <c r="G12" s="46">
        <v>0</v>
      </c>
      <c r="H12" s="46">
        <v>0</v>
      </c>
      <c r="I12" s="46">
        <v>0</v>
      </c>
      <c r="J12" s="46">
        <v>31871</v>
      </c>
      <c r="K12" s="46">
        <v>0</v>
      </c>
      <c r="L12" s="46">
        <v>0</v>
      </c>
      <c r="M12" s="46">
        <v>0</v>
      </c>
      <c r="N12" s="46">
        <v>4393892</v>
      </c>
      <c r="O12" s="46">
        <f t="shared" si="2"/>
        <v>29874973</v>
      </c>
      <c r="P12" s="47">
        <f t="shared" si="1"/>
        <v>20.010685548286581</v>
      </c>
      <c r="Q12" s="9"/>
    </row>
    <row r="13" spans="1:134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18487765</v>
      </c>
      <c r="J13" s="46">
        <v>0</v>
      </c>
      <c r="K13" s="46">
        <v>14819746</v>
      </c>
      <c r="L13" s="46">
        <v>0</v>
      </c>
      <c r="M13" s="46">
        <v>0</v>
      </c>
      <c r="N13" s="46">
        <v>0</v>
      </c>
      <c r="O13" s="46">
        <f t="shared" si="2"/>
        <v>33307511</v>
      </c>
      <c r="P13" s="47">
        <f t="shared" si="1"/>
        <v>22.309848749222176</v>
      </c>
      <c r="Q13" s="9"/>
    </row>
    <row r="14" spans="1:134">
      <c r="A14" s="12"/>
      <c r="B14" s="44">
        <v>519</v>
      </c>
      <c r="C14" s="20" t="s">
        <v>27</v>
      </c>
      <c r="D14" s="46">
        <v>144041141</v>
      </c>
      <c r="E14" s="46">
        <v>1099367</v>
      </c>
      <c r="F14" s="46">
        <v>0</v>
      </c>
      <c r="G14" s="46">
        <v>16933571</v>
      </c>
      <c r="H14" s="46">
        <v>0</v>
      </c>
      <c r="I14" s="46">
        <v>1785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162075864</v>
      </c>
      <c r="P14" s="47">
        <f t="shared" si="1"/>
        <v>108.56073909994367</v>
      </c>
      <c r="Q14" s="9"/>
    </row>
    <row r="15" spans="1:134" ht="15.75">
      <c r="A15" s="28" t="s">
        <v>28</v>
      </c>
      <c r="B15" s="29"/>
      <c r="C15" s="30"/>
      <c r="D15" s="31">
        <f t="shared" ref="D15:N15" si="3">SUM(D16:D22)</f>
        <v>579129351</v>
      </c>
      <c r="E15" s="31">
        <f t="shared" si="3"/>
        <v>342287226</v>
      </c>
      <c r="F15" s="31">
        <f t="shared" si="3"/>
        <v>0</v>
      </c>
      <c r="G15" s="31">
        <f t="shared" si="3"/>
        <v>24417310</v>
      </c>
      <c r="H15" s="31">
        <f t="shared" si="3"/>
        <v>0</v>
      </c>
      <c r="I15" s="31">
        <f t="shared" si="3"/>
        <v>3786353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2399206</v>
      </c>
      <c r="N15" s="31">
        <f t="shared" si="3"/>
        <v>0</v>
      </c>
      <c r="O15" s="42">
        <f>SUM(D15:N15)</f>
        <v>952019446</v>
      </c>
      <c r="P15" s="43">
        <f t="shared" si="1"/>
        <v>637.6762840843403</v>
      </c>
      <c r="Q15" s="10"/>
    </row>
    <row r="16" spans="1:134">
      <c r="A16" s="12"/>
      <c r="B16" s="44">
        <v>521</v>
      </c>
      <c r="C16" s="20" t="s">
        <v>29</v>
      </c>
      <c r="D16" s="46">
        <v>344735086</v>
      </c>
      <c r="E16" s="46">
        <v>8501597</v>
      </c>
      <c r="F16" s="46">
        <v>0</v>
      </c>
      <c r="G16" s="46">
        <v>7175738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2399206</v>
      </c>
      <c r="N16" s="46">
        <v>0</v>
      </c>
      <c r="O16" s="46">
        <f>SUM(D16:N16)</f>
        <v>362811627</v>
      </c>
      <c r="P16" s="47">
        <f t="shared" si="1"/>
        <v>243.01643322520297</v>
      </c>
      <c r="Q16" s="9"/>
    </row>
    <row r="17" spans="1:17">
      <c r="A17" s="12"/>
      <c r="B17" s="44">
        <v>522</v>
      </c>
      <c r="C17" s="20" t="s">
        <v>30</v>
      </c>
      <c r="D17" s="46">
        <v>397653</v>
      </c>
      <c r="E17" s="46">
        <v>266440903</v>
      </c>
      <c r="F17" s="46">
        <v>0</v>
      </c>
      <c r="G17" s="46">
        <v>6521011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273359567</v>
      </c>
      <c r="P17" s="47">
        <f t="shared" si="1"/>
        <v>183.10016001864764</v>
      </c>
      <c r="Q17" s="9"/>
    </row>
    <row r="18" spans="1:17">
      <c r="A18" s="12"/>
      <c r="B18" s="44">
        <v>523</v>
      </c>
      <c r="C18" s="20" t="s">
        <v>31</v>
      </c>
      <c r="D18" s="46">
        <v>208081423</v>
      </c>
      <c r="E18" s="46">
        <v>2312450</v>
      </c>
      <c r="F18" s="46">
        <v>0</v>
      </c>
      <c r="G18" s="46">
        <v>8198250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218592123</v>
      </c>
      <c r="P18" s="47">
        <f t="shared" si="1"/>
        <v>146.41614024840734</v>
      </c>
      <c r="Q18" s="9"/>
    </row>
    <row r="19" spans="1:17">
      <c r="A19" s="12"/>
      <c r="B19" s="44">
        <v>524</v>
      </c>
      <c r="C19" s="20" t="s">
        <v>32</v>
      </c>
      <c r="D19" s="46">
        <v>14012486</v>
      </c>
      <c r="E19" s="46">
        <v>28302713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42315199</v>
      </c>
      <c r="P19" s="47">
        <f t="shared" si="1"/>
        <v>28.343327409941786</v>
      </c>
      <c r="Q19" s="9"/>
    </row>
    <row r="20" spans="1:17">
      <c r="A20" s="12"/>
      <c r="B20" s="44">
        <v>525</v>
      </c>
      <c r="C20" s="20" t="s">
        <v>33</v>
      </c>
      <c r="D20" s="46">
        <v>3723022</v>
      </c>
      <c r="E20" s="46">
        <v>32536101</v>
      </c>
      <c r="F20" s="46">
        <v>0</v>
      </c>
      <c r="G20" s="46">
        <v>2522311</v>
      </c>
      <c r="H20" s="46">
        <v>0</v>
      </c>
      <c r="I20" s="46">
        <v>3658618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42440052</v>
      </c>
      <c r="P20" s="47">
        <f t="shared" si="1"/>
        <v>28.426955740677357</v>
      </c>
      <c r="Q20" s="9"/>
    </row>
    <row r="21" spans="1:17">
      <c r="A21" s="12"/>
      <c r="B21" s="44">
        <v>527</v>
      </c>
      <c r="C21" s="20" t="s">
        <v>34</v>
      </c>
      <c r="D21" s="46">
        <v>6931910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6931910</v>
      </c>
      <c r="P21" s="47">
        <f t="shared" si="1"/>
        <v>4.6430927739758374</v>
      </c>
      <c r="Q21" s="9"/>
    </row>
    <row r="22" spans="1:17">
      <c r="A22" s="12"/>
      <c r="B22" s="44">
        <v>529</v>
      </c>
      <c r="C22" s="20" t="s">
        <v>36</v>
      </c>
      <c r="D22" s="46">
        <v>1247771</v>
      </c>
      <c r="E22" s="46">
        <v>4193462</v>
      </c>
      <c r="F22" s="46">
        <v>0</v>
      </c>
      <c r="G22" s="46">
        <v>0</v>
      </c>
      <c r="H22" s="46">
        <v>0</v>
      </c>
      <c r="I22" s="46">
        <v>127735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5568968</v>
      </c>
      <c r="P22" s="47">
        <f t="shared" si="1"/>
        <v>3.7301746674874123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SUM(D24:D28)</f>
        <v>14018194</v>
      </c>
      <c r="E23" s="31">
        <f t="shared" si="5"/>
        <v>84598025</v>
      </c>
      <c r="F23" s="31">
        <f t="shared" si="5"/>
        <v>0</v>
      </c>
      <c r="G23" s="31">
        <f t="shared" si="5"/>
        <v>12560745</v>
      </c>
      <c r="H23" s="31">
        <f t="shared" si="5"/>
        <v>0</v>
      </c>
      <c r="I23" s="31">
        <f t="shared" si="5"/>
        <v>329662947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440839911</v>
      </c>
      <c r="P23" s="43">
        <f t="shared" si="1"/>
        <v>295.2808973636777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53429605</v>
      </c>
      <c r="F24" s="46">
        <v>0</v>
      </c>
      <c r="G24" s="46">
        <v>0</v>
      </c>
      <c r="H24" s="46">
        <v>0</v>
      </c>
      <c r="I24" s="46">
        <v>45489391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5" si="6">SUM(D24:N24)</f>
        <v>98918996</v>
      </c>
      <c r="P24" s="47">
        <f t="shared" si="1"/>
        <v>66.257362766761943</v>
      </c>
      <c r="Q24" s="9"/>
    </row>
    <row r="25" spans="1:17">
      <c r="A25" s="12"/>
      <c r="B25" s="44">
        <v>536</v>
      </c>
      <c r="C25" s="20" t="s">
        <v>39</v>
      </c>
      <c r="D25" s="46">
        <v>0</v>
      </c>
      <c r="E25" s="46">
        <v>97774</v>
      </c>
      <c r="F25" s="46">
        <v>0</v>
      </c>
      <c r="G25" s="46">
        <v>28126</v>
      </c>
      <c r="H25" s="46">
        <v>0</v>
      </c>
      <c r="I25" s="46">
        <v>284173556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284299456</v>
      </c>
      <c r="P25" s="47">
        <f t="shared" si="1"/>
        <v>190.42785463153177</v>
      </c>
      <c r="Q25" s="9"/>
    </row>
    <row r="26" spans="1:17">
      <c r="A26" s="12"/>
      <c r="B26" s="44">
        <v>537</v>
      </c>
      <c r="C26" s="20" t="s">
        <v>40</v>
      </c>
      <c r="D26" s="46">
        <v>14018194</v>
      </c>
      <c r="E26" s="46">
        <v>6265888</v>
      </c>
      <c r="F26" s="46">
        <v>0</v>
      </c>
      <c r="G26" s="46">
        <v>12532619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32816701</v>
      </c>
      <c r="P26" s="47">
        <f t="shared" si="1"/>
        <v>21.981097169297584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19387627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19387627</v>
      </c>
      <c r="P27" s="47">
        <f t="shared" si="1"/>
        <v>12.986110729689052</v>
      </c>
      <c r="Q27" s="9"/>
    </row>
    <row r="28" spans="1:17">
      <c r="A28" s="12"/>
      <c r="B28" s="44">
        <v>539</v>
      </c>
      <c r="C28" s="20" t="s">
        <v>42</v>
      </c>
      <c r="D28" s="46">
        <v>0</v>
      </c>
      <c r="E28" s="46">
        <v>5417131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5417131</v>
      </c>
      <c r="P28" s="47">
        <f t="shared" si="1"/>
        <v>3.6284720663973569</v>
      </c>
      <c r="Q28" s="9"/>
    </row>
    <row r="29" spans="1:17" ht="15.75">
      <c r="A29" s="28" t="s">
        <v>43</v>
      </c>
      <c r="B29" s="29"/>
      <c r="C29" s="30"/>
      <c r="D29" s="31">
        <f t="shared" ref="D29:N29" si="7">SUM(D30:D32)</f>
        <v>64622066</v>
      </c>
      <c r="E29" s="31">
        <f t="shared" si="7"/>
        <v>180466029</v>
      </c>
      <c r="F29" s="31">
        <f t="shared" si="7"/>
        <v>0</v>
      </c>
      <c r="G29" s="31">
        <f t="shared" si="7"/>
        <v>22714740</v>
      </c>
      <c r="H29" s="31">
        <f t="shared" si="7"/>
        <v>0</v>
      </c>
      <c r="I29" s="31">
        <f t="shared" si="7"/>
        <v>2607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267805442</v>
      </c>
      <c r="P29" s="43">
        <f t="shared" si="1"/>
        <v>179.37992740552102</v>
      </c>
      <c r="Q29" s="10"/>
    </row>
    <row r="30" spans="1:17">
      <c r="A30" s="12"/>
      <c r="B30" s="44">
        <v>541</v>
      </c>
      <c r="C30" s="20" t="s">
        <v>44</v>
      </c>
      <c r="D30" s="46">
        <v>2508467</v>
      </c>
      <c r="E30" s="46">
        <v>170783618</v>
      </c>
      <c r="F30" s="46">
        <v>0</v>
      </c>
      <c r="G30" s="46">
        <v>22714740</v>
      </c>
      <c r="H30" s="46">
        <v>0</v>
      </c>
      <c r="I30" s="46">
        <v>2607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196009432</v>
      </c>
      <c r="P30" s="47">
        <f t="shared" si="1"/>
        <v>131.28992981015452</v>
      </c>
      <c r="Q30" s="9"/>
    </row>
    <row r="31" spans="1:17">
      <c r="A31" s="12"/>
      <c r="B31" s="44">
        <v>544</v>
      </c>
      <c r="C31" s="20" t="s">
        <v>45</v>
      </c>
      <c r="D31" s="46">
        <v>62113599</v>
      </c>
      <c r="E31" s="46">
        <v>5396515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67510114</v>
      </c>
      <c r="P31" s="47">
        <f t="shared" si="1"/>
        <v>45.219242962428105</v>
      </c>
      <c r="Q31" s="9"/>
    </row>
    <row r="32" spans="1:17">
      <c r="A32" s="12"/>
      <c r="B32" s="44">
        <v>549</v>
      </c>
      <c r="C32" s="20" t="s">
        <v>102</v>
      </c>
      <c r="D32" s="46">
        <v>0</v>
      </c>
      <c r="E32" s="46">
        <v>4285896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4285896</v>
      </c>
      <c r="P32" s="47">
        <f t="shared" si="1"/>
        <v>2.8707546329383886</v>
      </c>
      <c r="Q32" s="9"/>
    </row>
    <row r="33" spans="1:17" ht="15.75">
      <c r="A33" s="28" t="s">
        <v>46</v>
      </c>
      <c r="B33" s="29"/>
      <c r="C33" s="30"/>
      <c r="D33" s="31">
        <f t="shared" ref="D33:N33" si="8">SUM(D34:D37)</f>
        <v>7210695</v>
      </c>
      <c r="E33" s="31">
        <f t="shared" si="8"/>
        <v>63674399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315852210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2527215</v>
      </c>
      <c r="O33" s="31">
        <f t="shared" si="6"/>
        <v>389264519</v>
      </c>
      <c r="P33" s="43">
        <f t="shared" si="1"/>
        <v>260.73495982118635</v>
      </c>
      <c r="Q33" s="10"/>
    </row>
    <row r="34" spans="1:17">
      <c r="A34" s="13"/>
      <c r="B34" s="45">
        <v>552</v>
      </c>
      <c r="C34" s="21" t="s">
        <v>47</v>
      </c>
      <c r="D34" s="46">
        <v>4745647</v>
      </c>
      <c r="E34" s="46">
        <v>229910</v>
      </c>
      <c r="F34" s="46">
        <v>0</v>
      </c>
      <c r="G34" s="46">
        <v>0</v>
      </c>
      <c r="H34" s="46">
        <v>0</v>
      </c>
      <c r="I34" s="46">
        <v>315852210</v>
      </c>
      <c r="J34" s="46">
        <v>0</v>
      </c>
      <c r="K34" s="46">
        <v>0</v>
      </c>
      <c r="L34" s="46">
        <v>0</v>
      </c>
      <c r="M34" s="46">
        <v>0</v>
      </c>
      <c r="N34" s="46">
        <v>79696</v>
      </c>
      <c r="O34" s="46">
        <f t="shared" si="6"/>
        <v>320907463</v>
      </c>
      <c r="P34" s="47">
        <f t="shared" si="1"/>
        <v>214.9484229556094</v>
      </c>
      <c r="Q34" s="9"/>
    </row>
    <row r="35" spans="1:17">
      <c r="A35" s="13"/>
      <c r="B35" s="45">
        <v>553</v>
      </c>
      <c r="C35" s="21" t="s">
        <v>48</v>
      </c>
      <c r="D35" s="46">
        <v>574125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574125</v>
      </c>
      <c r="P35" s="47">
        <f t="shared" si="1"/>
        <v>0.38455716229132769</v>
      </c>
      <c r="Q35" s="9"/>
    </row>
    <row r="36" spans="1:17">
      <c r="A36" s="13"/>
      <c r="B36" s="45">
        <v>554</v>
      </c>
      <c r="C36" s="21" t="s">
        <v>49</v>
      </c>
      <c r="D36" s="46">
        <v>1890923</v>
      </c>
      <c r="E36" s="46">
        <v>51818652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2447519</v>
      </c>
      <c r="O36" s="46">
        <f t="shared" si="6"/>
        <v>56157094</v>
      </c>
      <c r="P36" s="47">
        <f t="shared" si="1"/>
        <v>37.614827278323268</v>
      </c>
      <c r="Q36" s="9"/>
    </row>
    <row r="37" spans="1:17">
      <c r="A37" s="13"/>
      <c r="B37" s="45">
        <v>559</v>
      </c>
      <c r="C37" s="21" t="s">
        <v>50</v>
      </c>
      <c r="D37" s="46">
        <v>0</v>
      </c>
      <c r="E37" s="46">
        <v>11625837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11625837</v>
      </c>
      <c r="P37" s="47">
        <f t="shared" ref="P37:P68" si="9">(O37/P$84)</f>
        <v>7.7871524249623736</v>
      </c>
      <c r="Q37" s="9"/>
    </row>
    <row r="38" spans="1:17" ht="15.75">
      <c r="A38" s="28" t="s">
        <v>51</v>
      </c>
      <c r="B38" s="29"/>
      <c r="C38" s="30"/>
      <c r="D38" s="31">
        <f t="shared" ref="D38:N38" si="10">SUM(D39:D42)</f>
        <v>122115632</v>
      </c>
      <c r="E38" s="31">
        <f t="shared" si="10"/>
        <v>358026352</v>
      </c>
      <c r="F38" s="31">
        <f t="shared" si="10"/>
        <v>0</v>
      </c>
      <c r="G38" s="31">
        <f t="shared" si="10"/>
        <v>4078088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6"/>
        <v>484220072</v>
      </c>
      <c r="P38" s="43">
        <f t="shared" si="9"/>
        <v>324.33755160082279</v>
      </c>
      <c r="Q38" s="10"/>
    </row>
    <row r="39" spans="1:17">
      <c r="A39" s="12"/>
      <c r="B39" s="44">
        <v>562</v>
      </c>
      <c r="C39" s="20" t="s">
        <v>52</v>
      </c>
      <c r="D39" s="46">
        <v>50405992</v>
      </c>
      <c r="E39" s="46">
        <v>4727979</v>
      </c>
      <c r="F39" s="46">
        <v>0</v>
      </c>
      <c r="G39" s="46">
        <v>908672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56042643</v>
      </c>
      <c r="P39" s="47">
        <f t="shared" si="9"/>
        <v>37.538166356430985</v>
      </c>
      <c r="Q39" s="9"/>
    </row>
    <row r="40" spans="1:17">
      <c r="A40" s="12"/>
      <c r="B40" s="44">
        <v>563</v>
      </c>
      <c r="C40" s="20" t="s">
        <v>53</v>
      </c>
      <c r="D40" s="46">
        <v>19000505</v>
      </c>
      <c r="E40" s="46">
        <v>4775031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23775536</v>
      </c>
      <c r="P40" s="47">
        <f t="shared" si="9"/>
        <v>15.925195133664802</v>
      </c>
      <c r="Q40" s="9"/>
    </row>
    <row r="41" spans="1:17">
      <c r="A41" s="12"/>
      <c r="B41" s="44">
        <v>564</v>
      </c>
      <c r="C41" s="20" t="s">
        <v>54</v>
      </c>
      <c r="D41" s="46">
        <v>17293522</v>
      </c>
      <c r="E41" s="46">
        <v>23715024</v>
      </c>
      <c r="F41" s="46">
        <v>0</v>
      </c>
      <c r="G41" s="46">
        <v>78663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41087209</v>
      </c>
      <c r="P41" s="47">
        <f t="shared" si="9"/>
        <v>27.520802089284913</v>
      </c>
      <c r="Q41" s="9"/>
    </row>
    <row r="42" spans="1:17">
      <c r="A42" s="12"/>
      <c r="B42" s="44">
        <v>569</v>
      </c>
      <c r="C42" s="20" t="s">
        <v>55</v>
      </c>
      <c r="D42" s="46">
        <v>35415613</v>
      </c>
      <c r="E42" s="46">
        <v>324808318</v>
      </c>
      <c r="F42" s="46">
        <v>0</v>
      </c>
      <c r="G42" s="46">
        <v>3090753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363314684</v>
      </c>
      <c r="P42" s="47">
        <f t="shared" si="9"/>
        <v>243.3533880214421</v>
      </c>
      <c r="Q42" s="9"/>
    </row>
    <row r="43" spans="1:17" ht="15.75">
      <c r="A43" s="28" t="s">
        <v>56</v>
      </c>
      <c r="B43" s="29"/>
      <c r="C43" s="30"/>
      <c r="D43" s="31">
        <f t="shared" ref="D43:N43" si="11">SUM(D44:D45)</f>
        <v>4915755</v>
      </c>
      <c r="E43" s="31">
        <f t="shared" si="11"/>
        <v>52632108</v>
      </c>
      <c r="F43" s="31">
        <f t="shared" si="11"/>
        <v>0</v>
      </c>
      <c r="G43" s="31">
        <f t="shared" si="11"/>
        <v>10019444</v>
      </c>
      <c r="H43" s="31">
        <f t="shared" si="11"/>
        <v>0</v>
      </c>
      <c r="I43" s="31">
        <f t="shared" si="11"/>
        <v>5470059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73037366</v>
      </c>
      <c r="P43" s="43">
        <f t="shared" si="9"/>
        <v>48.921475654592818</v>
      </c>
      <c r="Q43" s="9"/>
    </row>
    <row r="44" spans="1:17">
      <c r="A44" s="12"/>
      <c r="B44" s="44">
        <v>572</v>
      </c>
      <c r="C44" s="20" t="s">
        <v>57</v>
      </c>
      <c r="D44" s="46">
        <v>2821197</v>
      </c>
      <c r="E44" s="46">
        <v>52632108</v>
      </c>
      <c r="F44" s="46">
        <v>0</v>
      </c>
      <c r="G44" s="46">
        <v>10019444</v>
      </c>
      <c r="H44" s="46">
        <v>0</v>
      </c>
      <c r="I44" s="46">
        <v>406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65473155</v>
      </c>
      <c r="P44" s="47">
        <f t="shared" si="9"/>
        <v>43.854858598842156</v>
      </c>
      <c r="Q44" s="9"/>
    </row>
    <row r="45" spans="1:17">
      <c r="A45" s="12"/>
      <c r="B45" s="44">
        <v>573</v>
      </c>
      <c r="C45" s="20" t="s">
        <v>58</v>
      </c>
      <c r="D45" s="46">
        <v>2094558</v>
      </c>
      <c r="E45" s="46">
        <v>0</v>
      </c>
      <c r="F45" s="46">
        <v>0</v>
      </c>
      <c r="G45" s="46">
        <v>0</v>
      </c>
      <c r="H45" s="46">
        <v>0</v>
      </c>
      <c r="I45" s="46">
        <v>5469653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7564211</v>
      </c>
      <c r="P45" s="47">
        <f t="shared" si="9"/>
        <v>5.0666170557506574</v>
      </c>
      <c r="Q45" s="9"/>
    </row>
    <row r="46" spans="1:17" ht="15.75">
      <c r="A46" s="28" t="s">
        <v>93</v>
      </c>
      <c r="B46" s="29"/>
      <c r="C46" s="30"/>
      <c r="D46" s="31">
        <f t="shared" ref="D46:N46" si="12">SUM(D47:D50)</f>
        <v>47386013</v>
      </c>
      <c r="E46" s="31">
        <f t="shared" si="12"/>
        <v>260855018</v>
      </c>
      <c r="F46" s="31">
        <f t="shared" si="12"/>
        <v>390433736</v>
      </c>
      <c r="G46" s="31">
        <f t="shared" si="12"/>
        <v>0</v>
      </c>
      <c r="H46" s="31">
        <f t="shared" si="12"/>
        <v>0</v>
      </c>
      <c r="I46" s="31">
        <f t="shared" si="12"/>
        <v>47937712</v>
      </c>
      <c r="J46" s="31">
        <f t="shared" si="12"/>
        <v>238167366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23944505</v>
      </c>
      <c r="O46" s="31">
        <f>SUM(D46:N46)</f>
        <v>1008724350</v>
      </c>
      <c r="P46" s="43">
        <f t="shared" si="9"/>
        <v>675.65804236039901</v>
      </c>
      <c r="Q46" s="9"/>
    </row>
    <row r="47" spans="1:17">
      <c r="A47" s="12"/>
      <c r="B47" s="44">
        <v>581</v>
      </c>
      <c r="C47" s="20" t="s">
        <v>190</v>
      </c>
      <c r="D47" s="46">
        <v>35302664</v>
      </c>
      <c r="E47" s="46">
        <v>260855018</v>
      </c>
      <c r="F47" s="46">
        <v>390433736</v>
      </c>
      <c r="G47" s="46">
        <v>0</v>
      </c>
      <c r="H47" s="46">
        <v>0</v>
      </c>
      <c r="I47" s="46">
        <v>13300000</v>
      </c>
      <c r="J47" s="46">
        <v>0</v>
      </c>
      <c r="K47" s="46">
        <v>0</v>
      </c>
      <c r="L47" s="46">
        <v>0</v>
      </c>
      <c r="M47" s="46">
        <v>0</v>
      </c>
      <c r="N47" s="46">
        <v>23944505</v>
      </c>
      <c r="O47" s="46">
        <f>SUM(D47:N47)</f>
        <v>723835923</v>
      </c>
      <c r="P47" s="47">
        <f t="shared" si="9"/>
        <v>484.83568650277203</v>
      </c>
      <c r="Q47" s="9"/>
    </row>
    <row r="48" spans="1:17">
      <c r="A48" s="12"/>
      <c r="B48" s="44">
        <v>587</v>
      </c>
      <c r="C48" s="20" t="s">
        <v>61</v>
      </c>
      <c r="D48" s="46">
        <v>12083349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5" si="13">SUM(D48:N48)</f>
        <v>12083349</v>
      </c>
      <c r="P48" s="47">
        <f t="shared" si="9"/>
        <v>8.0936005267420033</v>
      </c>
      <c r="Q48" s="9"/>
    </row>
    <row r="49" spans="1:17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238167366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238167366</v>
      </c>
      <c r="P49" s="47">
        <f t="shared" si="9"/>
        <v>159.5279188667277</v>
      </c>
      <c r="Q49" s="9"/>
    </row>
    <row r="50" spans="1:17">
      <c r="A50" s="12"/>
      <c r="B50" s="44">
        <v>591</v>
      </c>
      <c r="C50" s="20" t="s">
        <v>191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34637712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34637712</v>
      </c>
      <c r="P50" s="47">
        <f t="shared" si="9"/>
        <v>23.200836464157231</v>
      </c>
      <c r="Q50" s="9"/>
    </row>
    <row r="51" spans="1:17" ht="15.75">
      <c r="A51" s="28" t="s">
        <v>63</v>
      </c>
      <c r="B51" s="29"/>
      <c r="C51" s="30"/>
      <c r="D51" s="31">
        <f t="shared" ref="D51:N51" si="14">SUM(D52:D81)</f>
        <v>45562637</v>
      </c>
      <c r="E51" s="31">
        <f t="shared" si="14"/>
        <v>23071717</v>
      </c>
      <c r="F51" s="31">
        <f t="shared" si="14"/>
        <v>0</v>
      </c>
      <c r="G51" s="31">
        <f t="shared" si="14"/>
        <v>6964298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66644750</v>
      </c>
      <c r="N51" s="31">
        <f t="shared" si="14"/>
        <v>0</v>
      </c>
      <c r="O51" s="31">
        <f>SUM(D51:N51)</f>
        <v>142243402</v>
      </c>
      <c r="P51" s="43">
        <f t="shared" si="9"/>
        <v>95.276671504958969</v>
      </c>
      <c r="Q51" s="9"/>
    </row>
    <row r="52" spans="1:17">
      <c r="A52" s="12"/>
      <c r="B52" s="44">
        <v>602</v>
      </c>
      <c r="C52" s="20" t="s">
        <v>64</v>
      </c>
      <c r="D52" s="46">
        <v>53874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53874</v>
      </c>
      <c r="P52" s="47">
        <f t="shared" si="9"/>
        <v>3.6085578160301307E-2</v>
      </c>
      <c r="Q52" s="9"/>
    </row>
    <row r="53" spans="1:17">
      <c r="A53" s="12"/>
      <c r="B53" s="44">
        <v>603</v>
      </c>
      <c r="C53" s="20" t="s">
        <v>65</v>
      </c>
      <c r="D53" s="46">
        <v>57026</v>
      </c>
      <c r="E53" s="46">
        <v>0</v>
      </c>
      <c r="F53" s="46">
        <v>0</v>
      </c>
      <c r="G53" s="46">
        <v>315913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372939</v>
      </c>
      <c r="P53" s="47">
        <f t="shared" si="9"/>
        <v>0.24979989296366725</v>
      </c>
      <c r="Q53" s="9"/>
    </row>
    <row r="54" spans="1:17">
      <c r="A54" s="12"/>
      <c r="B54" s="44">
        <v>604</v>
      </c>
      <c r="C54" s="20" t="s">
        <v>66</v>
      </c>
      <c r="D54" s="46">
        <v>7745344</v>
      </c>
      <c r="E54" s="46">
        <v>0</v>
      </c>
      <c r="F54" s="46">
        <v>0</v>
      </c>
      <c r="G54" s="46">
        <v>206429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66405260</v>
      </c>
      <c r="N54" s="46">
        <v>0</v>
      </c>
      <c r="O54" s="46">
        <f t="shared" si="13"/>
        <v>74357033</v>
      </c>
      <c r="P54" s="47">
        <f t="shared" si="9"/>
        <v>49.805407545190697</v>
      </c>
      <c r="Q54" s="9"/>
    </row>
    <row r="55" spans="1:17">
      <c r="A55" s="12"/>
      <c r="B55" s="44">
        <v>608</v>
      </c>
      <c r="C55" s="20" t="s">
        <v>67</v>
      </c>
      <c r="D55" s="46">
        <v>1012717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1012717</v>
      </c>
      <c r="P55" s="47">
        <f t="shared" si="9"/>
        <v>0.67833237661517354</v>
      </c>
      <c r="Q55" s="9"/>
    </row>
    <row r="56" spans="1:17">
      <c r="A56" s="12"/>
      <c r="B56" s="44">
        <v>609</v>
      </c>
      <c r="C56" s="20" t="s">
        <v>192</v>
      </c>
      <c r="D56" s="46">
        <v>0</v>
      </c>
      <c r="E56" s="46">
        <v>102228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102228</v>
      </c>
      <c r="P56" s="47">
        <f t="shared" si="9"/>
        <v>6.8473781122086394E-2</v>
      </c>
      <c r="Q56" s="9"/>
    </row>
    <row r="57" spans="1:17">
      <c r="A57" s="12"/>
      <c r="B57" s="44">
        <v>611</v>
      </c>
      <c r="C57" s="20" t="s">
        <v>69</v>
      </c>
      <c r="D57" s="46">
        <v>82697</v>
      </c>
      <c r="E57" s="46">
        <v>131883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74" si="15">SUM(D57:N57)</f>
        <v>214580</v>
      </c>
      <c r="P57" s="47">
        <f t="shared" si="9"/>
        <v>0.14372876269884277</v>
      </c>
      <c r="Q57" s="9"/>
    </row>
    <row r="58" spans="1:17">
      <c r="A58" s="12"/>
      <c r="B58" s="44">
        <v>614</v>
      </c>
      <c r="C58" s="20" t="s">
        <v>70</v>
      </c>
      <c r="D58" s="46">
        <v>2411601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2411601</v>
      </c>
      <c r="P58" s="47">
        <f t="shared" si="9"/>
        <v>1.6153249503835021</v>
      </c>
      <c r="Q58" s="9"/>
    </row>
    <row r="59" spans="1:17">
      <c r="A59" s="12"/>
      <c r="B59" s="44">
        <v>618</v>
      </c>
      <c r="C59" s="20" t="s">
        <v>185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239490</v>
      </c>
      <c r="N59" s="46">
        <v>0</v>
      </c>
      <c r="O59" s="46">
        <f t="shared" si="15"/>
        <v>239490</v>
      </c>
      <c r="P59" s="47">
        <f t="shared" si="9"/>
        <v>0.16041383809649479</v>
      </c>
      <c r="Q59" s="9"/>
    </row>
    <row r="60" spans="1:17">
      <c r="A60" s="12"/>
      <c r="B60" s="44">
        <v>631</v>
      </c>
      <c r="C60" s="20" t="s">
        <v>72</v>
      </c>
      <c r="D60" s="46">
        <v>67662</v>
      </c>
      <c r="E60" s="46">
        <v>107903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175565</v>
      </c>
      <c r="P60" s="47">
        <f t="shared" si="9"/>
        <v>0.11759595592889519</v>
      </c>
      <c r="Q60" s="9"/>
    </row>
    <row r="61" spans="1:17">
      <c r="A61" s="12"/>
      <c r="B61" s="44">
        <v>634</v>
      </c>
      <c r="C61" s="20" t="s">
        <v>73</v>
      </c>
      <c r="D61" s="46">
        <v>2105963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2105963</v>
      </c>
      <c r="P61" s="47">
        <f t="shared" si="9"/>
        <v>1.4106042328247879</v>
      </c>
      <c r="Q61" s="9"/>
    </row>
    <row r="62" spans="1:17">
      <c r="A62" s="12"/>
      <c r="B62" s="44">
        <v>651</v>
      </c>
      <c r="C62" s="20" t="s">
        <v>117</v>
      </c>
      <c r="D62" s="46">
        <v>75180</v>
      </c>
      <c r="E62" s="46">
        <v>564983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640163</v>
      </c>
      <c r="P62" s="47">
        <f t="shared" si="9"/>
        <v>0.42879036217531585</v>
      </c>
      <c r="Q62" s="9"/>
    </row>
    <row r="63" spans="1:17">
      <c r="A63" s="12"/>
      <c r="B63" s="44">
        <v>654</v>
      </c>
      <c r="C63" s="20" t="s">
        <v>118</v>
      </c>
      <c r="D63" s="46">
        <v>3439714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3439714</v>
      </c>
      <c r="P63" s="47">
        <f t="shared" si="9"/>
        <v>2.3039697886936676</v>
      </c>
      <c r="Q63" s="9"/>
    </row>
    <row r="64" spans="1:17">
      <c r="A64" s="12"/>
      <c r="B64" s="44">
        <v>664</v>
      </c>
      <c r="C64" s="20" t="s">
        <v>119</v>
      </c>
      <c r="D64" s="46">
        <v>0</v>
      </c>
      <c r="E64" s="46">
        <v>142018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142018</v>
      </c>
      <c r="P64" s="47">
        <f t="shared" si="9"/>
        <v>9.5125694011390857E-2</v>
      </c>
      <c r="Q64" s="9"/>
    </row>
    <row r="65" spans="1:17">
      <c r="A65" s="12"/>
      <c r="B65" s="44">
        <v>671</v>
      </c>
      <c r="C65" s="20" t="s">
        <v>78</v>
      </c>
      <c r="D65" s="46">
        <v>127948</v>
      </c>
      <c r="E65" s="46">
        <v>494153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622101</v>
      </c>
      <c r="P65" s="47">
        <f t="shared" si="9"/>
        <v>0.41669217542973613</v>
      </c>
      <c r="Q65" s="9"/>
    </row>
    <row r="66" spans="1:17">
      <c r="A66" s="12"/>
      <c r="B66" s="44">
        <v>674</v>
      </c>
      <c r="C66" s="20" t="s">
        <v>79</v>
      </c>
      <c r="D66" s="46">
        <v>1162034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1162034</v>
      </c>
      <c r="P66" s="47">
        <f t="shared" si="9"/>
        <v>0.77834704554938505</v>
      </c>
      <c r="Q66" s="9"/>
    </row>
    <row r="67" spans="1:17">
      <c r="A67" s="12"/>
      <c r="B67" s="44">
        <v>684</v>
      </c>
      <c r="C67" s="20" t="s">
        <v>81</v>
      </c>
      <c r="D67" s="46">
        <v>0</v>
      </c>
      <c r="E67" s="46">
        <v>147012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147012</v>
      </c>
      <c r="P67" s="47">
        <f t="shared" si="9"/>
        <v>9.8470746863091957E-2</v>
      </c>
      <c r="Q67" s="9"/>
    </row>
    <row r="68" spans="1:17">
      <c r="A68" s="12"/>
      <c r="B68" s="44">
        <v>689</v>
      </c>
      <c r="C68" s="20" t="s">
        <v>120</v>
      </c>
      <c r="D68" s="46">
        <v>0</v>
      </c>
      <c r="E68" s="46">
        <v>86371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86371</v>
      </c>
      <c r="P68" s="47">
        <f t="shared" si="9"/>
        <v>5.7852535012870486E-2</v>
      </c>
      <c r="Q68" s="9"/>
    </row>
    <row r="69" spans="1:17">
      <c r="A69" s="12"/>
      <c r="B69" s="44">
        <v>691</v>
      </c>
      <c r="C69" s="20" t="s">
        <v>83</v>
      </c>
      <c r="D69" s="46">
        <v>22555</v>
      </c>
      <c r="E69" s="46">
        <v>35968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58523</v>
      </c>
      <c r="P69" s="47">
        <f t="shared" ref="P69:P82" si="16">(O69/P$84)</f>
        <v>3.9199545062095137E-2</v>
      </c>
      <c r="Q69" s="9"/>
    </row>
    <row r="70" spans="1:17">
      <c r="A70" s="12"/>
      <c r="B70" s="44">
        <v>694</v>
      </c>
      <c r="C70" s="20" t="s">
        <v>84</v>
      </c>
      <c r="D70" s="46">
        <v>637098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637098</v>
      </c>
      <c r="P70" s="47">
        <f t="shared" si="16"/>
        <v>0.42673738120005278</v>
      </c>
      <c r="Q70" s="9"/>
    </row>
    <row r="71" spans="1:17">
      <c r="A71" s="12"/>
      <c r="B71" s="44">
        <v>711</v>
      </c>
      <c r="C71" s="20" t="s">
        <v>85</v>
      </c>
      <c r="D71" s="46">
        <v>16806428</v>
      </c>
      <c r="E71" s="46">
        <v>0</v>
      </c>
      <c r="F71" s="46">
        <v>0</v>
      </c>
      <c r="G71" s="46">
        <v>27391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16833819</v>
      </c>
      <c r="P71" s="47">
        <f t="shared" si="16"/>
        <v>11.27553349038247</v>
      </c>
      <c r="Q71" s="9"/>
    </row>
    <row r="72" spans="1:17">
      <c r="A72" s="12"/>
      <c r="B72" s="44">
        <v>712</v>
      </c>
      <c r="C72" s="20" t="s">
        <v>86</v>
      </c>
      <c r="D72" s="46">
        <v>0</v>
      </c>
      <c r="E72" s="46">
        <v>4428727</v>
      </c>
      <c r="F72" s="46">
        <v>0</v>
      </c>
      <c r="G72" s="46">
        <v>6414565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10843292</v>
      </c>
      <c r="P72" s="47">
        <f t="shared" si="16"/>
        <v>7.2629925563531552</v>
      </c>
      <c r="Q72" s="9"/>
    </row>
    <row r="73" spans="1:17">
      <c r="A73" s="12"/>
      <c r="B73" s="44">
        <v>713</v>
      </c>
      <c r="C73" s="20" t="s">
        <v>87</v>
      </c>
      <c r="D73" s="46">
        <v>0</v>
      </c>
      <c r="E73" s="46">
        <v>8852287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8852287</v>
      </c>
      <c r="P73" s="47">
        <f t="shared" si="16"/>
        <v>5.9293888412948581</v>
      </c>
      <c r="Q73" s="9"/>
    </row>
    <row r="74" spans="1:17">
      <c r="A74" s="12"/>
      <c r="B74" s="44">
        <v>714</v>
      </c>
      <c r="C74" s="20" t="s">
        <v>88</v>
      </c>
      <c r="D74" s="46">
        <v>0</v>
      </c>
      <c r="E74" s="46">
        <v>180852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180852</v>
      </c>
      <c r="P74" s="47">
        <f t="shared" si="16"/>
        <v>0.12113726438443057</v>
      </c>
      <c r="Q74" s="9"/>
    </row>
    <row r="75" spans="1:17">
      <c r="A75" s="12"/>
      <c r="B75" s="44">
        <v>715</v>
      </c>
      <c r="C75" s="20" t="s">
        <v>89</v>
      </c>
      <c r="D75" s="46">
        <v>0</v>
      </c>
      <c r="E75" s="46">
        <v>1414236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ref="O75:O81" si="17">SUM(D75:N75)</f>
        <v>1414236</v>
      </c>
      <c r="P75" s="47">
        <f t="shared" si="16"/>
        <v>0.94727556363202814</v>
      </c>
      <c r="Q75" s="9"/>
    </row>
    <row r="76" spans="1:17">
      <c r="A76" s="12"/>
      <c r="B76" s="44">
        <v>716</v>
      </c>
      <c r="C76" s="20" t="s">
        <v>193</v>
      </c>
      <c r="D76" s="46">
        <v>0</v>
      </c>
      <c r="E76" s="46">
        <v>6167288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6167288</v>
      </c>
      <c r="P76" s="47">
        <f t="shared" si="16"/>
        <v>4.1309379879178891</v>
      </c>
      <c r="Q76" s="9"/>
    </row>
    <row r="77" spans="1:17">
      <c r="A77" s="12"/>
      <c r="B77" s="44">
        <v>721</v>
      </c>
      <c r="C77" s="20" t="s">
        <v>91</v>
      </c>
      <c r="D77" s="46">
        <v>67663</v>
      </c>
      <c r="E77" s="46">
        <v>107904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175567</v>
      </c>
      <c r="P77" s="47">
        <f t="shared" si="16"/>
        <v>0.1175972955575903</v>
      </c>
      <c r="Q77" s="9"/>
    </row>
    <row r="78" spans="1:17">
      <c r="A78" s="12"/>
      <c r="B78" s="44">
        <v>724</v>
      </c>
      <c r="C78" s="20" t="s">
        <v>92</v>
      </c>
      <c r="D78" s="46">
        <v>2029163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2029163</v>
      </c>
      <c r="P78" s="47">
        <f t="shared" si="16"/>
        <v>1.3591624909323883</v>
      </c>
      <c r="Q78" s="9"/>
    </row>
    <row r="79" spans="1:17">
      <c r="A79" s="12"/>
      <c r="B79" s="44">
        <v>741</v>
      </c>
      <c r="C79" s="20" t="s">
        <v>94</v>
      </c>
      <c r="D79" s="46">
        <v>67663</v>
      </c>
      <c r="E79" s="46">
        <v>107904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175567</v>
      </c>
      <c r="P79" s="47">
        <f t="shared" si="16"/>
        <v>0.1175972955575903</v>
      </c>
      <c r="Q79" s="9"/>
    </row>
    <row r="80" spans="1:17">
      <c r="A80" s="12"/>
      <c r="B80" s="44">
        <v>744</v>
      </c>
      <c r="C80" s="20" t="s">
        <v>95</v>
      </c>
      <c r="D80" s="46">
        <v>2337401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7"/>
        <v>2337401</v>
      </c>
      <c r="P80" s="47">
        <f t="shared" si="16"/>
        <v>1.5656247257947515</v>
      </c>
      <c r="Q80" s="9"/>
    </row>
    <row r="81" spans="1:120" ht="15.75" thickBot="1">
      <c r="A81" s="12"/>
      <c r="B81" s="44">
        <v>764</v>
      </c>
      <c r="C81" s="20" t="s">
        <v>97</v>
      </c>
      <c r="D81" s="46">
        <v>5252906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5252906</v>
      </c>
      <c r="P81" s="47">
        <f t="shared" si="16"/>
        <v>3.518471805169761</v>
      </c>
      <c r="Q81" s="9"/>
    </row>
    <row r="82" spans="1:120" ht="16.5" thickBot="1">
      <c r="A82" s="14" t="s">
        <v>10</v>
      </c>
      <c r="B82" s="23"/>
      <c r="C82" s="22"/>
      <c r="D82" s="15">
        <f t="shared" ref="D82:N82" si="18">SUM(D5,D15,D23,D29,D33,D38,D43,D46,D51)</f>
        <v>1195848491</v>
      </c>
      <c r="E82" s="15">
        <f t="shared" si="18"/>
        <v>1607933023</v>
      </c>
      <c r="F82" s="15">
        <f t="shared" si="18"/>
        <v>415072758</v>
      </c>
      <c r="G82" s="15">
        <f t="shared" si="18"/>
        <v>101647221</v>
      </c>
      <c r="H82" s="15">
        <f t="shared" si="18"/>
        <v>0</v>
      </c>
      <c r="I82" s="15">
        <f t="shared" si="18"/>
        <v>721201438</v>
      </c>
      <c r="J82" s="15">
        <f t="shared" si="18"/>
        <v>238199237</v>
      </c>
      <c r="K82" s="15">
        <f t="shared" si="18"/>
        <v>14819746</v>
      </c>
      <c r="L82" s="15">
        <f t="shared" si="18"/>
        <v>0</v>
      </c>
      <c r="M82" s="15">
        <f t="shared" si="18"/>
        <v>3647733019</v>
      </c>
      <c r="N82" s="15">
        <f t="shared" si="18"/>
        <v>30865612</v>
      </c>
      <c r="O82" s="15">
        <f>SUM(D82:N82)</f>
        <v>7973320545</v>
      </c>
      <c r="P82" s="37">
        <f t="shared" si="16"/>
        <v>5340.6444987142913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0"/>
      <c r="M84" s="48" t="s">
        <v>197</v>
      </c>
      <c r="N84" s="48"/>
      <c r="O84" s="48"/>
      <c r="P84" s="41">
        <v>1492951</v>
      </c>
    </row>
    <row r="85" spans="1:120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1"/>
    </row>
    <row r="86" spans="1:120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4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170375730</v>
      </c>
      <c r="E5" s="26">
        <f t="shared" si="0"/>
        <v>3146994</v>
      </c>
      <c r="F5" s="26">
        <f t="shared" si="0"/>
        <v>34732940</v>
      </c>
      <c r="G5" s="26">
        <f t="shared" si="0"/>
        <v>12585005</v>
      </c>
      <c r="H5" s="26">
        <f t="shared" si="0"/>
        <v>0</v>
      </c>
      <c r="I5" s="26">
        <f t="shared" si="0"/>
        <v>36507411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7965687</v>
      </c>
      <c r="N5" s="27">
        <f>SUM(D5:M5)</f>
        <v>265313767</v>
      </c>
      <c r="O5" s="32">
        <f t="shared" ref="O5:O36" si="1">(N5/O$82)</f>
        <v>216.05443588939696</v>
      </c>
      <c r="P5" s="6"/>
    </row>
    <row r="6" spans="1:133">
      <c r="A6" s="12"/>
      <c r="B6" s="44">
        <v>511</v>
      </c>
      <c r="C6" s="20" t="s">
        <v>20</v>
      </c>
      <c r="D6" s="46">
        <v>2231916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2231916</v>
      </c>
      <c r="O6" s="47">
        <f t="shared" si="1"/>
        <v>1.8175285729990758</v>
      </c>
      <c r="P6" s="9"/>
    </row>
    <row r="7" spans="1:133">
      <c r="A7" s="12"/>
      <c r="B7" s="44">
        <v>512</v>
      </c>
      <c r="C7" s="20" t="s">
        <v>21</v>
      </c>
      <c r="D7" s="46">
        <v>2248185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2248185</v>
      </c>
      <c r="O7" s="47">
        <f t="shared" si="1"/>
        <v>1.8307769982776803</v>
      </c>
      <c r="P7" s="9"/>
    </row>
    <row r="8" spans="1:133">
      <c r="A8" s="12"/>
      <c r="B8" s="44">
        <v>513</v>
      </c>
      <c r="C8" s="20" t="s">
        <v>22</v>
      </c>
      <c r="D8" s="46">
        <v>62869467</v>
      </c>
      <c r="E8" s="46">
        <v>1122367</v>
      </c>
      <c r="F8" s="46">
        <v>142751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64134585</v>
      </c>
      <c r="O8" s="47">
        <f t="shared" si="1"/>
        <v>52.227073400135993</v>
      </c>
      <c r="P8" s="9"/>
    </row>
    <row r="9" spans="1:133">
      <c r="A9" s="12"/>
      <c r="B9" s="44">
        <v>514</v>
      </c>
      <c r="C9" s="20" t="s">
        <v>23</v>
      </c>
      <c r="D9" s="46">
        <v>4142209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4142209</v>
      </c>
      <c r="O9" s="47">
        <f t="shared" si="1"/>
        <v>3.3731480991372114</v>
      </c>
      <c r="P9" s="9"/>
    </row>
    <row r="10" spans="1:133">
      <c r="A10" s="12"/>
      <c r="B10" s="44">
        <v>515</v>
      </c>
      <c r="C10" s="20" t="s">
        <v>24</v>
      </c>
      <c r="D10" s="46">
        <v>4253503</v>
      </c>
      <c r="E10" s="46">
        <v>1598236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5851739</v>
      </c>
      <c r="O10" s="47">
        <f t="shared" si="1"/>
        <v>4.7652791745894731</v>
      </c>
      <c r="P10" s="9"/>
    </row>
    <row r="11" spans="1:133">
      <c r="A11" s="12"/>
      <c r="B11" s="44">
        <v>516</v>
      </c>
      <c r="C11" s="20" t="s">
        <v>25</v>
      </c>
      <c r="D11" s="46">
        <v>21659305</v>
      </c>
      <c r="E11" s="46">
        <v>0</v>
      </c>
      <c r="F11" s="46">
        <v>0</v>
      </c>
      <c r="G11" s="46">
        <v>2485131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24144436</v>
      </c>
      <c r="O11" s="47">
        <f t="shared" si="1"/>
        <v>19.661672889547596</v>
      </c>
      <c r="P11" s="9"/>
    </row>
    <row r="12" spans="1:133">
      <c r="A12" s="12"/>
      <c r="B12" s="44">
        <v>517</v>
      </c>
      <c r="C12" s="20" t="s">
        <v>26</v>
      </c>
      <c r="D12" s="46">
        <v>2024370</v>
      </c>
      <c r="E12" s="46">
        <v>0</v>
      </c>
      <c r="F12" s="46">
        <v>34590189</v>
      </c>
      <c r="G12" s="46">
        <v>0</v>
      </c>
      <c r="H12" s="46">
        <v>0</v>
      </c>
      <c r="I12" s="46">
        <v>36233231</v>
      </c>
      <c r="J12" s="46">
        <v>0</v>
      </c>
      <c r="K12" s="46">
        <v>0</v>
      </c>
      <c r="L12" s="46">
        <v>0</v>
      </c>
      <c r="M12" s="46">
        <v>7965687</v>
      </c>
      <c r="N12" s="46">
        <f t="shared" si="2"/>
        <v>80813477</v>
      </c>
      <c r="O12" s="47">
        <f t="shared" si="1"/>
        <v>65.809288311434486</v>
      </c>
      <c r="P12" s="9"/>
    </row>
    <row r="13" spans="1:133">
      <c r="A13" s="12"/>
      <c r="B13" s="44">
        <v>519</v>
      </c>
      <c r="C13" s="20" t="s">
        <v>132</v>
      </c>
      <c r="D13" s="46">
        <v>70946775</v>
      </c>
      <c r="E13" s="46">
        <v>426391</v>
      </c>
      <c r="F13" s="46">
        <v>0</v>
      </c>
      <c r="G13" s="46">
        <v>10099874</v>
      </c>
      <c r="H13" s="46">
        <v>0</v>
      </c>
      <c r="I13" s="46">
        <v>274180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81747220</v>
      </c>
      <c r="O13" s="47">
        <f t="shared" si="1"/>
        <v>66.569668443275418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347123483</v>
      </c>
      <c r="E14" s="31">
        <f t="shared" si="3"/>
        <v>165243101</v>
      </c>
      <c r="F14" s="31">
        <f t="shared" si="3"/>
        <v>53777</v>
      </c>
      <c r="G14" s="31">
        <f t="shared" si="3"/>
        <v>3912416</v>
      </c>
      <c r="H14" s="31">
        <f t="shared" si="3"/>
        <v>0</v>
      </c>
      <c r="I14" s="31">
        <f t="shared" si="3"/>
        <v>62282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516395059</v>
      </c>
      <c r="O14" s="43">
        <f t="shared" si="1"/>
        <v>420.51886123314836</v>
      </c>
      <c r="P14" s="10"/>
    </row>
    <row r="15" spans="1:133">
      <c r="A15" s="12"/>
      <c r="B15" s="44">
        <v>521</v>
      </c>
      <c r="C15" s="20" t="s">
        <v>29</v>
      </c>
      <c r="D15" s="46">
        <v>184142833</v>
      </c>
      <c r="E15" s="46">
        <v>8650803</v>
      </c>
      <c r="F15" s="46">
        <v>0</v>
      </c>
      <c r="G15" s="46">
        <v>185457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192979093</v>
      </c>
      <c r="O15" s="47">
        <f t="shared" si="1"/>
        <v>157.14973839470031</v>
      </c>
      <c r="P15" s="9"/>
    </row>
    <row r="16" spans="1:133">
      <c r="A16" s="12"/>
      <c r="B16" s="44">
        <v>522</v>
      </c>
      <c r="C16" s="20" t="s">
        <v>30</v>
      </c>
      <c r="D16" s="46">
        <v>261025</v>
      </c>
      <c r="E16" s="46">
        <v>134212719</v>
      </c>
      <c r="F16" s="46">
        <v>0</v>
      </c>
      <c r="G16" s="46">
        <v>10496</v>
      </c>
      <c r="H16" s="46">
        <v>0</v>
      </c>
      <c r="I16" s="46">
        <v>2915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134487155</v>
      </c>
      <c r="O16" s="47">
        <f t="shared" si="1"/>
        <v>109.51767311756156</v>
      </c>
      <c r="P16" s="9"/>
    </row>
    <row r="17" spans="1:16">
      <c r="A17" s="12"/>
      <c r="B17" s="44">
        <v>523</v>
      </c>
      <c r="C17" s="20" t="s">
        <v>133</v>
      </c>
      <c r="D17" s="46">
        <v>143285016</v>
      </c>
      <c r="E17" s="46">
        <v>2328100</v>
      </c>
      <c r="F17" s="46">
        <v>0</v>
      </c>
      <c r="G17" s="46">
        <v>3716463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149329579</v>
      </c>
      <c r="O17" s="47">
        <f t="shared" si="1"/>
        <v>121.60438682567926</v>
      </c>
      <c r="P17" s="9"/>
    </row>
    <row r="18" spans="1:16">
      <c r="A18" s="12"/>
      <c r="B18" s="44">
        <v>524</v>
      </c>
      <c r="C18" s="20" t="s">
        <v>32</v>
      </c>
      <c r="D18" s="46">
        <v>11621667</v>
      </c>
      <c r="E18" s="46">
        <v>10625889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22247556</v>
      </c>
      <c r="O18" s="47">
        <f t="shared" si="1"/>
        <v>18.116976046319408</v>
      </c>
      <c r="P18" s="9"/>
    </row>
    <row r="19" spans="1:16">
      <c r="A19" s="12"/>
      <c r="B19" s="44">
        <v>525</v>
      </c>
      <c r="C19" s="20" t="s">
        <v>33</v>
      </c>
      <c r="D19" s="46">
        <v>2182876</v>
      </c>
      <c r="E19" s="46">
        <v>8650976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10833852</v>
      </c>
      <c r="O19" s="47">
        <f t="shared" si="1"/>
        <v>8.822390970647275</v>
      </c>
      <c r="P19" s="9"/>
    </row>
    <row r="20" spans="1:16">
      <c r="A20" s="12"/>
      <c r="B20" s="44">
        <v>527</v>
      </c>
      <c r="C20" s="20" t="s">
        <v>34</v>
      </c>
      <c r="D20" s="46">
        <v>4412487</v>
      </c>
      <c r="E20" s="46">
        <v>2120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4414607</v>
      </c>
      <c r="O20" s="47">
        <f t="shared" si="1"/>
        <v>3.5949714778968969</v>
      </c>
      <c r="P20" s="9"/>
    </row>
    <row r="21" spans="1:16">
      <c r="A21" s="12"/>
      <c r="B21" s="44">
        <v>528</v>
      </c>
      <c r="C21" s="20" t="s">
        <v>35</v>
      </c>
      <c r="D21" s="46">
        <v>258540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258540</v>
      </c>
      <c r="O21" s="47">
        <f t="shared" si="1"/>
        <v>0.21053831652409008</v>
      </c>
      <c r="P21" s="9"/>
    </row>
    <row r="22" spans="1:16">
      <c r="A22" s="12"/>
      <c r="B22" s="44">
        <v>529</v>
      </c>
      <c r="C22" s="20" t="s">
        <v>36</v>
      </c>
      <c r="D22" s="46">
        <v>959039</v>
      </c>
      <c r="E22" s="46">
        <v>772494</v>
      </c>
      <c r="F22" s="46">
        <v>53777</v>
      </c>
      <c r="G22" s="46">
        <v>0</v>
      </c>
      <c r="H22" s="46">
        <v>0</v>
      </c>
      <c r="I22" s="46">
        <v>59367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1844677</v>
      </c>
      <c r="O22" s="47">
        <f t="shared" si="1"/>
        <v>1.5021860838195595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6049878</v>
      </c>
      <c r="E23" s="31">
        <f t="shared" si="5"/>
        <v>68090884</v>
      </c>
      <c r="F23" s="31">
        <f t="shared" si="5"/>
        <v>0</v>
      </c>
      <c r="G23" s="31">
        <f t="shared" si="5"/>
        <v>1897214</v>
      </c>
      <c r="H23" s="31">
        <f t="shared" si="5"/>
        <v>0</v>
      </c>
      <c r="I23" s="31">
        <f t="shared" si="5"/>
        <v>200504220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276542196</v>
      </c>
      <c r="O23" s="43">
        <f t="shared" si="1"/>
        <v>225.1981449435869</v>
      </c>
      <c r="P23" s="10"/>
    </row>
    <row r="24" spans="1:16">
      <c r="A24" s="12"/>
      <c r="B24" s="44">
        <v>534</v>
      </c>
      <c r="C24" s="20" t="s">
        <v>134</v>
      </c>
      <c r="D24" s="46">
        <v>0</v>
      </c>
      <c r="E24" s="46">
        <v>47126675</v>
      </c>
      <c r="F24" s="46">
        <v>0</v>
      </c>
      <c r="G24" s="46">
        <v>0</v>
      </c>
      <c r="H24" s="46">
        <v>0</v>
      </c>
      <c r="I24" s="46">
        <v>19629581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66756256</v>
      </c>
      <c r="O24" s="47">
        <f t="shared" si="1"/>
        <v>54.361993330591737</v>
      </c>
      <c r="P24" s="9"/>
    </row>
    <row r="25" spans="1:16">
      <c r="A25" s="12"/>
      <c r="B25" s="44">
        <v>536</v>
      </c>
      <c r="C25" s="20" t="s">
        <v>135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180874639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180874639</v>
      </c>
      <c r="O25" s="47">
        <f t="shared" si="1"/>
        <v>147.2926510287094</v>
      </c>
      <c r="P25" s="9"/>
    </row>
    <row r="26" spans="1:16">
      <c r="A26" s="12"/>
      <c r="B26" s="44">
        <v>537</v>
      </c>
      <c r="C26" s="20" t="s">
        <v>136</v>
      </c>
      <c r="D26" s="46">
        <v>6049878</v>
      </c>
      <c r="E26" s="46">
        <v>5609805</v>
      </c>
      <c r="F26" s="46">
        <v>0</v>
      </c>
      <c r="G26" s="46">
        <v>244536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11904219</v>
      </c>
      <c r="O26" s="47">
        <f t="shared" si="1"/>
        <v>9.6940288844824281</v>
      </c>
      <c r="P26" s="9"/>
    </row>
    <row r="27" spans="1:16">
      <c r="A27" s="12"/>
      <c r="B27" s="44">
        <v>538</v>
      </c>
      <c r="C27" s="20" t="s">
        <v>137</v>
      </c>
      <c r="D27" s="46">
        <v>0</v>
      </c>
      <c r="E27" s="46">
        <v>13299928</v>
      </c>
      <c r="F27" s="46">
        <v>0</v>
      </c>
      <c r="G27" s="46">
        <v>1652678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14952606</v>
      </c>
      <c r="O27" s="47">
        <f t="shared" si="1"/>
        <v>12.176438829148328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2054476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2054476</v>
      </c>
      <c r="O28" s="47">
        <f t="shared" si="1"/>
        <v>1.6730328706550108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39883155</v>
      </c>
      <c r="E29" s="31">
        <f t="shared" si="7"/>
        <v>119668941</v>
      </c>
      <c r="F29" s="31">
        <f t="shared" si="7"/>
        <v>0</v>
      </c>
      <c r="G29" s="31">
        <f t="shared" si="7"/>
        <v>40877595</v>
      </c>
      <c r="H29" s="31">
        <f t="shared" si="7"/>
        <v>0</v>
      </c>
      <c r="I29" s="31">
        <f t="shared" si="7"/>
        <v>264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200429955</v>
      </c>
      <c r="O29" s="43">
        <f t="shared" si="1"/>
        <v>163.21724029820967</v>
      </c>
      <c r="P29" s="10"/>
    </row>
    <row r="30" spans="1:16">
      <c r="A30" s="12"/>
      <c r="B30" s="44">
        <v>541</v>
      </c>
      <c r="C30" s="20" t="s">
        <v>138</v>
      </c>
      <c r="D30" s="46">
        <v>1364593</v>
      </c>
      <c r="E30" s="46">
        <v>115035499</v>
      </c>
      <c r="F30" s="46">
        <v>0</v>
      </c>
      <c r="G30" s="46">
        <v>40877595</v>
      </c>
      <c r="H30" s="46">
        <v>0</v>
      </c>
      <c r="I30" s="46">
        <v>264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157277951</v>
      </c>
      <c r="O30" s="47">
        <f t="shared" si="1"/>
        <v>128.0770288152639</v>
      </c>
      <c r="P30" s="9"/>
    </row>
    <row r="31" spans="1:16">
      <c r="A31" s="12"/>
      <c r="B31" s="44">
        <v>544</v>
      </c>
      <c r="C31" s="20" t="s">
        <v>139</v>
      </c>
      <c r="D31" s="46">
        <v>37837019</v>
      </c>
      <c r="E31" s="46">
        <v>3125097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40962116</v>
      </c>
      <c r="O31" s="47">
        <f t="shared" si="1"/>
        <v>33.356907804999203</v>
      </c>
      <c r="P31" s="9"/>
    </row>
    <row r="32" spans="1:16">
      <c r="A32" s="12"/>
      <c r="B32" s="44">
        <v>549</v>
      </c>
      <c r="C32" s="20" t="s">
        <v>140</v>
      </c>
      <c r="D32" s="46">
        <v>681543</v>
      </c>
      <c r="E32" s="46">
        <v>1508345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2189888</v>
      </c>
      <c r="O32" s="47">
        <f t="shared" si="1"/>
        <v>1.7833036779465714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3668780</v>
      </c>
      <c r="E33" s="31">
        <f t="shared" si="9"/>
        <v>31771390</v>
      </c>
      <c r="F33" s="31">
        <f t="shared" si="9"/>
        <v>0</v>
      </c>
      <c r="G33" s="31">
        <f t="shared" si="9"/>
        <v>173602</v>
      </c>
      <c r="H33" s="31">
        <f t="shared" si="9"/>
        <v>0</v>
      </c>
      <c r="I33" s="31">
        <f t="shared" si="9"/>
        <v>182319254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13797181</v>
      </c>
      <c r="N33" s="31">
        <f t="shared" si="8"/>
        <v>231730207</v>
      </c>
      <c r="O33" s="43">
        <f t="shared" si="1"/>
        <v>188.70614864067036</v>
      </c>
      <c r="P33" s="10"/>
    </row>
    <row r="34" spans="1:16">
      <c r="A34" s="13"/>
      <c r="B34" s="45">
        <v>552</v>
      </c>
      <c r="C34" s="21" t="s">
        <v>47</v>
      </c>
      <c r="D34" s="46">
        <v>3128512</v>
      </c>
      <c r="E34" s="46">
        <v>0</v>
      </c>
      <c r="F34" s="46">
        <v>0</v>
      </c>
      <c r="G34" s="46">
        <v>0</v>
      </c>
      <c r="H34" s="46">
        <v>0</v>
      </c>
      <c r="I34" s="46">
        <v>182319254</v>
      </c>
      <c r="J34" s="46">
        <v>0</v>
      </c>
      <c r="K34" s="46">
        <v>0</v>
      </c>
      <c r="L34" s="46">
        <v>0</v>
      </c>
      <c r="M34" s="46">
        <v>3224955</v>
      </c>
      <c r="N34" s="46">
        <f t="shared" si="8"/>
        <v>188672721</v>
      </c>
      <c r="O34" s="47">
        <f t="shared" si="1"/>
        <v>153.64290652649237</v>
      </c>
      <c r="P34" s="9"/>
    </row>
    <row r="35" spans="1:16">
      <c r="A35" s="13"/>
      <c r="B35" s="45">
        <v>553</v>
      </c>
      <c r="C35" s="21" t="s">
        <v>141</v>
      </c>
      <c r="D35" s="46">
        <v>327767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327767</v>
      </c>
      <c r="O35" s="47">
        <f t="shared" si="1"/>
        <v>0.26691232456158209</v>
      </c>
      <c r="P35" s="9"/>
    </row>
    <row r="36" spans="1:16">
      <c r="A36" s="13"/>
      <c r="B36" s="45">
        <v>554</v>
      </c>
      <c r="C36" s="21" t="s">
        <v>49</v>
      </c>
      <c r="D36" s="46">
        <v>212501</v>
      </c>
      <c r="E36" s="46">
        <v>26857881</v>
      </c>
      <c r="F36" s="46">
        <v>0</v>
      </c>
      <c r="G36" s="46">
        <v>173602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10572226</v>
      </c>
      <c r="N36" s="46">
        <f t="shared" si="8"/>
        <v>37816210</v>
      </c>
      <c r="O36" s="47">
        <f t="shared" si="1"/>
        <v>30.795084670540188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4913509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4913509</v>
      </c>
      <c r="O37" s="47">
        <f t="shared" ref="O37:O68" si="10">(N37/O$82)</f>
        <v>4.0012451190762182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77310336</v>
      </c>
      <c r="E38" s="31">
        <f t="shared" si="11"/>
        <v>82431380</v>
      </c>
      <c r="F38" s="31">
        <f t="shared" si="11"/>
        <v>0</v>
      </c>
      <c r="G38" s="31">
        <f t="shared" si="11"/>
        <v>214452</v>
      </c>
      <c r="H38" s="31">
        <f t="shared" si="11"/>
        <v>0</v>
      </c>
      <c r="I38" s="31">
        <f t="shared" si="11"/>
        <v>384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159956552</v>
      </c>
      <c r="O38" s="43">
        <f t="shared" si="10"/>
        <v>130.25830886933579</v>
      </c>
      <c r="P38" s="10"/>
    </row>
    <row r="39" spans="1:16">
      <c r="A39" s="12"/>
      <c r="B39" s="44">
        <v>562</v>
      </c>
      <c r="C39" s="20" t="s">
        <v>142</v>
      </c>
      <c r="D39" s="46">
        <v>46214772</v>
      </c>
      <c r="E39" s="46">
        <v>188836</v>
      </c>
      <c r="F39" s="46">
        <v>0</v>
      </c>
      <c r="G39" s="46">
        <v>0</v>
      </c>
      <c r="H39" s="46">
        <v>0</v>
      </c>
      <c r="I39" s="46">
        <v>384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46403992</v>
      </c>
      <c r="O39" s="47">
        <f t="shared" si="10"/>
        <v>37.78842096262607</v>
      </c>
      <c r="P39" s="9"/>
    </row>
    <row r="40" spans="1:16">
      <c r="A40" s="12"/>
      <c r="B40" s="44">
        <v>563</v>
      </c>
      <c r="C40" s="20" t="s">
        <v>143</v>
      </c>
      <c r="D40" s="46">
        <v>7459534</v>
      </c>
      <c r="E40" s="46">
        <v>3377357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10836891</v>
      </c>
      <c r="O40" s="47">
        <f t="shared" si="10"/>
        <v>8.8248657364240088</v>
      </c>
      <c r="P40" s="9"/>
    </row>
    <row r="41" spans="1:16">
      <c r="A41" s="12"/>
      <c r="B41" s="44">
        <v>564</v>
      </c>
      <c r="C41" s="20" t="s">
        <v>144</v>
      </c>
      <c r="D41" s="46">
        <v>12011987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12011987</v>
      </c>
      <c r="O41" s="47">
        <f t="shared" si="10"/>
        <v>9.7817881994633531</v>
      </c>
      <c r="P41" s="9"/>
    </row>
    <row r="42" spans="1:16">
      <c r="A42" s="12"/>
      <c r="B42" s="44">
        <v>569</v>
      </c>
      <c r="C42" s="20" t="s">
        <v>55</v>
      </c>
      <c r="D42" s="46">
        <v>11624043</v>
      </c>
      <c r="E42" s="46">
        <v>78865187</v>
      </c>
      <c r="F42" s="46">
        <v>0</v>
      </c>
      <c r="G42" s="46">
        <v>214452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90703682</v>
      </c>
      <c r="O42" s="47">
        <f t="shared" si="10"/>
        <v>73.86323397082235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3365821</v>
      </c>
      <c r="E43" s="31">
        <f t="shared" si="13"/>
        <v>28192668</v>
      </c>
      <c r="F43" s="31">
        <f t="shared" si="13"/>
        <v>0</v>
      </c>
      <c r="G43" s="31">
        <f t="shared" si="13"/>
        <v>2200700</v>
      </c>
      <c r="H43" s="31">
        <f t="shared" si="13"/>
        <v>0</v>
      </c>
      <c r="I43" s="31">
        <f t="shared" si="13"/>
        <v>3810568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37569757</v>
      </c>
      <c r="O43" s="43">
        <f t="shared" si="10"/>
        <v>30.59438922796917</v>
      </c>
      <c r="P43" s="9"/>
    </row>
    <row r="44" spans="1:16">
      <c r="A44" s="12"/>
      <c r="B44" s="44">
        <v>572</v>
      </c>
      <c r="C44" s="20" t="s">
        <v>145</v>
      </c>
      <c r="D44" s="46">
        <v>2447646</v>
      </c>
      <c r="E44" s="46">
        <v>28192668</v>
      </c>
      <c r="F44" s="46">
        <v>0</v>
      </c>
      <c r="G44" s="46">
        <v>2200700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32841014</v>
      </c>
      <c r="O44" s="47">
        <f t="shared" si="10"/>
        <v>26.743605633573427</v>
      </c>
      <c r="P44" s="9"/>
    </row>
    <row r="45" spans="1:16">
      <c r="A45" s="12"/>
      <c r="B45" s="44">
        <v>573</v>
      </c>
      <c r="C45" s="20" t="s">
        <v>58</v>
      </c>
      <c r="D45" s="46">
        <v>918175</v>
      </c>
      <c r="E45" s="46">
        <v>0</v>
      </c>
      <c r="F45" s="46">
        <v>0</v>
      </c>
      <c r="G45" s="46">
        <v>0</v>
      </c>
      <c r="H45" s="46">
        <v>0</v>
      </c>
      <c r="I45" s="46">
        <v>3810568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4728743</v>
      </c>
      <c r="O45" s="47">
        <f t="shared" si="10"/>
        <v>3.8507835943957427</v>
      </c>
      <c r="P45" s="9"/>
    </row>
    <row r="46" spans="1:16" ht="15.75">
      <c r="A46" s="28" t="s">
        <v>146</v>
      </c>
      <c r="B46" s="29"/>
      <c r="C46" s="30"/>
      <c r="D46" s="31">
        <f t="shared" ref="D46:M46" si="14">SUM(D47:D49)</f>
        <v>22161490</v>
      </c>
      <c r="E46" s="31">
        <f t="shared" si="14"/>
        <v>147675993</v>
      </c>
      <c r="F46" s="31">
        <f t="shared" si="14"/>
        <v>205458160</v>
      </c>
      <c r="G46" s="31">
        <f t="shared" si="14"/>
        <v>0</v>
      </c>
      <c r="H46" s="31">
        <f t="shared" si="14"/>
        <v>0</v>
      </c>
      <c r="I46" s="31">
        <f t="shared" si="14"/>
        <v>9734822</v>
      </c>
      <c r="J46" s="31">
        <f t="shared" si="14"/>
        <v>145227533</v>
      </c>
      <c r="K46" s="31">
        <f t="shared" si="14"/>
        <v>0</v>
      </c>
      <c r="L46" s="31">
        <f t="shared" si="14"/>
        <v>0</v>
      </c>
      <c r="M46" s="31">
        <f t="shared" si="14"/>
        <v>497482</v>
      </c>
      <c r="N46" s="31">
        <f>SUM(D46:M46)</f>
        <v>530755480</v>
      </c>
      <c r="O46" s="43">
        <f t="shared" si="10"/>
        <v>432.21306275677017</v>
      </c>
      <c r="P46" s="9"/>
    </row>
    <row r="47" spans="1:16">
      <c r="A47" s="12"/>
      <c r="B47" s="44">
        <v>581</v>
      </c>
      <c r="C47" s="20" t="s">
        <v>147</v>
      </c>
      <c r="D47" s="46">
        <v>18444318</v>
      </c>
      <c r="E47" s="46">
        <v>147675993</v>
      </c>
      <c r="F47" s="46">
        <v>205458160</v>
      </c>
      <c r="G47" s="46">
        <v>0</v>
      </c>
      <c r="H47" s="46">
        <v>0</v>
      </c>
      <c r="I47" s="46">
        <v>9734822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381313293</v>
      </c>
      <c r="O47" s="47">
        <f t="shared" si="10"/>
        <v>310.51697523198385</v>
      </c>
      <c r="P47" s="9"/>
    </row>
    <row r="48" spans="1:16">
      <c r="A48" s="12"/>
      <c r="B48" s="44">
        <v>587</v>
      </c>
      <c r="C48" s="20" t="s">
        <v>148</v>
      </c>
      <c r="D48" s="46">
        <v>3717172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3717172</v>
      </c>
      <c r="O48" s="47">
        <f t="shared" si="10"/>
        <v>3.0270253543377619</v>
      </c>
      <c r="P48" s="9"/>
    </row>
    <row r="49" spans="1:16">
      <c r="A49" s="12"/>
      <c r="B49" s="44">
        <v>590</v>
      </c>
      <c r="C49" s="20" t="s">
        <v>149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145227533</v>
      </c>
      <c r="K49" s="46">
        <v>0</v>
      </c>
      <c r="L49" s="46">
        <v>0</v>
      </c>
      <c r="M49" s="46">
        <v>497482</v>
      </c>
      <c r="N49" s="46">
        <f t="shared" si="15"/>
        <v>145725015</v>
      </c>
      <c r="O49" s="47">
        <f t="shared" si="10"/>
        <v>118.66906217044858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SUM(D51:D79)</f>
        <v>42087613</v>
      </c>
      <c r="E50" s="31">
        <f t="shared" si="16"/>
        <v>16161253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58248866</v>
      </c>
      <c r="O50" s="43">
        <f t="shared" si="10"/>
        <v>47.434123103107098</v>
      </c>
      <c r="P50" s="9"/>
    </row>
    <row r="51" spans="1:16">
      <c r="A51" s="12"/>
      <c r="B51" s="44">
        <v>602</v>
      </c>
      <c r="C51" s="20" t="s">
        <v>151</v>
      </c>
      <c r="D51" s="46">
        <v>43909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43909</v>
      </c>
      <c r="O51" s="47">
        <f t="shared" si="10"/>
        <v>3.5756660246987974E-2</v>
      </c>
      <c r="P51" s="9"/>
    </row>
    <row r="52" spans="1:16">
      <c r="A52" s="12"/>
      <c r="B52" s="44">
        <v>603</v>
      </c>
      <c r="C52" s="20" t="s">
        <v>152</v>
      </c>
      <c r="D52" s="46">
        <v>51896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51896</v>
      </c>
      <c r="O52" s="47">
        <f t="shared" si="10"/>
        <v>4.2260758390710057E-2</v>
      </c>
      <c r="P52" s="9"/>
    </row>
    <row r="53" spans="1:16">
      <c r="A53" s="12"/>
      <c r="B53" s="44">
        <v>604</v>
      </c>
      <c r="C53" s="20" t="s">
        <v>153</v>
      </c>
      <c r="D53" s="46">
        <v>7697079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7697079</v>
      </c>
      <c r="O53" s="47">
        <f t="shared" si="10"/>
        <v>6.2680051628874711</v>
      </c>
      <c r="P53" s="9"/>
    </row>
    <row r="54" spans="1:16">
      <c r="A54" s="12"/>
      <c r="B54" s="44">
        <v>608</v>
      </c>
      <c r="C54" s="20" t="s">
        <v>154</v>
      </c>
      <c r="D54" s="46">
        <v>1130370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1130370</v>
      </c>
      <c r="O54" s="47">
        <f t="shared" si="10"/>
        <v>0.92050049063717687</v>
      </c>
      <c r="P54" s="9"/>
    </row>
    <row r="55" spans="1:16">
      <c r="A55" s="12"/>
      <c r="B55" s="44">
        <v>609</v>
      </c>
      <c r="C55" s="20" t="s">
        <v>155</v>
      </c>
      <c r="D55" s="46">
        <v>0</v>
      </c>
      <c r="E55" s="46">
        <v>100224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100224</v>
      </c>
      <c r="O55" s="47">
        <f t="shared" si="10"/>
        <v>8.1615967491724312E-2</v>
      </c>
      <c r="P55" s="9"/>
    </row>
    <row r="56" spans="1:16">
      <c r="A56" s="12"/>
      <c r="B56" s="44">
        <v>611</v>
      </c>
      <c r="C56" s="20" t="s">
        <v>69</v>
      </c>
      <c r="D56" s="46">
        <v>71565</v>
      </c>
      <c r="E56" s="46">
        <v>102685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73" si="17">SUM(D56:M56)</f>
        <v>174250</v>
      </c>
      <c r="O56" s="47">
        <f t="shared" si="10"/>
        <v>0.14189797189727971</v>
      </c>
      <c r="P56" s="9"/>
    </row>
    <row r="57" spans="1:16">
      <c r="A57" s="12"/>
      <c r="B57" s="44">
        <v>614</v>
      </c>
      <c r="C57" s="20" t="s">
        <v>156</v>
      </c>
      <c r="D57" s="46">
        <v>2257796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2257796</v>
      </c>
      <c r="O57" s="47">
        <f t="shared" si="10"/>
        <v>1.8386035773761293</v>
      </c>
      <c r="P57" s="9"/>
    </row>
    <row r="58" spans="1:16">
      <c r="A58" s="12"/>
      <c r="B58" s="44">
        <v>622</v>
      </c>
      <c r="C58" s="20" t="s">
        <v>71</v>
      </c>
      <c r="D58" s="46">
        <v>454026</v>
      </c>
      <c r="E58" s="46">
        <v>365546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819572</v>
      </c>
      <c r="O58" s="47">
        <f t="shared" si="10"/>
        <v>0.66740662624847824</v>
      </c>
      <c r="P58" s="9"/>
    </row>
    <row r="59" spans="1:16">
      <c r="A59" s="12"/>
      <c r="B59" s="44">
        <v>631</v>
      </c>
      <c r="C59" s="20" t="s">
        <v>72</v>
      </c>
      <c r="D59" s="46">
        <v>44039</v>
      </c>
      <c r="E59" s="46">
        <v>63191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107230</v>
      </c>
      <c r="O59" s="47">
        <f t="shared" si="10"/>
        <v>8.732120244789271E-2</v>
      </c>
      <c r="P59" s="9"/>
    </row>
    <row r="60" spans="1:16">
      <c r="A60" s="12"/>
      <c r="B60" s="44">
        <v>634</v>
      </c>
      <c r="C60" s="20" t="s">
        <v>158</v>
      </c>
      <c r="D60" s="46">
        <v>1863978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1863978</v>
      </c>
      <c r="O60" s="47">
        <f t="shared" si="10"/>
        <v>1.5179035745259548</v>
      </c>
      <c r="P60" s="9"/>
    </row>
    <row r="61" spans="1:16">
      <c r="A61" s="12"/>
      <c r="B61" s="44">
        <v>651</v>
      </c>
      <c r="C61" s="20" t="s">
        <v>117</v>
      </c>
      <c r="D61" s="46">
        <v>38535</v>
      </c>
      <c r="E61" s="46">
        <v>414756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453291</v>
      </c>
      <c r="O61" s="47">
        <f t="shared" si="10"/>
        <v>0.36913098180367182</v>
      </c>
      <c r="P61" s="9"/>
    </row>
    <row r="62" spans="1:16">
      <c r="A62" s="12"/>
      <c r="B62" s="44">
        <v>654</v>
      </c>
      <c r="C62" s="20" t="s">
        <v>159</v>
      </c>
      <c r="D62" s="46">
        <v>2623945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2623945</v>
      </c>
      <c r="O62" s="47">
        <f t="shared" si="10"/>
        <v>2.1367717295265862</v>
      </c>
      <c r="P62" s="9"/>
    </row>
    <row r="63" spans="1:16">
      <c r="A63" s="12"/>
      <c r="B63" s="44">
        <v>664</v>
      </c>
      <c r="C63" s="20" t="s">
        <v>119</v>
      </c>
      <c r="D63" s="46">
        <v>0</v>
      </c>
      <c r="E63" s="46">
        <v>111228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111228</v>
      </c>
      <c r="O63" s="47">
        <f t="shared" si="10"/>
        <v>9.0576916029788401E-2</v>
      </c>
      <c r="P63" s="9"/>
    </row>
    <row r="64" spans="1:16">
      <c r="A64" s="12"/>
      <c r="B64" s="44">
        <v>671</v>
      </c>
      <c r="C64" s="20" t="s">
        <v>78</v>
      </c>
      <c r="D64" s="46">
        <v>91826</v>
      </c>
      <c r="E64" s="46">
        <v>463062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554888</v>
      </c>
      <c r="O64" s="47">
        <f t="shared" si="10"/>
        <v>0.451865032023746</v>
      </c>
      <c r="P64" s="9"/>
    </row>
    <row r="65" spans="1:119">
      <c r="A65" s="12"/>
      <c r="B65" s="44">
        <v>674</v>
      </c>
      <c r="C65" s="20" t="s">
        <v>160</v>
      </c>
      <c r="D65" s="46">
        <v>1281921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1281921</v>
      </c>
      <c r="O65" s="47">
        <f t="shared" si="10"/>
        <v>1.0439138595841189</v>
      </c>
      <c r="P65" s="9"/>
    </row>
    <row r="66" spans="1:119">
      <c r="A66" s="12"/>
      <c r="B66" s="44">
        <v>684</v>
      </c>
      <c r="C66" s="20" t="s">
        <v>81</v>
      </c>
      <c r="D66" s="46">
        <v>0</v>
      </c>
      <c r="E66" s="46">
        <v>182895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182895</v>
      </c>
      <c r="O66" s="47">
        <f t="shared" si="10"/>
        <v>0.14893790284162395</v>
      </c>
      <c r="P66" s="9"/>
    </row>
    <row r="67" spans="1:119">
      <c r="A67" s="12"/>
      <c r="B67" s="44">
        <v>689</v>
      </c>
      <c r="C67" s="20" t="s">
        <v>120</v>
      </c>
      <c r="D67" s="46">
        <v>0</v>
      </c>
      <c r="E67" s="46">
        <v>127365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127365</v>
      </c>
      <c r="O67" s="47">
        <f t="shared" si="10"/>
        <v>0.10371784901404321</v>
      </c>
      <c r="P67" s="9"/>
    </row>
    <row r="68" spans="1:119">
      <c r="A68" s="12"/>
      <c r="B68" s="44">
        <v>691</v>
      </c>
      <c r="C68" s="20" t="s">
        <v>83</v>
      </c>
      <c r="D68" s="46">
        <v>5505</v>
      </c>
      <c r="E68" s="46">
        <v>7899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13404</v>
      </c>
      <c r="O68" s="47">
        <f t="shared" si="10"/>
        <v>1.0915353889877402E-2</v>
      </c>
      <c r="P68" s="9"/>
    </row>
    <row r="69" spans="1:119">
      <c r="A69" s="12"/>
      <c r="B69" s="44">
        <v>694</v>
      </c>
      <c r="C69" s="20" t="s">
        <v>161</v>
      </c>
      <c r="D69" s="46">
        <v>616478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616478</v>
      </c>
      <c r="O69" s="47">
        <f t="shared" ref="O69:O80" si="18">(N69/O$82)</f>
        <v>0.50201995936465538</v>
      </c>
      <c r="P69" s="9"/>
    </row>
    <row r="70" spans="1:119">
      <c r="A70" s="12"/>
      <c r="B70" s="44">
        <v>711</v>
      </c>
      <c r="C70" s="20" t="s">
        <v>121</v>
      </c>
      <c r="D70" s="46">
        <v>13356850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13356850</v>
      </c>
      <c r="O70" s="47">
        <f t="shared" si="18"/>
        <v>10.876957968069902</v>
      </c>
      <c r="P70" s="9"/>
    </row>
    <row r="71" spans="1:119">
      <c r="A71" s="12"/>
      <c r="B71" s="44">
        <v>712</v>
      </c>
      <c r="C71" s="20" t="s">
        <v>122</v>
      </c>
      <c r="D71" s="46">
        <v>0</v>
      </c>
      <c r="E71" s="46">
        <v>4746372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4746372</v>
      </c>
      <c r="O71" s="47">
        <f t="shared" si="18"/>
        <v>3.865139516040375</v>
      </c>
      <c r="P71" s="9"/>
    </row>
    <row r="72" spans="1:119">
      <c r="A72" s="12"/>
      <c r="B72" s="44">
        <v>713</v>
      </c>
      <c r="C72" s="20" t="s">
        <v>162</v>
      </c>
      <c r="D72" s="46">
        <v>0</v>
      </c>
      <c r="E72" s="46">
        <v>8376452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8376452</v>
      </c>
      <c r="O72" s="47">
        <f t="shared" si="18"/>
        <v>6.8212427575030841</v>
      </c>
      <c r="P72" s="9"/>
    </row>
    <row r="73" spans="1:119">
      <c r="A73" s="12"/>
      <c r="B73" s="44">
        <v>714</v>
      </c>
      <c r="C73" s="20" t="s">
        <v>124</v>
      </c>
      <c r="D73" s="46">
        <v>0</v>
      </c>
      <c r="E73" s="46">
        <v>234444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234444</v>
      </c>
      <c r="O73" s="47">
        <f t="shared" si="18"/>
        <v>0.19091608679188432</v>
      </c>
      <c r="P73" s="9"/>
    </row>
    <row r="74" spans="1:119">
      <c r="A74" s="12"/>
      <c r="B74" s="44">
        <v>715</v>
      </c>
      <c r="C74" s="20" t="s">
        <v>125</v>
      </c>
      <c r="D74" s="46">
        <v>0</v>
      </c>
      <c r="E74" s="46">
        <v>722954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9">SUM(D74:M74)</f>
        <v>722954</v>
      </c>
      <c r="O74" s="47">
        <f t="shared" si="18"/>
        <v>0.58872715279785337</v>
      </c>
      <c r="P74" s="9"/>
    </row>
    <row r="75" spans="1:119">
      <c r="A75" s="12"/>
      <c r="B75" s="44">
        <v>721</v>
      </c>
      <c r="C75" s="20" t="s">
        <v>91</v>
      </c>
      <c r="D75" s="46">
        <v>77069</v>
      </c>
      <c r="E75" s="46">
        <v>110585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187654</v>
      </c>
      <c r="O75" s="47">
        <f t="shared" si="18"/>
        <v>0.15281332578715712</v>
      </c>
      <c r="P75" s="9"/>
    </row>
    <row r="76" spans="1:119">
      <c r="A76" s="12"/>
      <c r="B76" s="44">
        <v>724</v>
      </c>
      <c r="C76" s="20" t="s">
        <v>163</v>
      </c>
      <c r="D76" s="46">
        <v>2545142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2545142</v>
      </c>
      <c r="O76" s="47">
        <f t="shared" si="18"/>
        <v>2.0725996441353587</v>
      </c>
      <c r="P76" s="9"/>
    </row>
    <row r="77" spans="1:119">
      <c r="A77" s="12"/>
      <c r="B77" s="44">
        <v>741</v>
      </c>
      <c r="C77" s="20" t="s">
        <v>94</v>
      </c>
      <c r="D77" s="46">
        <v>22020</v>
      </c>
      <c r="E77" s="46">
        <v>31595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53615</v>
      </c>
      <c r="O77" s="47">
        <f t="shared" si="18"/>
        <v>4.3660601223946355E-2</v>
      </c>
      <c r="P77" s="9"/>
    </row>
    <row r="78" spans="1:119">
      <c r="A78" s="12"/>
      <c r="B78" s="44">
        <v>744</v>
      </c>
      <c r="C78" s="20" t="s">
        <v>164</v>
      </c>
      <c r="D78" s="46">
        <v>2151324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2151324</v>
      </c>
      <c r="O78" s="47">
        <f t="shared" si="18"/>
        <v>1.7518996412851844</v>
      </c>
      <c r="P78" s="9"/>
    </row>
    <row r="79" spans="1:119" ht="15.75" thickBot="1">
      <c r="A79" s="12"/>
      <c r="B79" s="44">
        <v>764</v>
      </c>
      <c r="C79" s="20" t="s">
        <v>165</v>
      </c>
      <c r="D79" s="46">
        <v>5662340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5662340</v>
      </c>
      <c r="O79" s="47">
        <f t="shared" si="18"/>
        <v>4.6110448332444349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SUM(D5,D14,D23,D29,D33,D38,D43,D46,D50)</f>
        <v>712026286</v>
      </c>
      <c r="E80" s="15">
        <f t="shared" si="20"/>
        <v>662382604</v>
      </c>
      <c r="F80" s="15">
        <f t="shared" si="20"/>
        <v>240244877</v>
      </c>
      <c r="G80" s="15">
        <f t="shared" si="20"/>
        <v>61860984</v>
      </c>
      <c r="H80" s="15">
        <f t="shared" si="20"/>
        <v>0</v>
      </c>
      <c r="I80" s="15">
        <f t="shared" si="20"/>
        <v>432939205</v>
      </c>
      <c r="J80" s="15">
        <f t="shared" si="20"/>
        <v>145227533</v>
      </c>
      <c r="K80" s="15">
        <f t="shared" si="20"/>
        <v>0</v>
      </c>
      <c r="L80" s="15">
        <f t="shared" si="20"/>
        <v>0</v>
      </c>
      <c r="M80" s="15">
        <f t="shared" si="20"/>
        <v>22260350</v>
      </c>
      <c r="N80" s="15">
        <f>SUM(D80:M80)</f>
        <v>2276941839</v>
      </c>
      <c r="O80" s="37">
        <f t="shared" si="18"/>
        <v>1854.1947149621944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166</v>
      </c>
      <c r="M82" s="48"/>
      <c r="N82" s="48"/>
      <c r="O82" s="41">
        <v>1227995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105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160902369</v>
      </c>
      <c r="E5" s="26">
        <f t="shared" si="0"/>
        <v>3227747</v>
      </c>
      <c r="F5" s="26">
        <f t="shared" si="0"/>
        <v>204643058</v>
      </c>
      <c r="G5" s="26">
        <f t="shared" si="0"/>
        <v>9161660</v>
      </c>
      <c r="H5" s="26">
        <f t="shared" si="0"/>
        <v>0</v>
      </c>
      <c r="I5" s="26">
        <f t="shared" si="0"/>
        <v>38502514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12999996</v>
      </c>
      <c r="N5" s="27">
        <f>SUM(D5:M5)</f>
        <v>429437344</v>
      </c>
      <c r="O5" s="32">
        <f t="shared" ref="O5:O36" si="1">(N5/O$82)</f>
        <v>356.97855156120892</v>
      </c>
      <c r="P5" s="6"/>
    </row>
    <row r="6" spans="1:133">
      <c r="A6" s="12"/>
      <c r="B6" s="44">
        <v>511</v>
      </c>
      <c r="C6" s="20" t="s">
        <v>20</v>
      </c>
      <c r="D6" s="46">
        <v>2110818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2110818</v>
      </c>
      <c r="O6" s="47">
        <f t="shared" si="1"/>
        <v>1.7546605174824477</v>
      </c>
      <c r="P6" s="9"/>
    </row>
    <row r="7" spans="1:133">
      <c r="A7" s="12"/>
      <c r="B7" s="44">
        <v>512</v>
      </c>
      <c r="C7" s="20" t="s">
        <v>21</v>
      </c>
      <c r="D7" s="46">
        <v>2030906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2030906</v>
      </c>
      <c r="O7" s="47">
        <f t="shared" si="1"/>
        <v>1.6882320374936199</v>
      </c>
      <c r="P7" s="9"/>
    </row>
    <row r="8" spans="1:133">
      <c r="A8" s="12"/>
      <c r="B8" s="44">
        <v>513</v>
      </c>
      <c r="C8" s="20" t="s">
        <v>22</v>
      </c>
      <c r="D8" s="46">
        <v>57529985</v>
      </c>
      <c r="E8" s="46">
        <v>1060090</v>
      </c>
      <c r="F8" s="46">
        <v>17935</v>
      </c>
      <c r="G8" s="46">
        <v>11272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58619282</v>
      </c>
      <c r="O8" s="47">
        <f t="shared" si="1"/>
        <v>48.728473837426783</v>
      </c>
      <c r="P8" s="9"/>
    </row>
    <row r="9" spans="1:133">
      <c r="A9" s="12"/>
      <c r="B9" s="44">
        <v>514</v>
      </c>
      <c r="C9" s="20" t="s">
        <v>23</v>
      </c>
      <c r="D9" s="46">
        <v>4091134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4091134</v>
      </c>
      <c r="O9" s="47">
        <f t="shared" si="1"/>
        <v>3.4008385855767935</v>
      </c>
      <c r="P9" s="9"/>
    </row>
    <row r="10" spans="1:133">
      <c r="A10" s="12"/>
      <c r="B10" s="44">
        <v>515</v>
      </c>
      <c r="C10" s="20" t="s">
        <v>24</v>
      </c>
      <c r="D10" s="46">
        <v>4132993</v>
      </c>
      <c r="E10" s="46">
        <v>1577686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5710679</v>
      </c>
      <c r="O10" s="47">
        <f t="shared" si="1"/>
        <v>4.7471184011677687</v>
      </c>
      <c r="P10" s="9"/>
    </row>
    <row r="11" spans="1:133">
      <c r="A11" s="12"/>
      <c r="B11" s="44">
        <v>516</v>
      </c>
      <c r="C11" s="20" t="s">
        <v>25</v>
      </c>
      <c r="D11" s="46">
        <v>21622919</v>
      </c>
      <c r="E11" s="46">
        <v>0</v>
      </c>
      <c r="F11" s="46">
        <v>0</v>
      </c>
      <c r="G11" s="46">
        <v>1252091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22875010</v>
      </c>
      <c r="O11" s="47">
        <f t="shared" si="1"/>
        <v>19.015318650881397</v>
      </c>
      <c r="P11" s="9"/>
    </row>
    <row r="12" spans="1:133">
      <c r="A12" s="12"/>
      <c r="B12" s="44">
        <v>517</v>
      </c>
      <c r="C12" s="20" t="s">
        <v>26</v>
      </c>
      <c r="D12" s="46">
        <v>2732236</v>
      </c>
      <c r="E12" s="46">
        <v>0</v>
      </c>
      <c r="F12" s="46">
        <v>204625123</v>
      </c>
      <c r="G12" s="46">
        <v>0</v>
      </c>
      <c r="H12" s="46">
        <v>0</v>
      </c>
      <c r="I12" s="46">
        <v>38502514</v>
      </c>
      <c r="J12" s="46">
        <v>0</v>
      </c>
      <c r="K12" s="46">
        <v>0</v>
      </c>
      <c r="L12" s="46">
        <v>0</v>
      </c>
      <c r="M12" s="46">
        <v>12999996</v>
      </c>
      <c r="N12" s="46">
        <f t="shared" si="2"/>
        <v>258859869</v>
      </c>
      <c r="O12" s="47">
        <f t="shared" si="1"/>
        <v>215.1825461479761</v>
      </c>
      <c r="P12" s="9"/>
    </row>
    <row r="13" spans="1:133">
      <c r="A13" s="12"/>
      <c r="B13" s="44">
        <v>519</v>
      </c>
      <c r="C13" s="20" t="s">
        <v>27</v>
      </c>
      <c r="D13" s="46">
        <v>66651378</v>
      </c>
      <c r="E13" s="46">
        <v>589971</v>
      </c>
      <c r="F13" s="46">
        <v>0</v>
      </c>
      <c r="G13" s="46">
        <v>7898297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75139646</v>
      </c>
      <c r="O13" s="47">
        <f t="shared" si="1"/>
        <v>62.461363383204016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339451739</v>
      </c>
      <c r="E14" s="31">
        <f t="shared" si="3"/>
        <v>148698013</v>
      </c>
      <c r="F14" s="31">
        <f t="shared" si="3"/>
        <v>351887</v>
      </c>
      <c r="G14" s="31">
        <f t="shared" si="3"/>
        <v>4439048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492940687</v>
      </c>
      <c r="O14" s="43">
        <f t="shared" si="1"/>
        <v>409.76700072653034</v>
      </c>
      <c r="P14" s="10"/>
    </row>
    <row r="15" spans="1:133">
      <c r="A15" s="12"/>
      <c r="B15" s="44">
        <v>521</v>
      </c>
      <c r="C15" s="20" t="s">
        <v>29</v>
      </c>
      <c r="D15" s="46">
        <v>180833948</v>
      </c>
      <c r="E15" s="46">
        <v>10146848</v>
      </c>
      <c r="F15" s="46">
        <v>300000</v>
      </c>
      <c r="G15" s="46">
        <v>96294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191377090</v>
      </c>
      <c r="O15" s="47">
        <f t="shared" si="1"/>
        <v>159.08610963791523</v>
      </c>
      <c r="P15" s="9"/>
    </row>
    <row r="16" spans="1:133">
      <c r="A16" s="12"/>
      <c r="B16" s="44">
        <v>522</v>
      </c>
      <c r="C16" s="20" t="s">
        <v>30</v>
      </c>
      <c r="D16" s="46">
        <v>235481</v>
      </c>
      <c r="E16" s="46">
        <v>119265494</v>
      </c>
      <c r="F16" s="46">
        <v>0</v>
      </c>
      <c r="G16" s="46">
        <v>976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119501951</v>
      </c>
      <c r="O16" s="47">
        <f t="shared" si="1"/>
        <v>99.338434285581286</v>
      </c>
      <c r="P16" s="9"/>
    </row>
    <row r="17" spans="1:16">
      <c r="A17" s="12"/>
      <c r="B17" s="44">
        <v>523</v>
      </c>
      <c r="C17" s="20" t="s">
        <v>116</v>
      </c>
      <c r="D17" s="46">
        <v>140252816</v>
      </c>
      <c r="E17" s="46">
        <v>2061542</v>
      </c>
      <c r="F17" s="46">
        <v>0</v>
      </c>
      <c r="G17" s="46">
        <v>711189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143025547</v>
      </c>
      <c r="O17" s="47">
        <f t="shared" si="1"/>
        <v>118.89290327836419</v>
      </c>
      <c r="P17" s="9"/>
    </row>
    <row r="18" spans="1:16">
      <c r="A18" s="12"/>
      <c r="B18" s="44">
        <v>524</v>
      </c>
      <c r="C18" s="20" t="s">
        <v>32</v>
      </c>
      <c r="D18" s="46">
        <v>10838781</v>
      </c>
      <c r="E18" s="46">
        <v>10093406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20932187</v>
      </c>
      <c r="O18" s="47">
        <f t="shared" si="1"/>
        <v>17.400307403792919</v>
      </c>
      <c r="P18" s="9"/>
    </row>
    <row r="19" spans="1:16">
      <c r="A19" s="12"/>
      <c r="B19" s="44">
        <v>525</v>
      </c>
      <c r="C19" s="20" t="s">
        <v>33</v>
      </c>
      <c r="D19" s="46">
        <v>1852028</v>
      </c>
      <c r="E19" s="46">
        <v>6258815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8110843</v>
      </c>
      <c r="O19" s="47">
        <f t="shared" si="1"/>
        <v>6.7423036830266225</v>
      </c>
      <c r="P19" s="9"/>
    </row>
    <row r="20" spans="1:16">
      <c r="A20" s="12"/>
      <c r="B20" s="44">
        <v>527</v>
      </c>
      <c r="C20" s="20" t="s">
        <v>34</v>
      </c>
      <c r="D20" s="46">
        <v>4226604</v>
      </c>
      <c r="E20" s="46">
        <v>10267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4236871</v>
      </c>
      <c r="O20" s="47">
        <f t="shared" si="1"/>
        <v>3.5219854394677208</v>
      </c>
      <c r="P20" s="9"/>
    </row>
    <row r="21" spans="1:16">
      <c r="A21" s="12"/>
      <c r="B21" s="44">
        <v>528</v>
      </c>
      <c r="C21" s="20" t="s">
        <v>35</v>
      </c>
      <c r="D21" s="46">
        <v>243069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243069</v>
      </c>
      <c r="O21" s="47">
        <f t="shared" si="1"/>
        <v>0.20205606420067532</v>
      </c>
      <c r="P21" s="9"/>
    </row>
    <row r="22" spans="1:16">
      <c r="A22" s="12"/>
      <c r="B22" s="44">
        <v>529</v>
      </c>
      <c r="C22" s="20" t="s">
        <v>36</v>
      </c>
      <c r="D22" s="46">
        <v>969012</v>
      </c>
      <c r="E22" s="46">
        <v>861641</v>
      </c>
      <c r="F22" s="46">
        <v>51887</v>
      </c>
      <c r="G22" s="46">
        <v>3630589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5513129</v>
      </c>
      <c r="O22" s="47">
        <f t="shared" si="1"/>
        <v>4.5829009341816729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5932024</v>
      </c>
      <c r="E23" s="31">
        <f t="shared" si="5"/>
        <v>61791955</v>
      </c>
      <c r="F23" s="31">
        <f t="shared" si="5"/>
        <v>0</v>
      </c>
      <c r="G23" s="31">
        <f t="shared" si="5"/>
        <v>2561134</v>
      </c>
      <c r="H23" s="31">
        <f t="shared" si="5"/>
        <v>0</v>
      </c>
      <c r="I23" s="31">
        <f t="shared" si="5"/>
        <v>198970782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269255895</v>
      </c>
      <c r="O23" s="43">
        <f t="shared" si="1"/>
        <v>223.82445481130992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45882091</v>
      </c>
      <c r="F24" s="46">
        <v>0</v>
      </c>
      <c r="G24" s="46">
        <v>0</v>
      </c>
      <c r="H24" s="46">
        <v>0</v>
      </c>
      <c r="I24" s="46">
        <v>25195615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71077706</v>
      </c>
      <c r="O24" s="47">
        <f t="shared" si="1"/>
        <v>59.084792905605923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93322</v>
      </c>
      <c r="F25" s="46">
        <v>0</v>
      </c>
      <c r="G25" s="46">
        <v>0</v>
      </c>
      <c r="H25" s="46">
        <v>0</v>
      </c>
      <c r="I25" s="46">
        <v>173775167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173868489</v>
      </c>
      <c r="O25" s="47">
        <f t="shared" si="1"/>
        <v>144.53172792852405</v>
      </c>
      <c r="P25" s="9"/>
    </row>
    <row r="26" spans="1:16">
      <c r="A26" s="12"/>
      <c r="B26" s="44">
        <v>537</v>
      </c>
      <c r="C26" s="20" t="s">
        <v>40</v>
      </c>
      <c r="D26" s="46">
        <v>5932024</v>
      </c>
      <c r="E26" s="46">
        <v>5649688</v>
      </c>
      <c r="F26" s="46">
        <v>0</v>
      </c>
      <c r="G26" s="46">
        <v>662516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12244228</v>
      </c>
      <c r="O26" s="47">
        <f t="shared" si="1"/>
        <v>10.178264274159627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7293933</v>
      </c>
      <c r="F27" s="46">
        <v>0</v>
      </c>
      <c r="G27" s="46">
        <v>1898618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9192551</v>
      </c>
      <c r="O27" s="47">
        <f t="shared" si="1"/>
        <v>7.6414955219463696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2872921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2872921</v>
      </c>
      <c r="O28" s="47">
        <f t="shared" si="1"/>
        <v>2.3881741810739681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35247450</v>
      </c>
      <c r="E29" s="31">
        <f t="shared" si="7"/>
        <v>130977596</v>
      </c>
      <c r="F29" s="31">
        <f t="shared" si="7"/>
        <v>0</v>
      </c>
      <c r="G29" s="31">
        <f t="shared" si="7"/>
        <v>41393239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207618285</v>
      </c>
      <c r="O29" s="43">
        <f t="shared" si="1"/>
        <v>172.58693425814937</v>
      </c>
      <c r="P29" s="10"/>
    </row>
    <row r="30" spans="1:16">
      <c r="A30" s="12"/>
      <c r="B30" s="44">
        <v>541</v>
      </c>
      <c r="C30" s="20" t="s">
        <v>44</v>
      </c>
      <c r="D30" s="46">
        <v>1303284</v>
      </c>
      <c r="E30" s="46">
        <v>127300295</v>
      </c>
      <c r="F30" s="46">
        <v>0</v>
      </c>
      <c r="G30" s="46">
        <v>37753239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166356818</v>
      </c>
      <c r="O30" s="47">
        <f t="shared" si="1"/>
        <v>138.28749819198688</v>
      </c>
      <c r="P30" s="9"/>
    </row>
    <row r="31" spans="1:16">
      <c r="A31" s="12"/>
      <c r="B31" s="44">
        <v>544</v>
      </c>
      <c r="C31" s="20" t="s">
        <v>45</v>
      </c>
      <c r="D31" s="46">
        <v>33583056</v>
      </c>
      <c r="E31" s="46">
        <v>3086454</v>
      </c>
      <c r="F31" s="46">
        <v>0</v>
      </c>
      <c r="G31" s="46">
        <v>3640000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40309510</v>
      </c>
      <c r="O31" s="47">
        <f t="shared" si="1"/>
        <v>33.508102392562456</v>
      </c>
      <c r="P31" s="9"/>
    </row>
    <row r="32" spans="1:16">
      <c r="A32" s="12"/>
      <c r="B32" s="44">
        <v>549</v>
      </c>
      <c r="C32" s="20" t="s">
        <v>102</v>
      </c>
      <c r="D32" s="46">
        <v>361110</v>
      </c>
      <c r="E32" s="46">
        <v>590847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951957</v>
      </c>
      <c r="O32" s="47">
        <f t="shared" si="1"/>
        <v>0.79133367360001594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3073210</v>
      </c>
      <c r="E33" s="31">
        <f t="shared" si="9"/>
        <v>33786718</v>
      </c>
      <c r="F33" s="31">
        <f t="shared" si="9"/>
        <v>0</v>
      </c>
      <c r="G33" s="31">
        <f t="shared" si="9"/>
        <v>64022</v>
      </c>
      <c r="H33" s="31">
        <f t="shared" si="9"/>
        <v>0</v>
      </c>
      <c r="I33" s="31">
        <f t="shared" si="9"/>
        <v>166936009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12603964</v>
      </c>
      <c r="N33" s="31">
        <f t="shared" si="8"/>
        <v>216463923</v>
      </c>
      <c r="O33" s="43">
        <f t="shared" si="1"/>
        <v>179.9400512727581</v>
      </c>
      <c r="P33" s="10"/>
    </row>
    <row r="34" spans="1:16">
      <c r="A34" s="13"/>
      <c r="B34" s="45">
        <v>552</v>
      </c>
      <c r="C34" s="21" t="s">
        <v>47</v>
      </c>
      <c r="D34" s="46">
        <v>2486138</v>
      </c>
      <c r="E34" s="46">
        <v>0</v>
      </c>
      <c r="F34" s="46">
        <v>0</v>
      </c>
      <c r="G34" s="46">
        <v>0</v>
      </c>
      <c r="H34" s="46">
        <v>0</v>
      </c>
      <c r="I34" s="46">
        <v>166936009</v>
      </c>
      <c r="J34" s="46">
        <v>0</v>
      </c>
      <c r="K34" s="46">
        <v>0</v>
      </c>
      <c r="L34" s="46">
        <v>0</v>
      </c>
      <c r="M34" s="46">
        <v>3522151</v>
      </c>
      <c r="N34" s="46">
        <f t="shared" si="8"/>
        <v>172944298</v>
      </c>
      <c r="O34" s="47">
        <f t="shared" si="1"/>
        <v>143.76347530877538</v>
      </c>
      <c r="P34" s="9"/>
    </row>
    <row r="35" spans="1:16">
      <c r="A35" s="13"/>
      <c r="B35" s="45">
        <v>553</v>
      </c>
      <c r="C35" s="21" t="s">
        <v>48</v>
      </c>
      <c r="D35" s="46">
        <v>341017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341017</v>
      </c>
      <c r="O35" s="47">
        <f t="shared" si="1"/>
        <v>0.28347733707515849</v>
      </c>
      <c r="P35" s="9"/>
    </row>
    <row r="36" spans="1:16">
      <c r="A36" s="13"/>
      <c r="B36" s="45">
        <v>554</v>
      </c>
      <c r="C36" s="21" t="s">
        <v>49</v>
      </c>
      <c r="D36" s="46">
        <v>246055</v>
      </c>
      <c r="E36" s="46">
        <v>28839419</v>
      </c>
      <c r="F36" s="46">
        <v>0</v>
      </c>
      <c r="G36" s="46">
        <v>64022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9081813</v>
      </c>
      <c r="N36" s="46">
        <f t="shared" si="8"/>
        <v>38231309</v>
      </c>
      <c r="O36" s="47">
        <f t="shared" si="1"/>
        <v>31.780555421628659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4947299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4947299</v>
      </c>
      <c r="O37" s="47">
        <f t="shared" ref="O37:O68" si="10">(N37/O$82)</f>
        <v>4.1125432052788993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72676910</v>
      </c>
      <c r="E38" s="31">
        <f t="shared" si="11"/>
        <v>68583591</v>
      </c>
      <c r="F38" s="31">
        <f t="shared" si="11"/>
        <v>0</v>
      </c>
      <c r="G38" s="31">
        <f t="shared" si="11"/>
        <v>76425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141336926</v>
      </c>
      <c r="O38" s="43">
        <f t="shared" si="10"/>
        <v>117.48920262880951</v>
      </c>
      <c r="P38" s="10"/>
    </row>
    <row r="39" spans="1:16">
      <c r="A39" s="12"/>
      <c r="B39" s="44">
        <v>562</v>
      </c>
      <c r="C39" s="20" t="s">
        <v>52</v>
      </c>
      <c r="D39" s="46">
        <v>44311637</v>
      </c>
      <c r="E39" s="46">
        <v>12984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44324621</v>
      </c>
      <c r="O39" s="47">
        <f t="shared" si="10"/>
        <v>36.845745308725512</v>
      </c>
      <c r="P39" s="9"/>
    </row>
    <row r="40" spans="1:16">
      <c r="A40" s="12"/>
      <c r="B40" s="44">
        <v>563</v>
      </c>
      <c r="C40" s="20" t="s">
        <v>53</v>
      </c>
      <c r="D40" s="46">
        <v>6308232</v>
      </c>
      <c r="E40" s="46">
        <v>3852157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10160389</v>
      </c>
      <c r="O40" s="47">
        <f t="shared" si="10"/>
        <v>8.4460306007258659</v>
      </c>
      <c r="P40" s="9"/>
    </row>
    <row r="41" spans="1:16">
      <c r="A41" s="12"/>
      <c r="B41" s="44">
        <v>564</v>
      </c>
      <c r="C41" s="20" t="s">
        <v>54</v>
      </c>
      <c r="D41" s="46">
        <v>11048019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11048019</v>
      </c>
      <c r="O41" s="47">
        <f t="shared" si="10"/>
        <v>9.1838911434789328</v>
      </c>
      <c r="P41" s="9"/>
    </row>
    <row r="42" spans="1:16">
      <c r="A42" s="12"/>
      <c r="B42" s="44">
        <v>569</v>
      </c>
      <c r="C42" s="20" t="s">
        <v>55</v>
      </c>
      <c r="D42" s="46">
        <v>11009022</v>
      </c>
      <c r="E42" s="46">
        <v>64718450</v>
      </c>
      <c r="F42" s="46">
        <v>0</v>
      </c>
      <c r="G42" s="46">
        <v>76425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75803897</v>
      </c>
      <c r="O42" s="47">
        <f t="shared" si="10"/>
        <v>63.013535575879196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3269176</v>
      </c>
      <c r="E43" s="31">
        <f t="shared" si="13"/>
        <v>31164291</v>
      </c>
      <c r="F43" s="31">
        <f t="shared" si="13"/>
        <v>0</v>
      </c>
      <c r="G43" s="31">
        <f t="shared" si="13"/>
        <v>339340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34772807</v>
      </c>
      <c r="O43" s="43">
        <f t="shared" si="10"/>
        <v>28.905605090034896</v>
      </c>
      <c r="P43" s="9"/>
    </row>
    <row r="44" spans="1:16">
      <c r="A44" s="12"/>
      <c r="B44" s="44">
        <v>572</v>
      </c>
      <c r="C44" s="20" t="s">
        <v>57</v>
      </c>
      <c r="D44" s="46">
        <v>2352994</v>
      </c>
      <c r="E44" s="46">
        <v>31164291</v>
      </c>
      <c r="F44" s="46">
        <v>0</v>
      </c>
      <c r="G44" s="46">
        <v>339340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33856625</v>
      </c>
      <c r="O44" s="47">
        <f t="shared" si="10"/>
        <v>28.144010114898194</v>
      </c>
      <c r="P44" s="9"/>
    </row>
    <row r="45" spans="1:16">
      <c r="A45" s="12"/>
      <c r="B45" s="44">
        <v>573</v>
      </c>
      <c r="C45" s="20" t="s">
        <v>58</v>
      </c>
      <c r="D45" s="46">
        <v>916182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916182</v>
      </c>
      <c r="O45" s="47">
        <f t="shared" si="10"/>
        <v>0.76159497513670238</v>
      </c>
      <c r="P45" s="9"/>
    </row>
    <row r="46" spans="1:16" ht="15.75">
      <c r="A46" s="28" t="s">
        <v>93</v>
      </c>
      <c r="B46" s="29"/>
      <c r="C46" s="30"/>
      <c r="D46" s="31">
        <f t="shared" ref="D46:M46" si="14">SUM(D47:D49)</f>
        <v>21712284</v>
      </c>
      <c r="E46" s="31">
        <f t="shared" si="14"/>
        <v>137772690</v>
      </c>
      <c r="F46" s="31">
        <f t="shared" si="14"/>
        <v>186540110</v>
      </c>
      <c r="G46" s="31">
        <f t="shared" si="14"/>
        <v>0</v>
      </c>
      <c r="H46" s="31">
        <f t="shared" si="14"/>
        <v>0</v>
      </c>
      <c r="I46" s="31">
        <f t="shared" si="14"/>
        <v>9801741</v>
      </c>
      <c r="J46" s="31">
        <f t="shared" si="14"/>
        <v>142201673</v>
      </c>
      <c r="K46" s="31">
        <f t="shared" si="14"/>
        <v>0</v>
      </c>
      <c r="L46" s="31">
        <f t="shared" si="14"/>
        <v>0</v>
      </c>
      <c r="M46" s="31">
        <f t="shared" si="14"/>
        <v>529989</v>
      </c>
      <c r="N46" s="31">
        <f>SUM(D46:M46)</f>
        <v>498558487</v>
      </c>
      <c r="O46" s="43">
        <f t="shared" si="10"/>
        <v>414.43691156446749</v>
      </c>
      <c r="P46" s="9"/>
    </row>
    <row r="47" spans="1:16">
      <c r="A47" s="12"/>
      <c r="B47" s="44">
        <v>581</v>
      </c>
      <c r="C47" s="20" t="s">
        <v>59</v>
      </c>
      <c r="D47" s="46">
        <v>17355931</v>
      </c>
      <c r="E47" s="46">
        <v>137772690</v>
      </c>
      <c r="F47" s="46">
        <v>186540110</v>
      </c>
      <c r="G47" s="46">
        <v>0</v>
      </c>
      <c r="H47" s="46">
        <v>0</v>
      </c>
      <c r="I47" s="46">
        <v>9801741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351470472</v>
      </c>
      <c r="O47" s="47">
        <f t="shared" si="10"/>
        <v>292.16699889773543</v>
      </c>
      <c r="P47" s="9"/>
    </row>
    <row r="48" spans="1:16">
      <c r="A48" s="12"/>
      <c r="B48" s="44">
        <v>587</v>
      </c>
      <c r="C48" s="20" t="s">
        <v>61</v>
      </c>
      <c r="D48" s="46">
        <v>4356353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4356353</v>
      </c>
      <c r="O48" s="47">
        <f t="shared" si="10"/>
        <v>3.6213072890776057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142201673</v>
      </c>
      <c r="K49" s="46">
        <v>0</v>
      </c>
      <c r="L49" s="46">
        <v>0</v>
      </c>
      <c r="M49" s="46">
        <v>529989</v>
      </c>
      <c r="N49" s="46">
        <f t="shared" si="15"/>
        <v>142731662</v>
      </c>
      <c r="O49" s="47">
        <f t="shared" si="10"/>
        <v>118.64860537765445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SUM(D51:D79)</f>
        <v>41733023</v>
      </c>
      <c r="E50" s="31">
        <f t="shared" si="16"/>
        <v>16241065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57974088</v>
      </c>
      <c r="O50" s="43">
        <f t="shared" si="10"/>
        <v>48.192143164712903</v>
      </c>
      <c r="P50" s="9"/>
    </row>
    <row r="51" spans="1:16">
      <c r="A51" s="12"/>
      <c r="B51" s="44">
        <v>602</v>
      </c>
      <c r="C51" s="20" t="s">
        <v>64</v>
      </c>
      <c r="D51" s="46">
        <v>41772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41772</v>
      </c>
      <c r="O51" s="47">
        <f t="shared" si="10"/>
        <v>3.4723827035905895E-2</v>
      </c>
      <c r="P51" s="9"/>
    </row>
    <row r="52" spans="1:16">
      <c r="A52" s="12"/>
      <c r="B52" s="44">
        <v>603</v>
      </c>
      <c r="C52" s="20" t="s">
        <v>65</v>
      </c>
      <c r="D52" s="46">
        <v>51809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51809</v>
      </c>
      <c r="O52" s="47">
        <f t="shared" si="10"/>
        <v>4.3067288013579633E-2</v>
      </c>
      <c r="P52" s="9"/>
    </row>
    <row r="53" spans="1:16">
      <c r="A53" s="12"/>
      <c r="B53" s="44">
        <v>604</v>
      </c>
      <c r="C53" s="20" t="s">
        <v>66</v>
      </c>
      <c r="D53" s="46">
        <v>9578371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9578371</v>
      </c>
      <c r="O53" s="47">
        <f t="shared" si="10"/>
        <v>7.9622162666316427</v>
      </c>
      <c r="P53" s="9"/>
    </row>
    <row r="54" spans="1:16">
      <c r="A54" s="12"/>
      <c r="B54" s="44">
        <v>608</v>
      </c>
      <c r="C54" s="20" t="s">
        <v>67</v>
      </c>
      <c r="D54" s="46">
        <v>1038867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1038867</v>
      </c>
      <c r="O54" s="47">
        <f t="shared" si="10"/>
        <v>0.86357938382913069</v>
      </c>
      <c r="P54" s="9"/>
    </row>
    <row r="55" spans="1:16">
      <c r="A55" s="12"/>
      <c r="B55" s="44">
        <v>609</v>
      </c>
      <c r="C55" s="20" t="s">
        <v>68</v>
      </c>
      <c r="D55" s="46">
        <v>0</v>
      </c>
      <c r="E55" s="46">
        <v>100224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100224</v>
      </c>
      <c r="O55" s="47">
        <f t="shared" si="10"/>
        <v>8.3313244298731978E-2</v>
      </c>
      <c r="P55" s="9"/>
    </row>
    <row r="56" spans="1:16">
      <c r="A56" s="12"/>
      <c r="B56" s="44">
        <v>611</v>
      </c>
      <c r="C56" s="20" t="s">
        <v>69</v>
      </c>
      <c r="D56" s="46">
        <v>70363</v>
      </c>
      <c r="E56" s="46">
        <v>104460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73" si="17">SUM(D56:M56)</f>
        <v>174823</v>
      </c>
      <c r="O56" s="47">
        <f t="shared" si="10"/>
        <v>0.14532518466671876</v>
      </c>
      <c r="P56" s="9"/>
    </row>
    <row r="57" spans="1:16">
      <c r="A57" s="12"/>
      <c r="B57" s="44">
        <v>614</v>
      </c>
      <c r="C57" s="20" t="s">
        <v>70</v>
      </c>
      <c r="D57" s="46">
        <v>2031274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2031274</v>
      </c>
      <c r="O57" s="47">
        <f t="shared" si="10"/>
        <v>1.6885379449998255</v>
      </c>
      <c r="P57" s="9"/>
    </row>
    <row r="58" spans="1:16">
      <c r="A58" s="12"/>
      <c r="B58" s="44">
        <v>622</v>
      </c>
      <c r="C58" s="20" t="s">
        <v>71</v>
      </c>
      <c r="D58" s="46">
        <v>0</v>
      </c>
      <c r="E58" s="46">
        <v>711090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711090</v>
      </c>
      <c r="O58" s="47">
        <f t="shared" si="10"/>
        <v>0.59110806681418948</v>
      </c>
      <c r="P58" s="9"/>
    </row>
    <row r="59" spans="1:16">
      <c r="A59" s="12"/>
      <c r="B59" s="44">
        <v>631</v>
      </c>
      <c r="C59" s="20" t="s">
        <v>72</v>
      </c>
      <c r="D59" s="46">
        <v>286818</v>
      </c>
      <c r="E59" s="46">
        <v>59691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346509</v>
      </c>
      <c r="O59" s="47">
        <f t="shared" si="10"/>
        <v>0.28804267409711565</v>
      </c>
      <c r="P59" s="9"/>
    </row>
    <row r="60" spans="1:16">
      <c r="A60" s="12"/>
      <c r="B60" s="44">
        <v>634</v>
      </c>
      <c r="C60" s="20" t="s">
        <v>73</v>
      </c>
      <c r="D60" s="46">
        <v>2038605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2038605</v>
      </c>
      <c r="O60" s="47">
        <f t="shared" si="10"/>
        <v>1.6946319882824126</v>
      </c>
      <c r="P60" s="9"/>
    </row>
    <row r="61" spans="1:16">
      <c r="A61" s="12"/>
      <c r="B61" s="44">
        <v>651</v>
      </c>
      <c r="C61" s="20" t="s">
        <v>117</v>
      </c>
      <c r="D61" s="46">
        <v>35181</v>
      </c>
      <c r="E61" s="46">
        <v>336115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371296</v>
      </c>
      <c r="O61" s="47">
        <f t="shared" si="10"/>
        <v>0.30864737343492565</v>
      </c>
      <c r="P61" s="9"/>
    </row>
    <row r="62" spans="1:16">
      <c r="A62" s="12"/>
      <c r="B62" s="44">
        <v>654</v>
      </c>
      <c r="C62" s="20" t="s">
        <v>118</v>
      </c>
      <c r="D62" s="46">
        <v>2589298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2589298</v>
      </c>
      <c r="O62" s="47">
        <f t="shared" si="10"/>
        <v>2.1524067771812949</v>
      </c>
      <c r="P62" s="9"/>
    </row>
    <row r="63" spans="1:16">
      <c r="A63" s="12"/>
      <c r="B63" s="44">
        <v>664</v>
      </c>
      <c r="C63" s="20" t="s">
        <v>119</v>
      </c>
      <c r="D63" s="46">
        <v>0</v>
      </c>
      <c r="E63" s="46">
        <v>105435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105435</v>
      </c>
      <c r="O63" s="47">
        <f t="shared" si="10"/>
        <v>8.7644994339048599E-2</v>
      </c>
      <c r="P63" s="9"/>
    </row>
    <row r="64" spans="1:16">
      <c r="A64" s="12"/>
      <c r="B64" s="44">
        <v>671</v>
      </c>
      <c r="C64" s="20" t="s">
        <v>78</v>
      </c>
      <c r="D64" s="46">
        <v>85351</v>
      </c>
      <c r="E64" s="46">
        <v>418971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504322</v>
      </c>
      <c r="O64" s="47">
        <f t="shared" si="10"/>
        <v>0.41922794930580609</v>
      </c>
      <c r="P64" s="9"/>
    </row>
    <row r="65" spans="1:119">
      <c r="A65" s="12"/>
      <c r="B65" s="44">
        <v>674</v>
      </c>
      <c r="C65" s="20" t="s">
        <v>79</v>
      </c>
      <c r="D65" s="46">
        <v>1414065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1414065</v>
      </c>
      <c r="O65" s="47">
        <f t="shared" si="10"/>
        <v>1.1754703743543107</v>
      </c>
      <c r="P65" s="9"/>
    </row>
    <row r="66" spans="1:119">
      <c r="A66" s="12"/>
      <c r="B66" s="44">
        <v>684</v>
      </c>
      <c r="C66" s="20" t="s">
        <v>81</v>
      </c>
      <c r="D66" s="46">
        <v>0</v>
      </c>
      <c r="E66" s="46">
        <v>247554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247554</v>
      </c>
      <c r="O66" s="47">
        <f t="shared" si="10"/>
        <v>0.20578431193255403</v>
      </c>
      <c r="P66" s="9"/>
    </row>
    <row r="67" spans="1:119">
      <c r="A67" s="12"/>
      <c r="B67" s="44">
        <v>689</v>
      </c>
      <c r="C67" s="20" t="s">
        <v>120</v>
      </c>
      <c r="D67" s="46">
        <v>0</v>
      </c>
      <c r="E67" s="46">
        <v>117864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117864</v>
      </c>
      <c r="O67" s="47">
        <f t="shared" si="10"/>
        <v>9.7976854107057657E-2</v>
      </c>
      <c r="P67" s="9"/>
    </row>
    <row r="68" spans="1:119">
      <c r="A68" s="12"/>
      <c r="B68" s="44">
        <v>691</v>
      </c>
      <c r="C68" s="20" t="s">
        <v>83</v>
      </c>
      <c r="D68" s="46">
        <v>5026</v>
      </c>
      <c r="E68" s="46">
        <v>7462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12488</v>
      </c>
      <c r="O68" s="47">
        <f t="shared" si="10"/>
        <v>1.0380904721449603E-2</v>
      </c>
      <c r="P68" s="9"/>
    </row>
    <row r="69" spans="1:119">
      <c r="A69" s="12"/>
      <c r="B69" s="44">
        <v>694</v>
      </c>
      <c r="C69" s="20" t="s">
        <v>84</v>
      </c>
      <c r="D69" s="46">
        <v>591853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591853</v>
      </c>
      <c r="O69" s="47">
        <f t="shared" ref="O69:O80" si="18">(N69/O$82)</f>
        <v>0.49198987845164249</v>
      </c>
      <c r="P69" s="9"/>
    </row>
    <row r="70" spans="1:119">
      <c r="A70" s="12"/>
      <c r="B70" s="44">
        <v>711</v>
      </c>
      <c r="C70" s="20" t="s">
        <v>121</v>
      </c>
      <c r="D70" s="46">
        <v>11610494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11610494</v>
      </c>
      <c r="O70" s="47">
        <f t="shared" si="18"/>
        <v>9.6514599601987729</v>
      </c>
      <c r="P70" s="9"/>
    </row>
    <row r="71" spans="1:119">
      <c r="A71" s="12"/>
      <c r="B71" s="44">
        <v>712</v>
      </c>
      <c r="C71" s="20" t="s">
        <v>122</v>
      </c>
      <c r="D71" s="46">
        <v>0</v>
      </c>
      <c r="E71" s="46">
        <v>5974225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5974225</v>
      </c>
      <c r="O71" s="47">
        <f t="shared" si="18"/>
        <v>4.9661963892939021</v>
      </c>
      <c r="P71" s="9"/>
    </row>
    <row r="72" spans="1:119">
      <c r="A72" s="12"/>
      <c r="B72" s="44">
        <v>713</v>
      </c>
      <c r="C72" s="20" t="s">
        <v>123</v>
      </c>
      <c r="D72" s="46">
        <v>0</v>
      </c>
      <c r="E72" s="46">
        <v>6951398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6951398</v>
      </c>
      <c r="O72" s="47">
        <f t="shared" si="18"/>
        <v>5.7784913772321689</v>
      </c>
      <c r="P72" s="9"/>
    </row>
    <row r="73" spans="1:119">
      <c r="A73" s="12"/>
      <c r="B73" s="44">
        <v>714</v>
      </c>
      <c r="C73" s="20" t="s">
        <v>124</v>
      </c>
      <c r="D73" s="46">
        <v>0</v>
      </c>
      <c r="E73" s="46">
        <v>249314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249314</v>
      </c>
      <c r="O73" s="47">
        <f t="shared" si="18"/>
        <v>0.20724734783179743</v>
      </c>
      <c r="P73" s="9"/>
    </row>
    <row r="74" spans="1:119">
      <c r="A74" s="12"/>
      <c r="B74" s="44">
        <v>715</v>
      </c>
      <c r="C74" s="20" t="s">
        <v>125</v>
      </c>
      <c r="D74" s="46">
        <v>0</v>
      </c>
      <c r="E74" s="46">
        <v>722954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9">SUM(D74:M74)</f>
        <v>722954</v>
      </c>
      <c r="O74" s="47">
        <f t="shared" si="18"/>
        <v>0.60097025880772548</v>
      </c>
      <c r="P74" s="9"/>
    </row>
    <row r="75" spans="1:119">
      <c r="A75" s="12"/>
      <c r="B75" s="44">
        <v>721</v>
      </c>
      <c r="C75" s="20" t="s">
        <v>91</v>
      </c>
      <c r="D75" s="46">
        <v>70362</v>
      </c>
      <c r="E75" s="46">
        <v>104461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174823</v>
      </c>
      <c r="O75" s="47">
        <f t="shared" si="18"/>
        <v>0.14532518466671876</v>
      </c>
      <c r="P75" s="9"/>
    </row>
    <row r="76" spans="1:119">
      <c r="A76" s="12"/>
      <c r="B76" s="44">
        <v>724</v>
      </c>
      <c r="C76" s="20" t="s">
        <v>92</v>
      </c>
      <c r="D76" s="46">
        <v>2310486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2310486</v>
      </c>
      <c r="O76" s="47">
        <f t="shared" si="18"/>
        <v>1.9206386151700197</v>
      </c>
      <c r="P76" s="9"/>
    </row>
    <row r="77" spans="1:119">
      <c r="A77" s="12"/>
      <c r="B77" s="44">
        <v>741</v>
      </c>
      <c r="C77" s="20" t="s">
        <v>94</v>
      </c>
      <c r="D77" s="46">
        <v>20103</v>
      </c>
      <c r="E77" s="46">
        <v>29847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49950</v>
      </c>
      <c r="O77" s="47">
        <f t="shared" si="18"/>
        <v>4.1521956345003816E-2</v>
      </c>
      <c r="P77" s="9"/>
    </row>
    <row r="78" spans="1:119">
      <c r="A78" s="12"/>
      <c r="B78" s="44">
        <v>744</v>
      </c>
      <c r="C78" s="20" t="s">
        <v>95</v>
      </c>
      <c r="D78" s="46">
        <v>2317817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2317817</v>
      </c>
      <c r="O78" s="47">
        <f t="shared" si="18"/>
        <v>1.9267326584526068</v>
      </c>
      <c r="P78" s="9"/>
    </row>
    <row r="79" spans="1:119" ht="15.75" thickBot="1">
      <c r="A79" s="12"/>
      <c r="B79" s="44">
        <v>764</v>
      </c>
      <c r="C79" s="20" t="s">
        <v>97</v>
      </c>
      <c r="D79" s="46">
        <v>5545108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5545108</v>
      </c>
      <c r="O79" s="47">
        <f t="shared" si="18"/>
        <v>4.6094841302168454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SUM(D5,D14,D23,D29,D33,D38,D43,D46,D50)</f>
        <v>683998185</v>
      </c>
      <c r="E80" s="15">
        <f t="shared" si="20"/>
        <v>632243666</v>
      </c>
      <c r="F80" s="15">
        <f t="shared" si="20"/>
        <v>391535055</v>
      </c>
      <c r="G80" s="15">
        <f t="shared" si="20"/>
        <v>58034868</v>
      </c>
      <c r="H80" s="15">
        <f t="shared" si="20"/>
        <v>0</v>
      </c>
      <c r="I80" s="15">
        <f t="shared" si="20"/>
        <v>414211046</v>
      </c>
      <c r="J80" s="15">
        <f t="shared" si="20"/>
        <v>142201673</v>
      </c>
      <c r="K80" s="15">
        <f t="shared" si="20"/>
        <v>0</v>
      </c>
      <c r="L80" s="15">
        <f t="shared" si="20"/>
        <v>0</v>
      </c>
      <c r="M80" s="15">
        <f t="shared" si="20"/>
        <v>26133949</v>
      </c>
      <c r="N80" s="15">
        <f>SUM(D80:M80)</f>
        <v>2348358442</v>
      </c>
      <c r="O80" s="37">
        <f t="shared" si="18"/>
        <v>1952.1208550779816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126</v>
      </c>
      <c r="M82" s="48"/>
      <c r="N82" s="48"/>
      <c r="O82" s="41">
        <v>1202978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105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160959994</v>
      </c>
      <c r="E5" s="26">
        <f t="shared" si="0"/>
        <v>4080111</v>
      </c>
      <c r="F5" s="26">
        <f t="shared" si="0"/>
        <v>178819836</v>
      </c>
      <c r="G5" s="26">
        <f t="shared" si="0"/>
        <v>7418337</v>
      </c>
      <c r="H5" s="26">
        <f t="shared" si="0"/>
        <v>0</v>
      </c>
      <c r="I5" s="26">
        <f t="shared" si="0"/>
        <v>40059163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13531230</v>
      </c>
      <c r="N5" s="27">
        <f>SUM(D5:M5)</f>
        <v>404868671</v>
      </c>
      <c r="O5" s="32">
        <f t="shared" ref="O5:O36" si="1">(N5/O$82)</f>
        <v>344.29335400330461</v>
      </c>
      <c r="P5" s="6"/>
    </row>
    <row r="6" spans="1:133">
      <c r="A6" s="12"/>
      <c r="B6" s="44">
        <v>511</v>
      </c>
      <c r="C6" s="20" t="s">
        <v>20</v>
      </c>
      <c r="D6" s="46">
        <v>2010807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2010807</v>
      </c>
      <c r="O6" s="47">
        <f t="shared" si="1"/>
        <v>1.7099556865523016</v>
      </c>
      <c r="P6" s="9"/>
    </row>
    <row r="7" spans="1:133">
      <c r="A7" s="12"/>
      <c r="B7" s="44">
        <v>512</v>
      </c>
      <c r="C7" s="20" t="s">
        <v>21</v>
      </c>
      <c r="D7" s="46">
        <v>1935302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1935302</v>
      </c>
      <c r="O7" s="47">
        <f t="shared" si="1"/>
        <v>1.6457475332520934</v>
      </c>
      <c r="P7" s="9"/>
    </row>
    <row r="8" spans="1:133">
      <c r="A8" s="12"/>
      <c r="B8" s="44">
        <v>513</v>
      </c>
      <c r="C8" s="20" t="s">
        <v>22</v>
      </c>
      <c r="D8" s="46">
        <v>59011713</v>
      </c>
      <c r="E8" s="46">
        <v>1553927</v>
      </c>
      <c r="F8" s="46">
        <v>0</v>
      </c>
      <c r="G8" s="46">
        <v>2550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60568190</v>
      </c>
      <c r="O8" s="47">
        <f t="shared" si="1"/>
        <v>51.50614699206848</v>
      </c>
      <c r="P8" s="9"/>
    </row>
    <row r="9" spans="1:133">
      <c r="A9" s="12"/>
      <c r="B9" s="44">
        <v>514</v>
      </c>
      <c r="C9" s="20" t="s">
        <v>23</v>
      </c>
      <c r="D9" s="46">
        <v>3764076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3764076</v>
      </c>
      <c r="O9" s="47">
        <f t="shared" si="1"/>
        <v>3.2009054876052456</v>
      </c>
      <c r="P9" s="9"/>
    </row>
    <row r="10" spans="1:133">
      <c r="A10" s="12"/>
      <c r="B10" s="44">
        <v>515</v>
      </c>
      <c r="C10" s="20" t="s">
        <v>24</v>
      </c>
      <c r="D10" s="46">
        <v>4617197</v>
      </c>
      <c r="E10" s="46">
        <v>1535823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6153020</v>
      </c>
      <c r="O10" s="47">
        <f t="shared" si="1"/>
        <v>5.2324223749320753</v>
      </c>
      <c r="P10" s="9"/>
    </row>
    <row r="11" spans="1:133">
      <c r="A11" s="12"/>
      <c r="B11" s="44">
        <v>516</v>
      </c>
      <c r="C11" s="20" t="s">
        <v>25</v>
      </c>
      <c r="D11" s="46">
        <v>17146979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17146979</v>
      </c>
      <c r="O11" s="47">
        <f t="shared" si="1"/>
        <v>14.581496010429095</v>
      </c>
      <c r="P11" s="9"/>
    </row>
    <row r="12" spans="1:133">
      <c r="A12" s="12"/>
      <c r="B12" s="44">
        <v>517</v>
      </c>
      <c r="C12" s="20" t="s">
        <v>26</v>
      </c>
      <c r="D12" s="46">
        <v>4589964</v>
      </c>
      <c r="E12" s="46">
        <v>0</v>
      </c>
      <c r="F12" s="46">
        <v>178819836</v>
      </c>
      <c r="G12" s="46">
        <v>0</v>
      </c>
      <c r="H12" s="46">
        <v>0</v>
      </c>
      <c r="I12" s="46">
        <v>40059163</v>
      </c>
      <c r="J12" s="46">
        <v>0</v>
      </c>
      <c r="K12" s="46">
        <v>0</v>
      </c>
      <c r="L12" s="46">
        <v>0</v>
      </c>
      <c r="M12" s="46">
        <v>13531230</v>
      </c>
      <c r="N12" s="46">
        <f t="shared" si="2"/>
        <v>237000193</v>
      </c>
      <c r="O12" s="47">
        <f t="shared" si="1"/>
        <v>201.54088768058941</v>
      </c>
      <c r="P12" s="9"/>
    </row>
    <row r="13" spans="1:133">
      <c r="A13" s="12"/>
      <c r="B13" s="44">
        <v>519</v>
      </c>
      <c r="C13" s="20" t="s">
        <v>27</v>
      </c>
      <c r="D13" s="46">
        <v>67883956</v>
      </c>
      <c r="E13" s="46">
        <v>990361</v>
      </c>
      <c r="F13" s="46">
        <v>0</v>
      </c>
      <c r="G13" s="46">
        <v>7415787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76290104</v>
      </c>
      <c r="O13" s="47">
        <f t="shared" si="1"/>
        <v>64.875792237875885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329453280</v>
      </c>
      <c r="E14" s="31">
        <f t="shared" si="3"/>
        <v>147539439</v>
      </c>
      <c r="F14" s="31">
        <f t="shared" si="3"/>
        <v>49831</v>
      </c>
      <c r="G14" s="31">
        <f t="shared" si="3"/>
        <v>5497376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482539926</v>
      </c>
      <c r="O14" s="43">
        <f t="shared" si="1"/>
        <v>410.343653295531</v>
      </c>
      <c r="P14" s="10"/>
    </row>
    <row r="15" spans="1:133">
      <c r="A15" s="12"/>
      <c r="B15" s="44">
        <v>521</v>
      </c>
      <c r="C15" s="20" t="s">
        <v>29</v>
      </c>
      <c r="D15" s="46">
        <v>173704720</v>
      </c>
      <c r="E15" s="46">
        <v>9412118</v>
      </c>
      <c r="F15" s="46">
        <v>0</v>
      </c>
      <c r="G15" s="46">
        <v>44007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183160845</v>
      </c>
      <c r="O15" s="47">
        <f t="shared" si="1"/>
        <v>155.75683218800944</v>
      </c>
      <c r="P15" s="9"/>
    </row>
    <row r="16" spans="1:133">
      <c r="A16" s="12"/>
      <c r="B16" s="44">
        <v>522</v>
      </c>
      <c r="C16" s="20" t="s">
        <v>30</v>
      </c>
      <c r="D16" s="46">
        <v>248785</v>
      </c>
      <c r="E16" s="46">
        <v>120829966</v>
      </c>
      <c r="F16" s="46">
        <v>0</v>
      </c>
      <c r="G16" s="46">
        <v>6548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121085299</v>
      </c>
      <c r="O16" s="47">
        <f t="shared" si="1"/>
        <v>102.96885558033949</v>
      </c>
      <c r="P16" s="9"/>
    </row>
    <row r="17" spans="1:16">
      <c r="A17" s="12"/>
      <c r="B17" s="44">
        <v>523</v>
      </c>
      <c r="C17" s="20" t="s">
        <v>31</v>
      </c>
      <c r="D17" s="46">
        <v>138074732</v>
      </c>
      <c r="E17" s="46">
        <v>1944337</v>
      </c>
      <c r="F17" s="46">
        <v>0</v>
      </c>
      <c r="G17" s="46">
        <v>1815732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141834801</v>
      </c>
      <c r="O17" s="47">
        <f t="shared" si="1"/>
        <v>120.61387518591494</v>
      </c>
      <c r="P17" s="9"/>
    </row>
    <row r="18" spans="1:16">
      <c r="A18" s="12"/>
      <c r="B18" s="44">
        <v>524</v>
      </c>
      <c r="C18" s="20" t="s">
        <v>32</v>
      </c>
      <c r="D18" s="46">
        <v>10517514</v>
      </c>
      <c r="E18" s="46">
        <v>7773854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18291368</v>
      </c>
      <c r="O18" s="47">
        <f t="shared" si="1"/>
        <v>15.554664732329258</v>
      </c>
      <c r="P18" s="9"/>
    </row>
    <row r="19" spans="1:16">
      <c r="A19" s="12"/>
      <c r="B19" s="44">
        <v>525</v>
      </c>
      <c r="C19" s="20" t="s">
        <v>33</v>
      </c>
      <c r="D19" s="46">
        <v>1790442</v>
      </c>
      <c r="E19" s="46">
        <v>6719264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8509706</v>
      </c>
      <c r="O19" s="47">
        <f t="shared" si="1"/>
        <v>7.2365076139023978</v>
      </c>
      <c r="P19" s="9"/>
    </row>
    <row r="20" spans="1:16">
      <c r="A20" s="12"/>
      <c r="B20" s="44">
        <v>527</v>
      </c>
      <c r="C20" s="20" t="s">
        <v>34</v>
      </c>
      <c r="D20" s="46">
        <v>4052019</v>
      </c>
      <c r="E20" s="46">
        <v>5226</v>
      </c>
      <c r="F20" s="46">
        <v>0</v>
      </c>
      <c r="G20" s="46">
        <v>500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4057745</v>
      </c>
      <c r="O20" s="47">
        <f t="shared" si="1"/>
        <v>3.4506365540448032</v>
      </c>
      <c r="P20" s="9"/>
    </row>
    <row r="21" spans="1:16">
      <c r="A21" s="12"/>
      <c r="B21" s="44">
        <v>528</v>
      </c>
      <c r="C21" s="20" t="s">
        <v>35</v>
      </c>
      <c r="D21" s="46">
        <v>240653</v>
      </c>
      <c r="E21" s="46">
        <v>4049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244702</v>
      </c>
      <c r="O21" s="47">
        <f t="shared" si="1"/>
        <v>0.20809037188090218</v>
      </c>
      <c r="P21" s="9"/>
    </row>
    <row r="22" spans="1:16">
      <c r="A22" s="12"/>
      <c r="B22" s="44">
        <v>529</v>
      </c>
      <c r="C22" s="20" t="s">
        <v>36</v>
      </c>
      <c r="D22" s="46">
        <v>824415</v>
      </c>
      <c r="E22" s="46">
        <v>850625</v>
      </c>
      <c r="F22" s="46">
        <v>49831</v>
      </c>
      <c r="G22" s="46">
        <v>3630589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5355460</v>
      </c>
      <c r="O22" s="47">
        <f t="shared" si="1"/>
        <v>4.55419106910976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6727363</v>
      </c>
      <c r="E23" s="31">
        <f t="shared" si="5"/>
        <v>60765760</v>
      </c>
      <c r="F23" s="31">
        <f t="shared" si="5"/>
        <v>0</v>
      </c>
      <c r="G23" s="31">
        <f t="shared" si="5"/>
        <v>2889251</v>
      </c>
      <c r="H23" s="31">
        <f t="shared" si="5"/>
        <v>0</v>
      </c>
      <c r="I23" s="31">
        <f t="shared" si="5"/>
        <v>198086593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268468967</v>
      </c>
      <c r="O23" s="43">
        <f t="shared" si="1"/>
        <v>228.30139182152845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44341545</v>
      </c>
      <c r="F24" s="46">
        <v>0</v>
      </c>
      <c r="G24" s="46">
        <v>0</v>
      </c>
      <c r="H24" s="46">
        <v>0</v>
      </c>
      <c r="I24" s="46">
        <v>26883734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71225279</v>
      </c>
      <c r="O24" s="47">
        <f t="shared" si="1"/>
        <v>60.568752173791033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32287</v>
      </c>
      <c r="F25" s="46">
        <v>0</v>
      </c>
      <c r="G25" s="46">
        <v>0</v>
      </c>
      <c r="H25" s="46">
        <v>0</v>
      </c>
      <c r="I25" s="46">
        <v>171202859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171235146</v>
      </c>
      <c r="O25" s="47">
        <f t="shared" si="1"/>
        <v>145.6154228826106</v>
      </c>
      <c r="P25" s="9"/>
    </row>
    <row r="26" spans="1:16">
      <c r="A26" s="12"/>
      <c r="B26" s="44">
        <v>537</v>
      </c>
      <c r="C26" s="20" t="s">
        <v>40</v>
      </c>
      <c r="D26" s="46">
        <v>5999310</v>
      </c>
      <c r="E26" s="46">
        <v>7348377</v>
      </c>
      <c r="F26" s="46">
        <v>0</v>
      </c>
      <c r="G26" s="46">
        <v>836821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14184508</v>
      </c>
      <c r="O26" s="47">
        <f t="shared" si="1"/>
        <v>12.062261627071425</v>
      </c>
      <c r="P26" s="9"/>
    </row>
    <row r="27" spans="1:16">
      <c r="A27" s="12"/>
      <c r="B27" s="44">
        <v>538</v>
      </c>
      <c r="C27" s="20" t="s">
        <v>41</v>
      </c>
      <c r="D27" s="46">
        <v>728053</v>
      </c>
      <c r="E27" s="46">
        <v>6806121</v>
      </c>
      <c r="F27" s="46">
        <v>0</v>
      </c>
      <c r="G27" s="46">
        <v>2052430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9586604</v>
      </c>
      <c r="O27" s="47">
        <f t="shared" si="1"/>
        <v>8.1522831502600894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2237430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2237430</v>
      </c>
      <c r="O28" s="47">
        <f t="shared" si="1"/>
        <v>1.902671987795306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34136949</v>
      </c>
      <c r="E29" s="31">
        <f t="shared" si="7"/>
        <v>115642188</v>
      </c>
      <c r="F29" s="31">
        <f t="shared" si="7"/>
        <v>0</v>
      </c>
      <c r="G29" s="31">
        <f t="shared" si="7"/>
        <v>38321041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188100178</v>
      </c>
      <c r="O29" s="43">
        <f t="shared" si="1"/>
        <v>159.95715601377961</v>
      </c>
      <c r="P29" s="10"/>
    </row>
    <row r="30" spans="1:16">
      <c r="A30" s="12"/>
      <c r="B30" s="44">
        <v>541</v>
      </c>
      <c r="C30" s="20" t="s">
        <v>44</v>
      </c>
      <c r="D30" s="46">
        <v>1232501</v>
      </c>
      <c r="E30" s="46">
        <v>112031413</v>
      </c>
      <c r="F30" s="46">
        <v>0</v>
      </c>
      <c r="G30" s="46">
        <v>37602041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150865955</v>
      </c>
      <c r="O30" s="47">
        <f t="shared" si="1"/>
        <v>128.29381321001648</v>
      </c>
      <c r="P30" s="9"/>
    </row>
    <row r="31" spans="1:16">
      <c r="A31" s="12"/>
      <c r="B31" s="44">
        <v>544</v>
      </c>
      <c r="C31" s="20" t="s">
        <v>45</v>
      </c>
      <c r="D31" s="46">
        <v>32382067</v>
      </c>
      <c r="E31" s="46">
        <v>3024944</v>
      </c>
      <c r="F31" s="46">
        <v>0</v>
      </c>
      <c r="G31" s="46">
        <v>719000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36126011</v>
      </c>
      <c r="O31" s="47">
        <f t="shared" si="1"/>
        <v>30.720938380411944</v>
      </c>
      <c r="P31" s="9"/>
    </row>
    <row r="32" spans="1:16">
      <c r="A32" s="12"/>
      <c r="B32" s="44">
        <v>549</v>
      </c>
      <c r="C32" s="20" t="s">
        <v>102</v>
      </c>
      <c r="D32" s="46">
        <v>522381</v>
      </c>
      <c r="E32" s="46">
        <v>585831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1108212</v>
      </c>
      <c r="O32" s="47">
        <f t="shared" si="1"/>
        <v>0.94240442335117158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2853365</v>
      </c>
      <c r="E33" s="31">
        <f t="shared" si="9"/>
        <v>35606582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151250616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19719551</v>
      </c>
      <c r="N33" s="31">
        <f t="shared" si="8"/>
        <v>209430114</v>
      </c>
      <c r="O33" s="43">
        <f t="shared" si="1"/>
        <v>178.09576670938424</v>
      </c>
      <c r="P33" s="10"/>
    </row>
    <row r="34" spans="1:16">
      <c r="A34" s="13"/>
      <c r="B34" s="45">
        <v>552</v>
      </c>
      <c r="C34" s="21" t="s">
        <v>47</v>
      </c>
      <c r="D34" s="46">
        <v>2268111</v>
      </c>
      <c r="E34" s="46">
        <v>0</v>
      </c>
      <c r="F34" s="46">
        <v>0</v>
      </c>
      <c r="G34" s="46">
        <v>0</v>
      </c>
      <c r="H34" s="46">
        <v>0</v>
      </c>
      <c r="I34" s="46">
        <v>151250616</v>
      </c>
      <c r="J34" s="46">
        <v>0</v>
      </c>
      <c r="K34" s="46">
        <v>0</v>
      </c>
      <c r="L34" s="46">
        <v>0</v>
      </c>
      <c r="M34" s="46">
        <v>3884076</v>
      </c>
      <c r="N34" s="46">
        <f t="shared" si="8"/>
        <v>157402803</v>
      </c>
      <c r="O34" s="47">
        <f t="shared" si="1"/>
        <v>133.85263631423686</v>
      </c>
      <c r="P34" s="9"/>
    </row>
    <row r="35" spans="1:16">
      <c r="A35" s="13"/>
      <c r="B35" s="45">
        <v>553</v>
      </c>
      <c r="C35" s="21" t="s">
        <v>48</v>
      </c>
      <c r="D35" s="46">
        <v>358096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358096</v>
      </c>
      <c r="O35" s="47">
        <f t="shared" si="1"/>
        <v>0.30451867908338937</v>
      </c>
      <c r="P35" s="9"/>
    </row>
    <row r="36" spans="1:16">
      <c r="A36" s="13"/>
      <c r="B36" s="45">
        <v>554</v>
      </c>
      <c r="C36" s="21" t="s">
        <v>49</v>
      </c>
      <c r="D36" s="46">
        <v>227158</v>
      </c>
      <c r="E36" s="46">
        <v>30208973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15835475</v>
      </c>
      <c r="N36" s="46">
        <f t="shared" si="8"/>
        <v>46271606</v>
      </c>
      <c r="O36" s="47">
        <f t="shared" si="1"/>
        <v>39.348577862324724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5397609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5397609</v>
      </c>
      <c r="O37" s="47">
        <f t="shared" ref="O37:O68" si="10">(N37/O$82)</f>
        <v>4.5900338537392606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76238167</v>
      </c>
      <c r="E38" s="31">
        <f t="shared" si="11"/>
        <v>59760483</v>
      </c>
      <c r="F38" s="31">
        <f t="shared" si="11"/>
        <v>0</v>
      </c>
      <c r="G38" s="31">
        <f t="shared" si="11"/>
        <v>491855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136490505</v>
      </c>
      <c r="O38" s="43">
        <f t="shared" si="10"/>
        <v>116.06917779038234</v>
      </c>
      <c r="P38" s="10"/>
    </row>
    <row r="39" spans="1:16">
      <c r="A39" s="12"/>
      <c r="B39" s="44">
        <v>562</v>
      </c>
      <c r="C39" s="20" t="s">
        <v>52</v>
      </c>
      <c r="D39" s="46">
        <v>46939677</v>
      </c>
      <c r="E39" s="46">
        <v>70394</v>
      </c>
      <c r="F39" s="46">
        <v>0</v>
      </c>
      <c r="G39" s="46">
        <v>329898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47339969</v>
      </c>
      <c r="O39" s="47">
        <f t="shared" si="10"/>
        <v>40.257095381485975</v>
      </c>
      <c r="P39" s="9"/>
    </row>
    <row r="40" spans="1:16">
      <c r="A40" s="12"/>
      <c r="B40" s="44">
        <v>563</v>
      </c>
      <c r="C40" s="20" t="s">
        <v>53</v>
      </c>
      <c r="D40" s="46">
        <v>6234210</v>
      </c>
      <c r="E40" s="46">
        <v>4863430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11097640</v>
      </c>
      <c r="O40" s="47">
        <f t="shared" si="10"/>
        <v>9.4372421745648811</v>
      </c>
      <c r="P40" s="9"/>
    </row>
    <row r="41" spans="1:16">
      <c r="A41" s="12"/>
      <c r="B41" s="44">
        <v>564</v>
      </c>
      <c r="C41" s="20" t="s">
        <v>54</v>
      </c>
      <c r="D41" s="46">
        <v>11909226</v>
      </c>
      <c r="E41" s="46">
        <v>115898</v>
      </c>
      <c r="F41" s="46">
        <v>0</v>
      </c>
      <c r="G41" s="46">
        <v>38629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12063753</v>
      </c>
      <c r="O41" s="47">
        <f t="shared" si="10"/>
        <v>10.258808052444808</v>
      </c>
      <c r="P41" s="9"/>
    </row>
    <row r="42" spans="1:16">
      <c r="A42" s="12"/>
      <c r="B42" s="44">
        <v>569</v>
      </c>
      <c r="C42" s="20" t="s">
        <v>55</v>
      </c>
      <c r="D42" s="46">
        <v>11155054</v>
      </c>
      <c r="E42" s="46">
        <v>54710761</v>
      </c>
      <c r="F42" s="46">
        <v>0</v>
      </c>
      <c r="G42" s="46">
        <v>123328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65989143</v>
      </c>
      <c r="O42" s="47">
        <f t="shared" si="10"/>
        <v>56.116032181886673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3242333</v>
      </c>
      <c r="E43" s="31">
        <f t="shared" si="13"/>
        <v>27624728</v>
      </c>
      <c r="F43" s="31">
        <f t="shared" si="13"/>
        <v>0</v>
      </c>
      <c r="G43" s="31">
        <f t="shared" si="13"/>
        <v>2605572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33472633</v>
      </c>
      <c r="O43" s="43">
        <f t="shared" si="10"/>
        <v>28.464551367798215</v>
      </c>
      <c r="P43" s="9"/>
    </row>
    <row r="44" spans="1:16">
      <c r="A44" s="12"/>
      <c r="B44" s="44">
        <v>572</v>
      </c>
      <c r="C44" s="20" t="s">
        <v>57</v>
      </c>
      <c r="D44" s="46">
        <v>2337882</v>
      </c>
      <c r="E44" s="46">
        <v>27624728</v>
      </c>
      <c r="F44" s="46">
        <v>0</v>
      </c>
      <c r="G44" s="46">
        <v>2605572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32568182</v>
      </c>
      <c r="O44" s="47">
        <f t="shared" si="10"/>
        <v>27.695421794120623</v>
      </c>
      <c r="P44" s="9"/>
    </row>
    <row r="45" spans="1:16">
      <c r="A45" s="12"/>
      <c r="B45" s="44">
        <v>573</v>
      </c>
      <c r="C45" s="20" t="s">
        <v>58</v>
      </c>
      <c r="D45" s="46">
        <v>904451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904451</v>
      </c>
      <c r="O45" s="47">
        <f t="shared" si="10"/>
        <v>0.76912957367759094</v>
      </c>
      <c r="P45" s="9"/>
    </row>
    <row r="46" spans="1:16" ht="15.75">
      <c r="A46" s="28" t="s">
        <v>93</v>
      </c>
      <c r="B46" s="29"/>
      <c r="C46" s="30"/>
      <c r="D46" s="31">
        <f t="shared" ref="D46:M46" si="14">SUM(D47:D49)</f>
        <v>17531781</v>
      </c>
      <c r="E46" s="31">
        <f t="shared" si="14"/>
        <v>136006978</v>
      </c>
      <c r="F46" s="31">
        <f t="shared" si="14"/>
        <v>193565459</v>
      </c>
      <c r="G46" s="31">
        <f t="shared" si="14"/>
        <v>0</v>
      </c>
      <c r="H46" s="31">
        <f t="shared" si="14"/>
        <v>0</v>
      </c>
      <c r="I46" s="31">
        <f t="shared" si="14"/>
        <v>8808379</v>
      </c>
      <c r="J46" s="31">
        <f t="shared" si="14"/>
        <v>133296369</v>
      </c>
      <c r="K46" s="31">
        <f t="shared" si="14"/>
        <v>0</v>
      </c>
      <c r="L46" s="31">
        <f t="shared" si="14"/>
        <v>0</v>
      </c>
      <c r="M46" s="31">
        <f t="shared" si="14"/>
        <v>540095</v>
      </c>
      <c r="N46" s="31">
        <f>SUM(D46:M46)</f>
        <v>489749061</v>
      </c>
      <c r="O46" s="43">
        <f t="shared" si="10"/>
        <v>416.47417770109217</v>
      </c>
      <c r="P46" s="9"/>
    </row>
    <row r="47" spans="1:16">
      <c r="A47" s="12"/>
      <c r="B47" s="44">
        <v>581</v>
      </c>
      <c r="C47" s="20" t="s">
        <v>59</v>
      </c>
      <c r="D47" s="46">
        <v>17531701</v>
      </c>
      <c r="E47" s="46">
        <v>135685004</v>
      </c>
      <c r="F47" s="46">
        <v>193565459</v>
      </c>
      <c r="G47" s="46">
        <v>0</v>
      </c>
      <c r="H47" s="46">
        <v>0</v>
      </c>
      <c r="I47" s="46">
        <v>8808379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355590543</v>
      </c>
      <c r="O47" s="47">
        <f t="shared" si="10"/>
        <v>302.38808154490744</v>
      </c>
      <c r="P47" s="9"/>
    </row>
    <row r="48" spans="1:16">
      <c r="A48" s="12"/>
      <c r="B48" s="44">
        <v>587</v>
      </c>
      <c r="C48" s="20" t="s">
        <v>61</v>
      </c>
      <c r="D48" s="46">
        <v>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80</v>
      </c>
      <c r="O48" s="47">
        <f t="shared" si="10"/>
        <v>6.8030623985387026E-5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321974</v>
      </c>
      <c r="F49" s="46">
        <v>0</v>
      </c>
      <c r="G49" s="46">
        <v>0</v>
      </c>
      <c r="H49" s="46">
        <v>0</v>
      </c>
      <c r="I49" s="46">
        <v>0</v>
      </c>
      <c r="J49" s="46">
        <v>133296369</v>
      </c>
      <c r="K49" s="46">
        <v>0</v>
      </c>
      <c r="L49" s="46">
        <v>0</v>
      </c>
      <c r="M49" s="46">
        <v>540095</v>
      </c>
      <c r="N49" s="46">
        <f t="shared" si="15"/>
        <v>134158438</v>
      </c>
      <c r="O49" s="47">
        <f t="shared" si="10"/>
        <v>114.08602812556072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SUM(D51:D79)</f>
        <v>39204617</v>
      </c>
      <c r="E50" s="31">
        <f t="shared" si="16"/>
        <v>15280204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54484821</v>
      </c>
      <c r="O50" s="43">
        <f t="shared" si="10"/>
        <v>46.332954629526483</v>
      </c>
      <c r="P50" s="9"/>
    </row>
    <row r="51" spans="1:16">
      <c r="A51" s="12"/>
      <c r="B51" s="44">
        <v>602</v>
      </c>
      <c r="C51" s="20" t="s">
        <v>64</v>
      </c>
      <c r="D51" s="46">
        <v>44941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44941</v>
      </c>
      <c r="O51" s="47">
        <f t="shared" si="10"/>
        <v>3.8217053406590977E-2</v>
      </c>
      <c r="P51" s="9"/>
    </row>
    <row r="52" spans="1:16">
      <c r="A52" s="12"/>
      <c r="B52" s="44">
        <v>603</v>
      </c>
      <c r="C52" s="20" t="s">
        <v>65</v>
      </c>
      <c r="D52" s="46">
        <v>48073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48073</v>
      </c>
      <c r="O52" s="47">
        <f t="shared" si="10"/>
        <v>4.0880452335618878E-2</v>
      </c>
      <c r="P52" s="9"/>
    </row>
    <row r="53" spans="1:16">
      <c r="A53" s="12"/>
      <c r="B53" s="44">
        <v>604</v>
      </c>
      <c r="C53" s="20" t="s">
        <v>66</v>
      </c>
      <c r="D53" s="46">
        <v>7418705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7418705</v>
      </c>
      <c r="O53" s="47">
        <f t="shared" si="10"/>
        <v>6.3087391289188828</v>
      </c>
      <c r="P53" s="9"/>
    </row>
    <row r="54" spans="1:16">
      <c r="A54" s="12"/>
      <c r="B54" s="44">
        <v>608</v>
      </c>
      <c r="C54" s="20" t="s">
        <v>67</v>
      </c>
      <c r="D54" s="46">
        <v>1014865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1014865</v>
      </c>
      <c r="O54" s="47">
        <f t="shared" si="10"/>
        <v>0.86302374013662253</v>
      </c>
      <c r="P54" s="9"/>
    </row>
    <row r="55" spans="1:16">
      <c r="A55" s="12"/>
      <c r="B55" s="44">
        <v>609</v>
      </c>
      <c r="C55" s="20" t="s">
        <v>68</v>
      </c>
      <c r="D55" s="46">
        <v>0</v>
      </c>
      <c r="E55" s="46">
        <v>100224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100224</v>
      </c>
      <c r="O55" s="47">
        <f t="shared" si="10"/>
        <v>8.5228765728892861E-2</v>
      </c>
      <c r="P55" s="9"/>
    </row>
    <row r="56" spans="1:16">
      <c r="A56" s="12"/>
      <c r="B56" s="44">
        <v>611</v>
      </c>
      <c r="C56" s="20" t="s">
        <v>69</v>
      </c>
      <c r="D56" s="46">
        <v>89367</v>
      </c>
      <c r="E56" s="46">
        <v>97445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73" si="17">SUM(D56:M56)</f>
        <v>186812</v>
      </c>
      <c r="O56" s="47">
        <f t="shared" si="10"/>
        <v>0.15886171159947651</v>
      </c>
      <c r="P56" s="9"/>
    </row>
    <row r="57" spans="1:16">
      <c r="A57" s="12"/>
      <c r="B57" s="44">
        <v>614</v>
      </c>
      <c r="C57" s="20" t="s">
        <v>70</v>
      </c>
      <c r="D57" s="46">
        <v>1968752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1968752</v>
      </c>
      <c r="O57" s="47">
        <f t="shared" si="10"/>
        <v>1.6741928379059834</v>
      </c>
      <c r="P57" s="9"/>
    </row>
    <row r="58" spans="1:16">
      <c r="A58" s="12"/>
      <c r="B58" s="44">
        <v>622</v>
      </c>
      <c r="C58" s="20" t="s">
        <v>71</v>
      </c>
      <c r="D58" s="46">
        <v>0</v>
      </c>
      <c r="E58" s="46">
        <v>915591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915591</v>
      </c>
      <c r="O58" s="47">
        <f t="shared" si="10"/>
        <v>0.77860283806755615</v>
      </c>
      <c r="P58" s="9"/>
    </row>
    <row r="59" spans="1:16">
      <c r="A59" s="12"/>
      <c r="B59" s="44">
        <v>631</v>
      </c>
      <c r="C59" s="20" t="s">
        <v>72</v>
      </c>
      <c r="D59" s="46">
        <v>51068</v>
      </c>
      <c r="E59" s="46">
        <v>55682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106750</v>
      </c>
      <c r="O59" s="47">
        <f t="shared" si="10"/>
        <v>9.0778363880500812E-2</v>
      </c>
      <c r="P59" s="9"/>
    </row>
    <row r="60" spans="1:16">
      <c r="A60" s="12"/>
      <c r="B60" s="44">
        <v>634</v>
      </c>
      <c r="C60" s="20" t="s">
        <v>73</v>
      </c>
      <c r="D60" s="46">
        <v>2196048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2196048</v>
      </c>
      <c r="O60" s="47">
        <f t="shared" si="10"/>
        <v>1.867481446773265</v>
      </c>
      <c r="P60" s="9"/>
    </row>
    <row r="61" spans="1:16">
      <c r="A61" s="12"/>
      <c r="B61" s="44">
        <v>651</v>
      </c>
      <c r="C61" s="20" t="s">
        <v>74</v>
      </c>
      <c r="D61" s="46">
        <v>44684</v>
      </c>
      <c r="E61" s="46">
        <v>416436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461120</v>
      </c>
      <c r="O61" s="47">
        <f t="shared" si="10"/>
        <v>0.39212851665177079</v>
      </c>
      <c r="P61" s="9"/>
    </row>
    <row r="62" spans="1:16">
      <c r="A62" s="12"/>
      <c r="B62" s="44">
        <v>654</v>
      </c>
      <c r="C62" s="20" t="s">
        <v>75</v>
      </c>
      <c r="D62" s="46">
        <v>2670248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2670248</v>
      </c>
      <c r="O62" s="47">
        <f t="shared" si="10"/>
        <v>2.2707329704466463</v>
      </c>
      <c r="P62" s="9"/>
    </row>
    <row r="63" spans="1:16">
      <c r="A63" s="12"/>
      <c r="B63" s="44">
        <v>664</v>
      </c>
      <c r="C63" s="20" t="s">
        <v>77</v>
      </c>
      <c r="D63" s="46">
        <v>0</v>
      </c>
      <c r="E63" s="46">
        <v>103633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103633</v>
      </c>
      <c r="O63" s="47">
        <f t="shared" si="10"/>
        <v>8.8127720693470163E-2</v>
      </c>
      <c r="P63" s="9"/>
    </row>
    <row r="64" spans="1:16">
      <c r="A64" s="12"/>
      <c r="B64" s="44">
        <v>671</v>
      </c>
      <c r="C64" s="20" t="s">
        <v>78</v>
      </c>
      <c r="D64" s="46">
        <v>90073</v>
      </c>
      <c r="E64" s="46">
        <v>425269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515342</v>
      </c>
      <c r="O64" s="47">
        <f t="shared" si="10"/>
        <v>0.43823797282346649</v>
      </c>
      <c r="P64" s="9"/>
    </row>
    <row r="65" spans="1:119">
      <c r="A65" s="12"/>
      <c r="B65" s="44">
        <v>674</v>
      </c>
      <c r="C65" s="20" t="s">
        <v>79</v>
      </c>
      <c r="D65" s="46">
        <v>1371840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1371840</v>
      </c>
      <c r="O65" s="47">
        <f t="shared" si="10"/>
        <v>1.1665891401014166</v>
      </c>
      <c r="P65" s="9"/>
    </row>
    <row r="66" spans="1:119">
      <c r="A66" s="12"/>
      <c r="B66" s="44">
        <v>684</v>
      </c>
      <c r="C66" s="20" t="s">
        <v>81</v>
      </c>
      <c r="D66" s="46">
        <v>0</v>
      </c>
      <c r="E66" s="46">
        <v>240570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240570</v>
      </c>
      <c r="O66" s="47">
        <f t="shared" si="10"/>
        <v>0.20457659015205695</v>
      </c>
      <c r="P66" s="9"/>
    </row>
    <row r="67" spans="1:119">
      <c r="A67" s="12"/>
      <c r="B67" s="44">
        <v>689</v>
      </c>
      <c r="C67" s="20" t="s">
        <v>82</v>
      </c>
      <c r="D67" s="46">
        <v>0</v>
      </c>
      <c r="E67" s="46">
        <v>127036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127036</v>
      </c>
      <c r="O67" s="47">
        <f t="shared" si="10"/>
        <v>0.10802922935759532</v>
      </c>
      <c r="P67" s="9"/>
    </row>
    <row r="68" spans="1:119">
      <c r="A68" s="12"/>
      <c r="B68" s="44">
        <v>691</v>
      </c>
      <c r="C68" s="20" t="s">
        <v>83</v>
      </c>
      <c r="D68" s="46">
        <v>6384</v>
      </c>
      <c r="E68" s="46">
        <v>6961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13345</v>
      </c>
      <c r="O68" s="47">
        <f t="shared" si="10"/>
        <v>1.1348358463562372E-2</v>
      </c>
      <c r="P68" s="9"/>
    </row>
    <row r="69" spans="1:119">
      <c r="A69" s="12"/>
      <c r="B69" s="44">
        <v>694</v>
      </c>
      <c r="C69" s="20" t="s">
        <v>84</v>
      </c>
      <c r="D69" s="46">
        <v>598922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598922</v>
      </c>
      <c r="O69" s="47">
        <f t="shared" ref="O69:O80" si="18">(N69/O$82)</f>
        <v>0.50931296723219954</v>
      </c>
      <c r="P69" s="9"/>
    </row>
    <row r="70" spans="1:119">
      <c r="A70" s="12"/>
      <c r="B70" s="44">
        <v>711</v>
      </c>
      <c r="C70" s="20" t="s">
        <v>85</v>
      </c>
      <c r="D70" s="46">
        <v>10458112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10458112</v>
      </c>
      <c r="O70" s="47">
        <f t="shared" si="18"/>
        <v>8.8933985633632986</v>
      </c>
      <c r="P70" s="9"/>
    </row>
    <row r="71" spans="1:119">
      <c r="A71" s="12"/>
      <c r="B71" s="44">
        <v>712</v>
      </c>
      <c r="C71" s="20" t="s">
        <v>86</v>
      </c>
      <c r="D71" s="46">
        <v>0</v>
      </c>
      <c r="E71" s="46">
        <v>5757136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5757136</v>
      </c>
      <c r="O71" s="47">
        <f t="shared" si="18"/>
        <v>4.8957694306091888</v>
      </c>
      <c r="P71" s="9"/>
    </row>
    <row r="72" spans="1:119">
      <c r="A72" s="12"/>
      <c r="B72" s="44">
        <v>713</v>
      </c>
      <c r="C72" s="20" t="s">
        <v>87</v>
      </c>
      <c r="D72" s="46">
        <v>0</v>
      </c>
      <c r="E72" s="46">
        <v>5913532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5913532</v>
      </c>
      <c r="O72" s="47">
        <f t="shared" si="18"/>
        <v>5.0287658989694215</v>
      </c>
      <c r="P72" s="9"/>
    </row>
    <row r="73" spans="1:119">
      <c r="A73" s="12"/>
      <c r="B73" s="44">
        <v>714</v>
      </c>
      <c r="C73" s="20" t="s">
        <v>88</v>
      </c>
      <c r="D73" s="46">
        <v>0</v>
      </c>
      <c r="E73" s="46">
        <v>272449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272449</v>
      </c>
      <c r="O73" s="47">
        <f t="shared" si="18"/>
        <v>0.23168594342743387</v>
      </c>
      <c r="P73" s="9"/>
    </row>
    <row r="74" spans="1:119">
      <c r="A74" s="12"/>
      <c r="B74" s="44">
        <v>715</v>
      </c>
      <c r="C74" s="20" t="s">
        <v>89</v>
      </c>
      <c r="D74" s="46">
        <v>0</v>
      </c>
      <c r="E74" s="46">
        <v>722954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9">SUM(D74:M74)</f>
        <v>722954</v>
      </c>
      <c r="O74" s="47">
        <f t="shared" si="18"/>
        <v>0.61478764665914365</v>
      </c>
      <c r="P74" s="9"/>
    </row>
    <row r="75" spans="1:119">
      <c r="A75" s="12"/>
      <c r="B75" s="44">
        <v>721</v>
      </c>
      <c r="C75" s="20" t="s">
        <v>91</v>
      </c>
      <c r="D75" s="46">
        <v>89368</v>
      </c>
      <c r="E75" s="46">
        <v>97445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186813</v>
      </c>
      <c r="O75" s="47">
        <f t="shared" si="18"/>
        <v>0.15886256198227633</v>
      </c>
      <c r="P75" s="9"/>
    </row>
    <row r="76" spans="1:119">
      <c r="A76" s="12"/>
      <c r="B76" s="44">
        <v>724</v>
      </c>
      <c r="C76" s="20" t="s">
        <v>92</v>
      </c>
      <c r="D76" s="46">
        <v>2111281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2111281</v>
      </c>
      <c r="O76" s="47">
        <f t="shared" si="18"/>
        <v>1.7953970479811487</v>
      </c>
      <c r="P76" s="9"/>
    </row>
    <row r="77" spans="1:119">
      <c r="A77" s="12"/>
      <c r="B77" s="44">
        <v>741</v>
      </c>
      <c r="C77" s="20" t="s">
        <v>94</v>
      </c>
      <c r="D77" s="46">
        <v>25534</v>
      </c>
      <c r="E77" s="46">
        <v>27841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53375</v>
      </c>
      <c r="O77" s="47">
        <f t="shared" si="18"/>
        <v>4.5389181940250406E-2</v>
      </c>
      <c r="P77" s="9"/>
    </row>
    <row r="78" spans="1:119">
      <c r="A78" s="12"/>
      <c r="B78" s="44">
        <v>744</v>
      </c>
      <c r="C78" s="20" t="s">
        <v>95</v>
      </c>
      <c r="D78" s="46">
        <v>2233762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2233762</v>
      </c>
      <c r="O78" s="47">
        <f t="shared" si="18"/>
        <v>1.8995527836855761</v>
      </c>
      <c r="P78" s="9"/>
    </row>
    <row r="79" spans="1:119" ht="15.75" thickBot="1">
      <c r="A79" s="12"/>
      <c r="B79" s="44">
        <v>764</v>
      </c>
      <c r="C79" s="20" t="s">
        <v>97</v>
      </c>
      <c r="D79" s="46">
        <v>6672590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6672590</v>
      </c>
      <c r="O79" s="47">
        <f t="shared" si="18"/>
        <v>5.6742557662331699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SUM(D5,D14,D23,D29,D33,D38,D43,D46,D50)</f>
        <v>670347849</v>
      </c>
      <c r="E80" s="15">
        <f t="shared" si="20"/>
        <v>602306473</v>
      </c>
      <c r="F80" s="15">
        <f t="shared" si="20"/>
        <v>372435126</v>
      </c>
      <c r="G80" s="15">
        <f t="shared" si="20"/>
        <v>57223432</v>
      </c>
      <c r="H80" s="15">
        <f t="shared" si="20"/>
        <v>0</v>
      </c>
      <c r="I80" s="15">
        <f t="shared" si="20"/>
        <v>398204751</v>
      </c>
      <c r="J80" s="15">
        <f t="shared" si="20"/>
        <v>133296369</v>
      </c>
      <c r="K80" s="15">
        <f t="shared" si="20"/>
        <v>0</v>
      </c>
      <c r="L80" s="15">
        <f t="shared" si="20"/>
        <v>0</v>
      </c>
      <c r="M80" s="15">
        <f t="shared" si="20"/>
        <v>33790876</v>
      </c>
      <c r="N80" s="15">
        <f>SUM(D80:M80)</f>
        <v>2267604876</v>
      </c>
      <c r="O80" s="37">
        <f t="shared" si="18"/>
        <v>1928.3321833323271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114</v>
      </c>
      <c r="M82" s="48"/>
      <c r="N82" s="48"/>
      <c r="O82" s="41">
        <v>1175941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105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161233269</v>
      </c>
      <c r="E5" s="26">
        <f t="shared" si="0"/>
        <v>5298577</v>
      </c>
      <c r="F5" s="26">
        <f t="shared" si="0"/>
        <v>42210668</v>
      </c>
      <c r="G5" s="26">
        <f t="shared" si="0"/>
        <v>7096746</v>
      </c>
      <c r="H5" s="26">
        <f t="shared" si="0"/>
        <v>0</v>
      </c>
      <c r="I5" s="26">
        <f t="shared" si="0"/>
        <v>41068094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11228597</v>
      </c>
      <c r="N5" s="27">
        <f>SUM(D5:M5)</f>
        <v>268135951</v>
      </c>
      <c r="O5" s="32">
        <f t="shared" ref="O5:O36" si="1">(N5/O$82)</f>
        <v>231.68255450852038</v>
      </c>
      <c r="P5" s="6"/>
    </row>
    <row r="6" spans="1:133">
      <c r="A6" s="12"/>
      <c r="B6" s="44">
        <v>511</v>
      </c>
      <c r="C6" s="20" t="s">
        <v>20</v>
      </c>
      <c r="D6" s="46">
        <v>2032799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2032799</v>
      </c>
      <c r="O6" s="47">
        <f t="shared" si="1"/>
        <v>1.756437595801414</v>
      </c>
      <c r="P6" s="9"/>
    </row>
    <row r="7" spans="1:133">
      <c r="A7" s="12"/>
      <c r="B7" s="44">
        <v>512</v>
      </c>
      <c r="C7" s="20" t="s">
        <v>21</v>
      </c>
      <c r="D7" s="46">
        <v>2386023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2386023</v>
      </c>
      <c r="O7" s="47">
        <f t="shared" si="1"/>
        <v>2.0616403794211218</v>
      </c>
      <c r="P7" s="9"/>
    </row>
    <row r="8" spans="1:133">
      <c r="A8" s="12"/>
      <c r="B8" s="44">
        <v>513</v>
      </c>
      <c r="C8" s="20" t="s">
        <v>22</v>
      </c>
      <c r="D8" s="46">
        <v>60329602</v>
      </c>
      <c r="E8" s="46">
        <v>764443</v>
      </c>
      <c r="F8" s="46">
        <v>57454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61151499</v>
      </c>
      <c r="O8" s="47">
        <f t="shared" si="1"/>
        <v>52.837881110337307</v>
      </c>
      <c r="P8" s="9"/>
    </row>
    <row r="9" spans="1:133">
      <c r="A9" s="12"/>
      <c r="B9" s="44">
        <v>514</v>
      </c>
      <c r="C9" s="20" t="s">
        <v>23</v>
      </c>
      <c r="D9" s="46">
        <v>4631422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4631422</v>
      </c>
      <c r="O9" s="47">
        <f t="shared" si="1"/>
        <v>4.0017747562950277</v>
      </c>
      <c r="P9" s="9"/>
    </row>
    <row r="10" spans="1:133">
      <c r="A10" s="12"/>
      <c r="B10" s="44">
        <v>515</v>
      </c>
      <c r="C10" s="20" t="s">
        <v>24</v>
      </c>
      <c r="D10" s="46">
        <v>4217804</v>
      </c>
      <c r="E10" s="46">
        <v>1553265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5771069</v>
      </c>
      <c r="O10" s="47">
        <f t="shared" si="1"/>
        <v>4.986485412263618</v>
      </c>
      <c r="P10" s="9"/>
    </row>
    <row r="11" spans="1:133">
      <c r="A11" s="12"/>
      <c r="B11" s="44">
        <v>516</v>
      </c>
      <c r="C11" s="20" t="s">
        <v>25</v>
      </c>
      <c r="D11" s="46">
        <v>18158299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18158299</v>
      </c>
      <c r="O11" s="47">
        <f t="shared" si="1"/>
        <v>15.689656989895813</v>
      </c>
      <c r="P11" s="9"/>
    </row>
    <row r="12" spans="1:133">
      <c r="A12" s="12"/>
      <c r="B12" s="44">
        <v>517</v>
      </c>
      <c r="C12" s="20" t="s">
        <v>26</v>
      </c>
      <c r="D12" s="46">
        <v>1359302</v>
      </c>
      <c r="E12" s="46">
        <v>2395680</v>
      </c>
      <c r="F12" s="46">
        <v>42153214</v>
      </c>
      <c r="G12" s="46">
        <v>36236</v>
      </c>
      <c r="H12" s="46">
        <v>0</v>
      </c>
      <c r="I12" s="46">
        <v>41068094</v>
      </c>
      <c r="J12" s="46">
        <v>0</v>
      </c>
      <c r="K12" s="46">
        <v>0</v>
      </c>
      <c r="L12" s="46">
        <v>0</v>
      </c>
      <c r="M12" s="46">
        <v>11228597</v>
      </c>
      <c r="N12" s="46">
        <f t="shared" si="2"/>
        <v>98241123</v>
      </c>
      <c r="O12" s="47">
        <f t="shared" si="1"/>
        <v>84.885127300313997</v>
      </c>
      <c r="P12" s="9"/>
    </row>
    <row r="13" spans="1:133">
      <c r="A13" s="12"/>
      <c r="B13" s="44">
        <v>519</v>
      </c>
      <c r="C13" s="20" t="s">
        <v>27</v>
      </c>
      <c r="D13" s="46">
        <v>68118018</v>
      </c>
      <c r="E13" s="46">
        <v>585189</v>
      </c>
      <c r="F13" s="46">
        <v>0</v>
      </c>
      <c r="G13" s="46">
        <v>7060510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75763717</v>
      </c>
      <c r="O13" s="47">
        <f t="shared" si="1"/>
        <v>65.463550964192095</v>
      </c>
      <c r="P13" s="9"/>
    </row>
    <row r="14" spans="1:133" ht="15.75">
      <c r="A14" s="28" t="s">
        <v>28</v>
      </c>
      <c r="B14" s="29"/>
      <c r="C14" s="30"/>
      <c r="D14" s="31">
        <f>SUM(D15:D22)</f>
        <v>343247488</v>
      </c>
      <c r="E14" s="31">
        <f t="shared" ref="E14:M14" si="3">SUM(E15:E22)</f>
        <v>151023789</v>
      </c>
      <c r="F14" s="31">
        <f t="shared" si="3"/>
        <v>49337</v>
      </c>
      <c r="G14" s="31">
        <f t="shared" si="3"/>
        <v>16637568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510958182</v>
      </c>
      <c r="O14" s="43">
        <f t="shared" si="1"/>
        <v>441.49281889018113</v>
      </c>
      <c r="P14" s="10"/>
    </row>
    <row r="15" spans="1:133">
      <c r="A15" s="12"/>
      <c r="B15" s="44">
        <v>521</v>
      </c>
      <c r="C15" s="20" t="s">
        <v>29</v>
      </c>
      <c r="D15" s="46">
        <v>174854259</v>
      </c>
      <c r="E15" s="46">
        <v>10178431</v>
      </c>
      <c r="F15" s="46">
        <v>0</v>
      </c>
      <c r="G15" s="46">
        <v>2566738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187599428</v>
      </c>
      <c r="O15" s="47">
        <f t="shared" si="1"/>
        <v>162.0950661083759</v>
      </c>
      <c r="P15" s="9"/>
    </row>
    <row r="16" spans="1:133">
      <c r="A16" s="12"/>
      <c r="B16" s="44">
        <v>522</v>
      </c>
      <c r="C16" s="20" t="s">
        <v>30</v>
      </c>
      <c r="D16" s="46">
        <v>260610</v>
      </c>
      <c r="E16" s="46">
        <v>124924471</v>
      </c>
      <c r="F16" s="46">
        <v>0</v>
      </c>
      <c r="G16" s="46">
        <v>54545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125239626</v>
      </c>
      <c r="O16" s="47">
        <f t="shared" si="1"/>
        <v>108.21315220565745</v>
      </c>
      <c r="P16" s="9"/>
    </row>
    <row r="17" spans="1:16">
      <c r="A17" s="12"/>
      <c r="B17" s="44">
        <v>523</v>
      </c>
      <c r="C17" s="20" t="s">
        <v>31</v>
      </c>
      <c r="D17" s="46">
        <v>147566453</v>
      </c>
      <c r="E17" s="46">
        <v>2329202</v>
      </c>
      <c r="F17" s="46">
        <v>0</v>
      </c>
      <c r="G17" s="46">
        <v>494730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150390385</v>
      </c>
      <c r="O17" s="47">
        <f t="shared" si="1"/>
        <v>129.94463607127366</v>
      </c>
      <c r="P17" s="9"/>
    </row>
    <row r="18" spans="1:16">
      <c r="A18" s="12"/>
      <c r="B18" s="44">
        <v>524</v>
      </c>
      <c r="C18" s="20" t="s">
        <v>32</v>
      </c>
      <c r="D18" s="46">
        <v>10753181</v>
      </c>
      <c r="E18" s="46">
        <v>6750824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17504005</v>
      </c>
      <c r="O18" s="47">
        <f t="shared" si="1"/>
        <v>15.124315025290709</v>
      </c>
      <c r="P18" s="9"/>
    </row>
    <row r="19" spans="1:16">
      <c r="A19" s="12"/>
      <c r="B19" s="44">
        <v>525</v>
      </c>
      <c r="C19" s="20" t="s">
        <v>33</v>
      </c>
      <c r="D19" s="46">
        <v>1813848</v>
      </c>
      <c r="E19" s="46">
        <v>6180660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7994508</v>
      </c>
      <c r="O19" s="47">
        <f t="shared" si="1"/>
        <v>6.9076452768498857</v>
      </c>
      <c r="P19" s="9"/>
    </row>
    <row r="20" spans="1:16">
      <c r="A20" s="12"/>
      <c r="B20" s="44">
        <v>527</v>
      </c>
      <c r="C20" s="20" t="s">
        <v>34</v>
      </c>
      <c r="D20" s="46">
        <v>4210986</v>
      </c>
      <c r="E20" s="46">
        <v>3193</v>
      </c>
      <c r="F20" s="46">
        <v>0</v>
      </c>
      <c r="G20" s="46">
        <v>21667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4235846</v>
      </c>
      <c r="O20" s="47">
        <f t="shared" si="1"/>
        <v>3.6599777766641148</v>
      </c>
      <c r="P20" s="9"/>
    </row>
    <row r="21" spans="1:16">
      <c r="A21" s="12"/>
      <c r="B21" s="44">
        <v>528</v>
      </c>
      <c r="C21" s="20" t="s">
        <v>35</v>
      </c>
      <c r="D21" s="46">
        <v>260936</v>
      </c>
      <c r="E21" s="46">
        <v>12467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273403</v>
      </c>
      <c r="O21" s="47">
        <f t="shared" si="1"/>
        <v>0.23623354202992719</v>
      </c>
      <c r="P21" s="9"/>
    </row>
    <row r="22" spans="1:16">
      <c r="A22" s="12"/>
      <c r="B22" s="44">
        <v>529</v>
      </c>
      <c r="C22" s="20" t="s">
        <v>36</v>
      </c>
      <c r="D22" s="46">
        <v>3527215</v>
      </c>
      <c r="E22" s="46">
        <v>644541</v>
      </c>
      <c r="F22" s="46">
        <v>49337</v>
      </c>
      <c r="G22" s="46">
        <v>13499888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17720981</v>
      </c>
      <c r="O22" s="47">
        <f t="shared" si="1"/>
        <v>15.311792884039463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6797194</v>
      </c>
      <c r="E23" s="31">
        <f t="shared" si="5"/>
        <v>62777093</v>
      </c>
      <c r="F23" s="31">
        <f t="shared" si="5"/>
        <v>0</v>
      </c>
      <c r="G23" s="31">
        <f t="shared" si="5"/>
        <v>1889277</v>
      </c>
      <c r="H23" s="31">
        <f t="shared" si="5"/>
        <v>0</v>
      </c>
      <c r="I23" s="31">
        <f t="shared" si="5"/>
        <v>185211406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256674970</v>
      </c>
      <c r="O23" s="43">
        <f t="shared" si="1"/>
        <v>221.77970729481865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43825520</v>
      </c>
      <c r="F24" s="46">
        <v>0</v>
      </c>
      <c r="G24" s="46">
        <v>0</v>
      </c>
      <c r="H24" s="46">
        <v>0</v>
      </c>
      <c r="I24" s="46">
        <v>16687913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60513433</v>
      </c>
      <c r="O24" s="47">
        <f t="shared" si="1"/>
        <v>52.28656093013128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253171</v>
      </c>
      <c r="F25" s="46">
        <v>0</v>
      </c>
      <c r="G25" s="46">
        <v>0</v>
      </c>
      <c r="H25" s="46">
        <v>0</v>
      </c>
      <c r="I25" s="46">
        <v>168523493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168776664</v>
      </c>
      <c r="O25" s="47">
        <f t="shared" si="1"/>
        <v>145.83127891323394</v>
      </c>
      <c r="P25" s="9"/>
    </row>
    <row r="26" spans="1:16">
      <c r="A26" s="12"/>
      <c r="B26" s="44">
        <v>537</v>
      </c>
      <c r="C26" s="20" t="s">
        <v>40</v>
      </c>
      <c r="D26" s="46">
        <v>6044837</v>
      </c>
      <c r="E26" s="46">
        <v>7669503</v>
      </c>
      <c r="F26" s="46">
        <v>0</v>
      </c>
      <c r="G26" s="46">
        <v>740276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14454616</v>
      </c>
      <c r="O26" s="47">
        <f t="shared" si="1"/>
        <v>12.48949403028664</v>
      </c>
      <c r="P26" s="9"/>
    </row>
    <row r="27" spans="1:16">
      <c r="A27" s="12"/>
      <c r="B27" s="44">
        <v>538</v>
      </c>
      <c r="C27" s="20" t="s">
        <v>41</v>
      </c>
      <c r="D27" s="46">
        <v>752357</v>
      </c>
      <c r="E27" s="46">
        <v>8093136</v>
      </c>
      <c r="F27" s="46">
        <v>0</v>
      </c>
      <c r="G27" s="46">
        <v>1149001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9994494</v>
      </c>
      <c r="O27" s="47">
        <f t="shared" si="1"/>
        <v>8.6357308384211411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2935763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2935763</v>
      </c>
      <c r="O28" s="47">
        <f t="shared" si="1"/>
        <v>2.5366425827456363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32864403</v>
      </c>
      <c r="E29" s="31">
        <f t="shared" si="7"/>
        <v>116755932</v>
      </c>
      <c r="F29" s="31">
        <f t="shared" si="7"/>
        <v>0</v>
      </c>
      <c r="G29" s="31">
        <f t="shared" si="7"/>
        <v>45832434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195452769</v>
      </c>
      <c r="O29" s="43">
        <f t="shared" si="1"/>
        <v>168.88073620416438</v>
      </c>
      <c r="P29" s="10"/>
    </row>
    <row r="30" spans="1:16">
      <c r="A30" s="12"/>
      <c r="B30" s="44">
        <v>541</v>
      </c>
      <c r="C30" s="20" t="s">
        <v>44</v>
      </c>
      <c r="D30" s="46">
        <v>482336</v>
      </c>
      <c r="E30" s="46">
        <v>113291178</v>
      </c>
      <c r="F30" s="46">
        <v>0</v>
      </c>
      <c r="G30" s="46">
        <v>24913038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138686552</v>
      </c>
      <c r="O30" s="47">
        <f t="shared" si="1"/>
        <v>119.83195287132067</v>
      </c>
      <c r="P30" s="9"/>
    </row>
    <row r="31" spans="1:16">
      <c r="A31" s="12"/>
      <c r="B31" s="44">
        <v>544</v>
      </c>
      <c r="C31" s="20" t="s">
        <v>45</v>
      </c>
      <c r="D31" s="46">
        <v>32382067</v>
      </c>
      <c r="E31" s="46">
        <v>3132330</v>
      </c>
      <c r="F31" s="46">
        <v>0</v>
      </c>
      <c r="G31" s="46">
        <v>20919396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56433793</v>
      </c>
      <c r="O31" s="47">
        <f t="shared" si="1"/>
        <v>48.761552764869847</v>
      </c>
      <c r="P31" s="9"/>
    </row>
    <row r="32" spans="1:16">
      <c r="A32" s="12"/>
      <c r="B32" s="44">
        <v>549</v>
      </c>
      <c r="C32" s="20" t="s">
        <v>102</v>
      </c>
      <c r="D32" s="46">
        <v>0</v>
      </c>
      <c r="E32" s="46">
        <v>332424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332424</v>
      </c>
      <c r="O32" s="47">
        <f t="shared" si="1"/>
        <v>0.28723056797385732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2809500</v>
      </c>
      <c r="E33" s="31">
        <f t="shared" si="9"/>
        <v>44196236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155293082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20844468</v>
      </c>
      <c r="N33" s="31">
        <f t="shared" si="8"/>
        <v>223143286</v>
      </c>
      <c r="O33" s="43">
        <f t="shared" si="1"/>
        <v>192.80669499594762</v>
      </c>
      <c r="P33" s="10"/>
    </row>
    <row r="34" spans="1:16">
      <c r="A34" s="13"/>
      <c r="B34" s="45">
        <v>552</v>
      </c>
      <c r="C34" s="21" t="s">
        <v>47</v>
      </c>
      <c r="D34" s="46">
        <v>2213693</v>
      </c>
      <c r="E34" s="46">
        <v>0</v>
      </c>
      <c r="F34" s="46">
        <v>0</v>
      </c>
      <c r="G34" s="46">
        <v>0</v>
      </c>
      <c r="H34" s="46">
        <v>0</v>
      </c>
      <c r="I34" s="46">
        <v>155293082</v>
      </c>
      <c r="J34" s="46">
        <v>0</v>
      </c>
      <c r="K34" s="46">
        <v>0</v>
      </c>
      <c r="L34" s="46">
        <v>0</v>
      </c>
      <c r="M34" s="46">
        <v>3531282</v>
      </c>
      <c r="N34" s="46">
        <f t="shared" si="8"/>
        <v>161038057</v>
      </c>
      <c r="O34" s="47">
        <f t="shared" si="1"/>
        <v>139.1447445958066</v>
      </c>
      <c r="P34" s="9"/>
    </row>
    <row r="35" spans="1:16">
      <c r="A35" s="13"/>
      <c r="B35" s="45">
        <v>553</v>
      </c>
      <c r="C35" s="21" t="s">
        <v>48</v>
      </c>
      <c r="D35" s="46">
        <v>344126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344126</v>
      </c>
      <c r="O35" s="47">
        <f t="shared" si="1"/>
        <v>0.29734166737230655</v>
      </c>
      <c r="P35" s="9"/>
    </row>
    <row r="36" spans="1:16">
      <c r="A36" s="13"/>
      <c r="B36" s="45">
        <v>554</v>
      </c>
      <c r="C36" s="21" t="s">
        <v>49</v>
      </c>
      <c r="D36" s="46">
        <v>251681</v>
      </c>
      <c r="E36" s="46">
        <v>36496699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17313186</v>
      </c>
      <c r="N36" s="46">
        <f t="shared" si="8"/>
        <v>54061566</v>
      </c>
      <c r="O36" s="47">
        <f t="shared" si="1"/>
        <v>46.711832803095369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7699537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7699537</v>
      </c>
      <c r="O37" s="47">
        <f t="shared" ref="O37:O68" si="10">(N37/O$82)</f>
        <v>6.6527759296733375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74910791</v>
      </c>
      <c r="E38" s="31">
        <f t="shared" si="11"/>
        <v>49600961</v>
      </c>
      <c r="F38" s="31">
        <f t="shared" si="11"/>
        <v>0</v>
      </c>
      <c r="G38" s="31">
        <f t="shared" si="11"/>
        <v>41240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124552992</v>
      </c>
      <c r="O38" s="43">
        <f t="shared" si="10"/>
        <v>107.61986690191836</v>
      </c>
      <c r="P38" s="10"/>
    </row>
    <row r="39" spans="1:16">
      <c r="A39" s="12"/>
      <c r="B39" s="44">
        <v>562</v>
      </c>
      <c r="C39" s="20" t="s">
        <v>52</v>
      </c>
      <c r="D39" s="46">
        <v>44955379</v>
      </c>
      <c r="E39" s="46">
        <v>238168</v>
      </c>
      <c r="F39" s="46">
        <v>0</v>
      </c>
      <c r="G39" s="46">
        <v>37970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45231517</v>
      </c>
      <c r="O39" s="47">
        <f t="shared" si="10"/>
        <v>39.082239303507521</v>
      </c>
      <c r="P39" s="9"/>
    </row>
    <row r="40" spans="1:16">
      <c r="A40" s="12"/>
      <c r="B40" s="44">
        <v>563</v>
      </c>
      <c r="C40" s="20" t="s">
        <v>53</v>
      </c>
      <c r="D40" s="46">
        <v>6108466</v>
      </c>
      <c r="E40" s="46">
        <v>3397770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9506236</v>
      </c>
      <c r="O40" s="47">
        <f t="shared" si="10"/>
        <v>8.2138520852090391</v>
      </c>
      <c r="P40" s="9"/>
    </row>
    <row r="41" spans="1:16">
      <c r="A41" s="12"/>
      <c r="B41" s="44">
        <v>564</v>
      </c>
      <c r="C41" s="20" t="s">
        <v>54</v>
      </c>
      <c r="D41" s="46">
        <v>12887839</v>
      </c>
      <c r="E41" s="46">
        <v>9813</v>
      </c>
      <c r="F41" s="46">
        <v>0</v>
      </c>
      <c r="G41" s="46">
        <v>3270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12900922</v>
      </c>
      <c r="O41" s="47">
        <f t="shared" si="10"/>
        <v>11.147026548764323</v>
      </c>
      <c r="P41" s="9"/>
    </row>
    <row r="42" spans="1:16">
      <c r="A42" s="12"/>
      <c r="B42" s="44">
        <v>569</v>
      </c>
      <c r="C42" s="20" t="s">
        <v>55</v>
      </c>
      <c r="D42" s="46">
        <v>10959107</v>
      </c>
      <c r="E42" s="46">
        <v>45955210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56914317</v>
      </c>
      <c r="O42" s="47">
        <f t="shared" si="10"/>
        <v>49.176748964437479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3177658</v>
      </c>
      <c r="E43" s="31">
        <f t="shared" si="13"/>
        <v>27086681</v>
      </c>
      <c r="F43" s="31">
        <f t="shared" si="13"/>
        <v>0</v>
      </c>
      <c r="G43" s="31">
        <f t="shared" si="13"/>
        <v>1605049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31869388</v>
      </c>
      <c r="O43" s="43">
        <f t="shared" si="10"/>
        <v>27.536707386407819</v>
      </c>
      <c r="P43" s="9"/>
    </row>
    <row r="44" spans="1:16">
      <c r="A44" s="12"/>
      <c r="B44" s="44">
        <v>572</v>
      </c>
      <c r="C44" s="20" t="s">
        <v>57</v>
      </c>
      <c r="D44" s="46">
        <v>2266485</v>
      </c>
      <c r="E44" s="46">
        <v>27086681</v>
      </c>
      <c r="F44" s="46">
        <v>0</v>
      </c>
      <c r="G44" s="46">
        <v>1605049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30958215</v>
      </c>
      <c r="O44" s="47">
        <f t="shared" si="10"/>
        <v>26.749409422625291</v>
      </c>
      <c r="P44" s="9"/>
    </row>
    <row r="45" spans="1:16">
      <c r="A45" s="12"/>
      <c r="B45" s="44">
        <v>573</v>
      </c>
      <c r="C45" s="20" t="s">
        <v>58</v>
      </c>
      <c r="D45" s="46">
        <v>911173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911173</v>
      </c>
      <c r="O45" s="47">
        <f t="shared" si="10"/>
        <v>0.78729796378252925</v>
      </c>
      <c r="P45" s="9"/>
    </row>
    <row r="46" spans="1:16" ht="15.75">
      <c r="A46" s="28" t="s">
        <v>93</v>
      </c>
      <c r="B46" s="29"/>
      <c r="C46" s="30"/>
      <c r="D46" s="31">
        <f t="shared" ref="D46:M46" si="14">SUM(D47:D48)</f>
        <v>17901953</v>
      </c>
      <c r="E46" s="31">
        <f t="shared" si="14"/>
        <v>133227093</v>
      </c>
      <c r="F46" s="31">
        <f t="shared" si="14"/>
        <v>154564152</v>
      </c>
      <c r="G46" s="31">
        <f t="shared" si="14"/>
        <v>0</v>
      </c>
      <c r="H46" s="31">
        <f t="shared" si="14"/>
        <v>0</v>
      </c>
      <c r="I46" s="31">
        <f t="shared" si="14"/>
        <v>8536568</v>
      </c>
      <c r="J46" s="31">
        <f t="shared" si="14"/>
        <v>131268902</v>
      </c>
      <c r="K46" s="31">
        <f t="shared" si="14"/>
        <v>0</v>
      </c>
      <c r="L46" s="31">
        <f t="shared" si="14"/>
        <v>0</v>
      </c>
      <c r="M46" s="31">
        <f t="shared" si="14"/>
        <v>380716</v>
      </c>
      <c r="N46" s="31">
        <f>SUM(D46:M46)</f>
        <v>445879384</v>
      </c>
      <c r="O46" s="43">
        <f t="shared" si="10"/>
        <v>385.26155967726049</v>
      </c>
      <c r="P46" s="9"/>
    </row>
    <row r="47" spans="1:16">
      <c r="A47" s="12"/>
      <c r="B47" s="44">
        <v>581</v>
      </c>
      <c r="C47" s="20" t="s">
        <v>59</v>
      </c>
      <c r="D47" s="46">
        <v>17901953</v>
      </c>
      <c r="E47" s="46">
        <v>132893389</v>
      </c>
      <c r="F47" s="46">
        <v>154564152</v>
      </c>
      <c r="G47" s="46">
        <v>0</v>
      </c>
      <c r="H47" s="46">
        <v>0</v>
      </c>
      <c r="I47" s="46">
        <v>8536568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313896062</v>
      </c>
      <c r="O47" s="47">
        <f t="shared" si="10"/>
        <v>271.22152483881172</v>
      </c>
      <c r="P47" s="9"/>
    </row>
    <row r="48" spans="1:16">
      <c r="A48" s="12"/>
      <c r="B48" s="44">
        <v>590</v>
      </c>
      <c r="C48" s="20" t="s">
        <v>62</v>
      </c>
      <c r="D48" s="46">
        <v>0</v>
      </c>
      <c r="E48" s="46">
        <v>333704</v>
      </c>
      <c r="F48" s="46">
        <v>0</v>
      </c>
      <c r="G48" s="46">
        <v>0</v>
      </c>
      <c r="H48" s="46">
        <v>0</v>
      </c>
      <c r="I48" s="46">
        <v>0</v>
      </c>
      <c r="J48" s="46">
        <v>131268902</v>
      </c>
      <c r="K48" s="46">
        <v>0</v>
      </c>
      <c r="L48" s="46">
        <v>0</v>
      </c>
      <c r="M48" s="46">
        <v>380716</v>
      </c>
      <c r="N48" s="46">
        <f t="shared" ref="N48:N53" si="15">SUM(D48:M48)</f>
        <v>131983322</v>
      </c>
      <c r="O48" s="47">
        <f t="shared" si="10"/>
        <v>114.04003483844879</v>
      </c>
      <c r="P48" s="9"/>
    </row>
    <row r="49" spans="1:16" ht="15.75">
      <c r="A49" s="28" t="s">
        <v>63</v>
      </c>
      <c r="B49" s="29"/>
      <c r="C49" s="30"/>
      <c r="D49" s="31">
        <f t="shared" ref="D49:M49" si="16">SUM(D50:D79)</f>
        <v>37913512</v>
      </c>
      <c r="E49" s="31">
        <f t="shared" si="16"/>
        <v>14338688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52252200</v>
      </c>
      <c r="O49" s="43">
        <f t="shared" si="10"/>
        <v>45.148452229332385</v>
      </c>
      <c r="P49" s="9"/>
    </row>
    <row r="50" spans="1:16">
      <c r="A50" s="12"/>
      <c r="B50" s="44">
        <v>602</v>
      </c>
      <c r="C50" s="20" t="s">
        <v>64</v>
      </c>
      <c r="D50" s="46">
        <v>29120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29120</v>
      </c>
      <c r="O50" s="47">
        <f t="shared" si="10"/>
        <v>2.5161101904190811E-2</v>
      </c>
      <c r="P50" s="9"/>
    </row>
    <row r="51" spans="1:16">
      <c r="A51" s="12"/>
      <c r="B51" s="44">
        <v>603</v>
      </c>
      <c r="C51" s="20" t="s">
        <v>65</v>
      </c>
      <c r="D51" s="46">
        <v>51222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51222</v>
      </c>
      <c r="O51" s="47">
        <f t="shared" si="10"/>
        <v>4.4258309125565304E-2</v>
      </c>
      <c r="P51" s="9"/>
    </row>
    <row r="52" spans="1:16">
      <c r="A52" s="12"/>
      <c r="B52" s="44">
        <v>604</v>
      </c>
      <c r="C52" s="20" t="s">
        <v>66</v>
      </c>
      <c r="D52" s="46">
        <v>7189064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7189064</v>
      </c>
      <c r="O52" s="47">
        <f t="shared" si="10"/>
        <v>6.2117023317221705</v>
      </c>
      <c r="P52" s="9"/>
    </row>
    <row r="53" spans="1:16">
      <c r="A53" s="12"/>
      <c r="B53" s="44">
        <v>608</v>
      </c>
      <c r="C53" s="20" t="s">
        <v>67</v>
      </c>
      <c r="D53" s="46">
        <v>1144773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1144773</v>
      </c>
      <c r="O53" s="47">
        <f t="shared" si="10"/>
        <v>0.9891397702666973</v>
      </c>
      <c r="P53" s="9"/>
    </row>
    <row r="54" spans="1:16">
      <c r="A54" s="12"/>
      <c r="B54" s="44">
        <v>609</v>
      </c>
      <c r="C54" s="20" t="s">
        <v>68</v>
      </c>
      <c r="D54" s="46">
        <v>0</v>
      </c>
      <c r="E54" s="46">
        <v>100224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100224</v>
      </c>
      <c r="O54" s="47">
        <f t="shared" si="10"/>
        <v>8.6598429850467715E-2</v>
      </c>
      <c r="P54" s="9"/>
    </row>
    <row r="55" spans="1:16">
      <c r="A55" s="12"/>
      <c r="B55" s="44">
        <v>611</v>
      </c>
      <c r="C55" s="20" t="s">
        <v>69</v>
      </c>
      <c r="D55" s="46">
        <v>59300</v>
      </c>
      <c r="E55" s="46">
        <v>84260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3" si="17">SUM(D55:M55)</f>
        <v>143560</v>
      </c>
      <c r="O55" s="47">
        <f t="shared" si="10"/>
        <v>0.12404284990953408</v>
      </c>
      <c r="P55" s="9"/>
    </row>
    <row r="56" spans="1:16">
      <c r="A56" s="12"/>
      <c r="B56" s="44">
        <v>614</v>
      </c>
      <c r="C56" s="20" t="s">
        <v>70</v>
      </c>
      <c r="D56" s="46">
        <v>2075630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2075630</v>
      </c>
      <c r="O56" s="47">
        <f t="shared" si="10"/>
        <v>1.793445671201771</v>
      </c>
      <c r="P56" s="9"/>
    </row>
    <row r="57" spans="1:16">
      <c r="A57" s="12"/>
      <c r="B57" s="44">
        <v>622</v>
      </c>
      <c r="C57" s="20" t="s">
        <v>71</v>
      </c>
      <c r="D57" s="46">
        <v>0</v>
      </c>
      <c r="E57" s="46">
        <v>1042842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1042842</v>
      </c>
      <c r="O57" s="47">
        <f t="shared" si="10"/>
        <v>0.90106640906490909</v>
      </c>
      <c r="P57" s="9"/>
    </row>
    <row r="58" spans="1:16">
      <c r="A58" s="12"/>
      <c r="B58" s="44">
        <v>629</v>
      </c>
      <c r="C58" s="20" t="s">
        <v>103</v>
      </c>
      <c r="D58" s="46">
        <v>40252</v>
      </c>
      <c r="E58" s="46">
        <v>1522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41774</v>
      </c>
      <c r="O58" s="47">
        <f t="shared" si="10"/>
        <v>3.6094775787969331E-2</v>
      </c>
      <c r="P58" s="9"/>
    </row>
    <row r="59" spans="1:16">
      <c r="A59" s="12"/>
      <c r="B59" s="44">
        <v>631</v>
      </c>
      <c r="C59" s="20" t="s">
        <v>72</v>
      </c>
      <c r="D59" s="46">
        <v>800</v>
      </c>
      <c r="E59" s="46">
        <v>56812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57612</v>
      </c>
      <c r="O59" s="47">
        <f t="shared" si="10"/>
        <v>4.9779581143689591E-2</v>
      </c>
      <c r="P59" s="9"/>
    </row>
    <row r="60" spans="1:16">
      <c r="A60" s="12"/>
      <c r="B60" s="44">
        <v>634</v>
      </c>
      <c r="C60" s="20" t="s">
        <v>73</v>
      </c>
      <c r="D60" s="46">
        <v>2024877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2024877</v>
      </c>
      <c r="O60" s="47">
        <f t="shared" si="10"/>
        <v>1.7495926009770664</v>
      </c>
      <c r="P60" s="9"/>
    </row>
    <row r="61" spans="1:16">
      <c r="A61" s="12"/>
      <c r="B61" s="44">
        <v>651</v>
      </c>
      <c r="C61" s="20" t="s">
        <v>74</v>
      </c>
      <c r="D61" s="46">
        <v>31929</v>
      </c>
      <c r="E61" s="46">
        <v>405525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437454</v>
      </c>
      <c r="O61" s="47">
        <f t="shared" si="10"/>
        <v>0.37798161649711148</v>
      </c>
      <c r="P61" s="9"/>
    </row>
    <row r="62" spans="1:16">
      <c r="A62" s="12"/>
      <c r="B62" s="44">
        <v>654</v>
      </c>
      <c r="C62" s="20" t="s">
        <v>75</v>
      </c>
      <c r="D62" s="46">
        <v>2395373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2395373</v>
      </c>
      <c r="O62" s="47">
        <f t="shared" si="10"/>
        <v>2.0697192359734635</v>
      </c>
      <c r="P62" s="9"/>
    </row>
    <row r="63" spans="1:16">
      <c r="A63" s="12"/>
      <c r="B63" s="44">
        <v>664</v>
      </c>
      <c r="C63" s="20" t="s">
        <v>77</v>
      </c>
      <c r="D63" s="46">
        <v>0</v>
      </c>
      <c r="E63" s="46">
        <v>88534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88534</v>
      </c>
      <c r="O63" s="47">
        <f t="shared" si="10"/>
        <v>7.6497699037968034E-2</v>
      </c>
      <c r="P63" s="9"/>
    </row>
    <row r="64" spans="1:16">
      <c r="A64" s="12"/>
      <c r="B64" s="44">
        <v>671</v>
      </c>
      <c r="C64" s="20" t="s">
        <v>78</v>
      </c>
      <c r="D64" s="46">
        <v>91084</v>
      </c>
      <c r="E64" s="46">
        <v>428416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519500</v>
      </c>
      <c r="O64" s="47">
        <f t="shared" si="10"/>
        <v>0.44887336673170075</v>
      </c>
      <c r="P64" s="9"/>
    </row>
    <row r="65" spans="1:119">
      <c r="A65" s="12"/>
      <c r="B65" s="44">
        <v>674</v>
      </c>
      <c r="C65" s="20" t="s">
        <v>79</v>
      </c>
      <c r="D65" s="46">
        <v>1258470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1258470</v>
      </c>
      <c r="O65" s="47">
        <f t="shared" si="10"/>
        <v>1.0873795299919988</v>
      </c>
      <c r="P65" s="9"/>
    </row>
    <row r="66" spans="1:119">
      <c r="A66" s="12"/>
      <c r="B66" s="44">
        <v>684</v>
      </c>
      <c r="C66" s="20" t="s">
        <v>81</v>
      </c>
      <c r="D66" s="46">
        <v>0</v>
      </c>
      <c r="E66" s="46">
        <v>245516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245516</v>
      </c>
      <c r="O66" s="47">
        <f t="shared" si="10"/>
        <v>0.21213781233205051</v>
      </c>
      <c r="P66" s="9"/>
    </row>
    <row r="67" spans="1:119">
      <c r="A67" s="12"/>
      <c r="B67" s="44">
        <v>689</v>
      </c>
      <c r="C67" s="20" t="s">
        <v>82</v>
      </c>
      <c r="D67" s="46">
        <v>121</v>
      </c>
      <c r="E67" s="46">
        <v>117842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117963</v>
      </c>
      <c r="O67" s="47">
        <f t="shared" si="10"/>
        <v>0.10192579203035922</v>
      </c>
      <c r="P67" s="9"/>
    </row>
    <row r="68" spans="1:119">
      <c r="A68" s="12"/>
      <c r="B68" s="44">
        <v>691</v>
      </c>
      <c r="C68" s="20" t="s">
        <v>83</v>
      </c>
      <c r="D68" s="46">
        <v>4561</v>
      </c>
      <c r="E68" s="46">
        <v>6482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11043</v>
      </c>
      <c r="O68" s="47">
        <f t="shared" si="10"/>
        <v>9.541691220054228E-3</v>
      </c>
      <c r="P68" s="9"/>
    </row>
    <row r="69" spans="1:119">
      <c r="A69" s="12"/>
      <c r="B69" s="44">
        <v>694</v>
      </c>
      <c r="C69" s="20" t="s">
        <v>84</v>
      </c>
      <c r="D69" s="46">
        <v>552239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552239</v>
      </c>
      <c r="O69" s="47">
        <f t="shared" ref="O69:O80" si="18">(N69/O$82)</f>
        <v>0.47716146134850373</v>
      </c>
      <c r="P69" s="9"/>
    </row>
    <row r="70" spans="1:119">
      <c r="A70" s="12"/>
      <c r="B70" s="44">
        <v>711</v>
      </c>
      <c r="C70" s="20" t="s">
        <v>85</v>
      </c>
      <c r="D70" s="46">
        <v>10925234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10925234</v>
      </c>
      <c r="O70" s="47">
        <f t="shared" si="18"/>
        <v>9.4399356456432066</v>
      </c>
      <c r="P70" s="9"/>
    </row>
    <row r="71" spans="1:119">
      <c r="A71" s="12"/>
      <c r="B71" s="44">
        <v>712</v>
      </c>
      <c r="C71" s="20" t="s">
        <v>86</v>
      </c>
      <c r="D71" s="46">
        <v>0</v>
      </c>
      <c r="E71" s="46">
        <v>5676016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5676016</v>
      </c>
      <c r="O71" s="47">
        <f t="shared" si="18"/>
        <v>4.9043549789085681</v>
      </c>
      <c r="P71" s="9"/>
    </row>
    <row r="72" spans="1:119">
      <c r="A72" s="12"/>
      <c r="B72" s="44">
        <v>713</v>
      </c>
      <c r="C72" s="20" t="s">
        <v>87</v>
      </c>
      <c r="D72" s="46">
        <v>0</v>
      </c>
      <c r="E72" s="46">
        <v>4960829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4960829</v>
      </c>
      <c r="O72" s="47">
        <f t="shared" si="18"/>
        <v>4.2863984889514075</v>
      </c>
      <c r="P72" s="9"/>
    </row>
    <row r="73" spans="1:119">
      <c r="A73" s="12"/>
      <c r="B73" s="44">
        <v>714</v>
      </c>
      <c r="C73" s="20" t="s">
        <v>88</v>
      </c>
      <c r="D73" s="46">
        <v>0</v>
      </c>
      <c r="E73" s="46">
        <v>284243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284243</v>
      </c>
      <c r="O73" s="47">
        <f t="shared" si="18"/>
        <v>0.24559983133766855</v>
      </c>
      <c r="P73" s="9"/>
    </row>
    <row r="74" spans="1:119">
      <c r="A74" s="12"/>
      <c r="B74" s="44">
        <v>715</v>
      </c>
      <c r="C74" s="20" t="s">
        <v>89</v>
      </c>
      <c r="D74" s="46">
        <v>0</v>
      </c>
      <c r="E74" s="46">
        <v>722954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9">SUM(D74:M74)</f>
        <v>722954</v>
      </c>
      <c r="O74" s="47">
        <f t="shared" si="18"/>
        <v>0.62466755721299327</v>
      </c>
      <c r="P74" s="9"/>
    </row>
    <row r="75" spans="1:119">
      <c r="A75" s="12"/>
      <c r="B75" s="44">
        <v>721</v>
      </c>
      <c r="C75" s="20" t="s">
        <v>91</v>
      </c>
      <c r="D75" s="46">
        <v>59298</v>
      </c>
      <c r="E75" s="46">
        <v>84262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143560</v>
      </c>
      <c r="O75" s="47">
        <f t="shared" si="18"/>
        <v>0.12404284990953408</v>
      </c>
      <c r="P75" s="9"/>
    </row>
    <row r="76" spans="1:119">
      <c r="A76" s="12"/>
      <c r="B76" s="44">
        <v>724</v>
      </c>
      <c r="C76" s="20" t="s">
        <v>92</v>
      </c>
      <c r="D76" s="46">
        <v>2179897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2179897</v>
      </c>
      <c r="O76" s="47">
        <f t="shared" si="18"/>
        <v>1.8835374504684008</v>
      </c>
      <c r="P76" s="9"/>
    </row>
    <row r="77" spans="1:119">
      <c r="A77" s="12"/>
      <c r="B77" s="44">
        <v>741</v>
      </c>
      <c r="C77" s="20" t="s">
        <v>94</v>
      </c>
      <c r="D77" s="46">
        <v>22806</v>
      </c>
      <c r="E77" s="46">
        <v>32409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55215</v>
      </c>
      <c r="O77" s="47">
        <f t="shared" si="18"/>
        <v>4.7708456100271142E-2</v>
      </c>
      <c r="P77" s="9"/>
    </row>
    <row r="78" spans="1:119">
      <c r="A78" s="12"/>
      <c r="B78" s="44">
        <v>744</v>
      </c>
      <c r="C78" s="20" t="s">
        <v>95</v>
      </c>
      <c r="D78" s="46">
        <v>2269064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2269064</v>
      </c>
      <c r="O78" s="47">
        <f t="shared" si="18"/>
        <v>1.9605820924152066</v>
      </c>
      <c r="P78" s="9"/>
    </row>
    <row r="79" spans="1:119" ht="15.75" thickBot="1">
      <c r="A79" s="12"/>
      <c r="B79" s="44">
        <v>764</v>
      </c>
      <c r="C79" s="20" t="s">
        <v>97</v>
      </c>
      <c r="D79" s="46">
        <v>5508398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5508398</v>
      </c>
      <c r="O79" s="47">
        <f t="shared" si="18"/>
        <v>4.7595248422678864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SUM(D5,D14,D23,D29,D33,D38,D43,D46,D49)</f>
        <v>680855768</v>
      </c>
      <c r="E80" s="15">
        <f t="shared" si="20"/>
        <v>604305050</v>
      </c>
      <c r="F80" s="15">
        <f t="shared" si="20"/>
        <v>196824157</v>
      </c>
      <c r="G80" s="15">
        <f t="shared" si="20"/>
        <v>73102314</v>
      </c>
      <c r="H80" s="15">
        <f t="shared" si="20"/>
        <v>0</v>
      </c>
      <c r="I80" s="15">
        <f t="shared" si="20"/>
        <v>390109150</v>
      </c>
      <c r="J80" s="15">
        <f t="shared" si="20"/>
        <v>131268902</v>
      </c>
      <c r="K80" s="15">
        <f t="shared" si="20"/>
        <v>0</v>
      </c>
      <c r="L80" s="15">
        <f t="shared" si="20"/>
        <v>0</v>
      </c>
      <c r="M80" s="15">
        <f t="shared" si="20"/>
        <v>32453781</v>
      </c>
      <c r="N80" s="15">
        <f>SUM(D80:M80)</f>
        <v>2108919122</v>
      </c>
      <c r="O80" s="37">
        <f t="shared" si="18"/>
        <v>1822.2090980885512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104</v>
      </c>
      <c r="M82" s="48"/>
      <c r="N82" s="48"/>
      <c r="O82" s="41">
        <v>1157342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thickBot="1">
      <c r="A84" s="52" t="s">
        <v>105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169184970</v>
      </c>
      <c r="E5" s="26">
        <f t="shared" si="0"/>
        <v>12077750</v>
      </c>
      <c r="F5" s="26">
        <f t="shared" si="0"/>
        <v>42299168</v>
      </c>
      <c r="G5" s="26">
        <f t="shared" si="0"/>
        <v>0</v>
      </c>
      <c r="H5" s="26">
        <f t="shared" si="0"/>
        <v>0</v>
      </c>
      <c r="I5" s="26">
        <f t="shared" si="0"/>
        <v>46675775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14338499</v>
      </c>
      <c r="N5" s="27">
        <f>SUM(D5:M5)</f>
        <v>284576162</v>
      </c>
      <c r="O5" s="32">
        <f t="shared" ref="O5:O36" si="1">(N5/O$83)</f>
        <v>248.33079280530842</v>
      </c>
      <c r="P5" s="6"/>
    </row>
    <row r="6" spans="1:133">
      <c r="A6" s="12"/>
      <c r="B6" s="44">
        <v>511</v>
      </c>
      <c r="C6" s="20" t="s">
        <v>20</v>
      </c>
      <c r="D6" s="46">
        <v>2137208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2137208</v>
      </c>
      <c r="O6" s="47">
        <f t="shared" si="1"/>
        <v>1.8650000523580312</v>
      </c>
      <c r="P6" s="9"/>
    </row>
    <row r="7" spans="1:133">
      <c r="A7" s="12"/>
      <c r="B7" s="44">
        <v>512</v>
      </c>
      <c r="C7" s="20" t="s">
        <v>21</v>
      </c>
      <c r="D7" s="46">
        <v>2580478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2580478</v>
      </c>
      <c r="O7" s="47">
        <f t="shared" si="1"/>
        <v>2.2518124605133183</v>
      </c>
      <c r="P7" s="9"/>
    </row>
    <row r="8" spans="1:133">
      <c r="A8" s="12"/>
      <c r="B8" s="44">
        <v>513</v>
      </c>
      <c r="C8" s="20" t="s">
        <v>22</v>
      </c>
      <c r="D8" s="46">
        <v>61278543</v>
      </c>
      <c r="E8" s="46">
        <v>1409700</v>
      </c>
      <c r="F8" s="46">
        <v>57454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62745697</v>
      </c>
      <c r="O8" s="47">
        <f t="shared" si="1"/>
        <v>54.754019351528328</v>
      </c>
      <c r="P8" s="9"/>
    </row>
    <row r="9" spans="1:133">
      <c r="A9" s="12"/>
      <c r="B9" s="44">
        <v>514</v>
      </c>
      <c r="C9" s="20" t="s">
        <v>23</v>
      </c>
      <c r="D9" s="46">
        <v>4646349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4646349</v>
      </c>
      <c r="O9" s="47">
        <f t="shared" si="1"/>
        <v>4.054561431678005</v>
      </c>
      <c r="P9" s="9"/>
    </row>
    <row r="10" spans="1:133">
      <c r="A10" s="12"/>
      <c r="B10" s="44">
        <v>515</v>
      </c>
      <c r="C10" s="20" t="s">
        <v>24</v>
      </c>
      <c r="D10" s="46">
        <v>4263868</v>
      </c>
      <c r="E10" s="46">
        <v>1782375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6046243</v>
      </c>
      <c r="O10" s="47">
        <f t="shared" si="1"/>
        <v>5.2761563271190166</v>
      </c>
      <c r="P10" s="9"/>
    </row>
    <row r="11" spans="1:133">
      <c r="A11" s="12"/>
      <c r="B11" s="44">
        <v>516</v>
      </c>
      <c r="C11" s="20" t="s">
        <v>25</v>
      </c>
      <c r="D11" s="46">
        <v>19652245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19652245</v>
      </c>
      <c r="O11" s="47">
        <f t="shared" si="1"/>
        <v>17.149214280478482</v>
      </c>
      <c r="P11" s="9"/>
    </row>
    <row r="12" spans="1:133">
      <c r="A12" s="12"/>
      <c r="B12" s="44">
        <v>517</v>
      </c>
      <c r="C12" s="20" t="s">
        <v>26</v>
      </c>
      <c r="D12" s="46">
        <v>110185</v>
      </c>
      <c r="E12" s="46">
        <v>1072871</v>
      </c>
      <c r="F12" s="46">
        <v>42241714</v>
      </c>
      <c r="G12" s="46">
        <v>0</v>
      </c>
      <c r="H12" s="46">
        <v>0</v>
      </c>
      <c r="I12" s="46">
        <v>46675775</v>
      </c>
      <c r="J12" s="46">
        <v>0</v>
      </c>
      <c r="K12" s="46">
        <v>0</v>
      </c>
      <c r="L12" s="46">
        <v>0</v>
      </c>
      <c r="M12" s="46">
        <v>14338499</v>
      </c>
      <c r="N12" s="46">
        <f t="shared" si="2"/>
        <v>104439044</v>
      </c>
      <c r="O12" s="47">
        <f t="shared" si="1"/>
        <v>91.137045401394118</v>
      </c>
      <c r="P12" s="9"/>
    </row>
    <row r="13" spans="1:133">
      <c r="A13" s="12"/>
      <c r="B13" s="44">
        <v>519</v>
      </c>
      <c r="C13" s="20" t="s">
        <v>27</v>
      </c>
      <c r="D13" s="46">
        <v>74516094</v>
      </c>
      <c r="E13" s="46">
        <v>7812804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82328898</v>
      </c>
      <c r="O13" s="47">
        <f t="shared" si="1"/>
        <v>71.8429835002391</v>
      </c>
      <c r="P13" s="9"/>
    </row>
    <row r="14" spans="1:133" ht="15.75">
      <c r="A14" s="28" t="s">
        <v>28</v>
      </c>
      <c r="B14" s="29"/>
      <c r="C14" s="30"/>
      <c r="D14" s="31">
        <f>SUM(D15:D22)</f>
        <v>346538392</v>
      </c>
      <c r="E14" s="31">
        <f t="shared" ref="E14:M14" si="3">SUM(E15:E22)</f>
        <v>174183637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520722029</v>
      </c>
      <c r="O14" s="43">
        <f t="shared" si="1"/>
        <v>454.39967066798374</v>
      </c>
      <c r="P14" s="10"/>
    </row>
    <row r="15" spans="1:133">
      <c r="A15" s="12"/>
      <c r="B15" s="44">
        <v>521</v>
      </c>
      <c r="C15" s="20" t="s">
        <v>29</v>
      </c>
      <c r="D15" s="46">
        <v>176290219</v>
      </c>
      <c r="E15" s="46">
        <v>16778669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193068888</v>
      </c>
      <c r="O15" s="47">
        <f t="shared" si="1"/>
        <v>168.47844768909104</v>
      </c>
      <c r="P15" s="9"/>
    </row>
    <row r="16" spans="1:133">
      <c r="A16" s="12"/>
      <c r="B16" s="44">
        <v>522</v>
      </c>
      <c r="C16" s="20" t="s">
        <v>30</v>
      </c>
      <c r="D16" s="46">
        <v>283051</v>
      </c>
      <c r="E16" s="46">
        <v>131894787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132177838</v>
      </c>
      <c r="O16" s="47">
        <f t="shared" si="1"/>
        <v>115.34285609569652</v>
      </c>
      <c r="P16" s="9"/>
    </row>
    <row r="17" spans="1:16">
      <c r="A17" s="12"/>
      <c r="B17" s="44">
        <v>523</v>
      </c>
      <c r="C17" s="20" t="s">
        <v>31</v>
      </c>
      <c r="D17" s="46">
        <v>149061126</v>
      </c>
      <c r="E17" s="46">
        <v>3520323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152581449</v>
      </c>
      <c r="O17" s="47">
        <f t="shared" si="1"/>
        <v>133.14773778399868</v>
      </c>
      <c r="P17" s="9"/>
    </row>
    <row r="18" spans="1:16">
      <c r="A18" s="12"/>
      <c r="B18" s="44">
        <v>524</v>
      </c>
      <c r="C18" s="20" t="s">
        <v>32</v>
      </c>
      <c r="D18" s="46">
        <v>11073952</v>
      </c>
      <c r="E18" s="46">
        <v>7583152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18657104</v>
      </c>
      <c r="O18" s="47">
        <f t="shared" si="1"/>
        <v>16.280820555064942</v>
      </c>
      <c r="P18" s="9"/>
    </row>
    <row r="19" spans="1:16">
      <c r="A19" s="12"/>
      <c r="B19" s="44">
        <v>525</v>
      </c>
      <c r="C19" s="20" t="s">
        <v>33</v>
      </c>
      <c r="D19" s="46">
        <v>1803288</v>
      </c>
      <c r="E19" s="46">
        <v>6584637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8387925</v>
      </c>
      <c r="O19" s="47">
        <f t="shared" si="1"/>
        <v>7.3195873139980945</v>
      </c>
      <c r="P19" s="9"/>
    </row>
    <row r="20" spans="1:16">
      <c r="A20" s="12"/>
      <c r="B20" s="44">
        <v>527</v>
      </c>
      <c r="C20" s="20" t="s">
        <v>34</v>
      </c>
      <c r="D20" s="46">
        <v>4030700</v>
      </c>
      <c r="E20" s="46">
        <v>453566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4484266</v>
      </c>
      <c r="O20" s="47">
        <f t="shared" si="1"/>
        <v>3.9131223188324857</v>
      </c>
      <c r="P20" s="9"/>
    </row>
    <row r="21" spans="1:16">
      <c r="A21" s="12"/>
      <c r="B21" s="44">
        <v>528</v>
      </c>
      <c r="C21" s="20" t="s">
        <v>35</v>
      </c>
      <c r="D21" s="46">
        <v>248587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248587</v>
      </c>
      <c r="O21" s="47">
        <f t="shared" si="1"/>
        <v>0.21692543169196724</v>
      </c>
      <c r="P21" s="9"/>
    </row>
    <row r="22" spans="1:16">
      <c r="A22" s="12"/>
      <c r="B22" s="44">
        <v>529</v>
      </c>
      <c r="C22" s="20" t="s">
        <v>36</v>
      </c>
      <c r="D22" s="46">
        <v>3747469</v>
      </c>
      <c r="E22" s="46">
        <v>7368503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11115972</v>
      </c>
      <c r="O22" s="47">
        <f t="shared" si="1"/>
        <v>9.7001734796100365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6839192</v>
      </c>
      <c r="E23" s="31">
        <f t="shared" si="5"/>
        <v>65922611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188504068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261265871</v>
      </c>
      <c r="O23" s="43">
        <f t="shared" si="1"/>
        <v>227.98944374827656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43783661</v>
      </c>
      <c r="F24" s="46">
        <v>0</v>
      </c>
      <c r="G24" s="46">
        <v>0</v>
      </c>
      <c r="H24" s="46">
        <v>0</v>
      </c>
      <c r="I24" s="46">
        <v>20985632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64769293</v>
      </c>
      <c r="O24" s="47">
        <f t="shared" si="1"/>
        <v>56.519877726544472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364131</v>
      </c>
      <c r="F25" s="46">
        <v>0</v>
      </c>
      <c r="G25" s="46">
        <v>0</v>
      </c>
      <c r="H25" s="46">
        <v>0</v>
      </c>
      <c r="I25" s="46">
        <v>167518436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167882567</v>
      </c>
      <c r="O25" s="47">
        <f t="shared" si="1"/>
        <v>146.50001134424008</v>
      </c>
      <c r="P25" s="9"/>
    </row>
    <row r="26" spans="1:16">
      <c r="A26" s="12"/>
      <c r="B26" s="44">
        <v>537</v>
      </c>
      <c r="C26" s="20" t="s">
        <v>40</v>
      </c>
      <c r="D26" s="46">
        <v>6064713</v>
      </c>
      <c r="E26" s="46">
        <v>9100719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15165432</v>
      </c>
      <c r="O26" s="47">
        <f t="shared" si="1"/>
        <v>13.233869363221624</v>
      </c>
      <c r="P26" s="9"/>
    </row>
    <row r="27" spans="1:16">
      <c r="A27" s="12"/>
      <c r="B27" s="44">
        <v>538</v>
      </c>
      <c r="C27" s="20" t="s">
        <v>41</v>
      </c>
      <c r="D27" s="46">
        <v>774479</v>
      </c>
      <c r="E27" s="46">
        <v>9779098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10553577</v>
      </c>
      <c r="O27" s="47">
        <f t="shared" si="1"/>
        <v>9.2094085636795828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2895002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2895002</v>
      </c>
      <c r="O28" s="47">
        <f t="shared" si="1"/>
        <v>2.5262767505907733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SUM(D30:D31)</f>
        <v>35248569</v>
      </c>
      <c r="E29" s="31">
        <f t="shared" si="7"/>
        <v>155303820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190552389</v>
      </c>
      <c r="O29" s="43">
        <f t="shared" si="1"/>
        <v>166.28246546987842</v>
      </c>
      <c r="P29" s="10"/>
    </row>
    <row r="30" spans="1:16">
      <c r="A30" s="12"/>
      <c r="B30" s="44">
        <v>541</v>
      </c>
      <c r="C30" s="20" t="s">
        <v>44</v>
      </c>
      <c r="D30" s="46">
        <v>429142</v>
      </c>
      <c r="E30" s="46">
        <v>151593896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152023038</v>
      </c>
      <c r="O30" s="47">
        <f t="shared" si="1"/>
        <v>132.66044944133981</v>
      </c>
      <c r="P30" s="9"/>
    </row>
    <row r="31" spans="1:16">
      <c r="A31" s="12"/>
      <c r="B31" s="44">
        <v>544</v>
      </c>
      <c r="C31" s="20" t="s">
        <v>45</v>
      </c>
      <c r="D31" s="46">
        <v>34819427</v>
      </c>
      <c r="E31" s="46">
        <v>3709924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38529351</v>
      </c>
      <c r="O31" s="47">
        <f t="shared" si="1"/>
        <v>33.622016028538617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2674968</v>
      </c>
      <c r="E32" s="31">
        <f t="shared" si="9"/>
        <v>39867721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133092286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31272959</v>
      </c>
      <c r="N32" s="31">
        <f t="shared" si="8"/>
        <v>206907934</v>
      </c>
      <c r="O32" s="43">
        <f t="shared" si="1"/>
        <v>180.55486772616052</v>
      </c>
      <c r="P32" s="10"/>
    </row>
    <row r="33" spans="1:16">
      <c r="A33" s="13"/>
      <c r="B33" s="45">
        <v>552</v>
      </c>
      <c r="C33" s="21" t="s">
        <v>47</v>
      </c>
      <c r="D33" s="46">
        <v>1968515</v>
      </c>
      <c r="E33" s="46">
        <v>0</v>
      </c>
      <c r="F33" s="46">
        <v>0</v>
      </c>
      <c r="G33" s="46">
        <v>0</v>
      </c>
      <c r="H33" s="46">
        <v>0</v>
      </c>
      <c r="I33" s="46">
        <v>133092286</v>
      </c>
      <c r="J33" s="46">
        <v>0</v>
      </c>
      <c r="K33" s="46">
        <v>0</v>
      </c>
      <c r="L33" s="46">
        <v>0</v>
      </c>
      <c r="M33" s="46">
        <v>3934767</v>
      </c>
      <c r="N33" s="46">
        <f t="shared" si="8"/>
        <v>138995568</v>
      </c>
      <c r="O33" s="47">
        <f t="shared" si="1"/>
        <v>121.2922380964016</v>
      </c>
      <c r="P33" s="9"/>
    </row>
    <row r="34" spans="1:16">
      <c r="A34" s="13"/>
      <c r="B34" s="45">
        <v>553</v>
      </c>
      <c r="C34" s="21" t="s">
        <v>48</v>
      </c>
      <c r="D34" s="46">
        <v>343945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343945</v>
      </c>
      <c r="O34" s="47">
        <f t="shared" si="1"/>
        <v>0.30013805067559313</v>
      </c>
      <c r="P34" s="9"/>
    </row>
    <row r="35" spans="1:16">
      <c r="A35" s="13"/>
      <c r="B35" s="45">
        <v>554</v>
      </c>
      <c r="C35" s="21" t="s">
        <v>49</v>
      </c>
      <c r="D35" s="46">
        <v>362508</v>
      </c>
      <c r="E35" s="46">
        <v>33422140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27338192</v>
      </c>
      <c r="N35" s="46">
        <f t="shared" si="8"/>
        <v>61122840</v>
      </c>
      <c r="O35" s="47">
        <f t="shared" si="1"/>
        <v>53.337859394252483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6445581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6445581</v>
      </c>
      <c r="O36" s="47">
        <f t="shared" si="1"/>
        <v>5.6246321848308316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76517505</v>
      </c>
      <c r="E37" s="31">
        <f t="shared" si="10"/>
        <v>50177043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126694548</v>
      </c>
      <c r="O37" s="43">
        <f t="shared" ref="O37:O68" si="11">(N37/O$83)</f>
        <v>110.5579516141981</v>
      </c>
      <c r="P37" s="10"/>
    </row>
    <row r="38" spans="1:16">
      <c r="A38" s="12"/>
      <c r="B38" s="44">
        <v>562</v>
      </c>
      <c r="C38" s="20" t="s">
        <v>52</v>
      </c>
      <c r="D38" s="46">
        <v>43538867</v>
      </c>
      <c r="E38" s="46">
        <v>982644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44521511</v>
      </c>
      <c r="O38" s="47">
        <f t="shared" si="11"/>
        <v>38.850977698969245</v>
      </c>
      <c r="P38" s="9"/>
    </row>
    <row r="39" spans="1:16">
      <c r="A39" s="12"/>
      <c r="B39" s="44">
        <v>563</v>
      </c>
      <c r="C39" s="20" t="s">
        <v>53</v>
      </c>
      <c r="D39" s="46">
        <v>6387896</v>
      </c>
      <c r="E39" s="46">
        <v>2492533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8880429</v>
      </c>
      <c r="O39" s="47">
        <f t="shared" si="11"/>
        <v>7.7493629772870865</v>
      </c>
      <c r="P39" s="9"/>
    </row>
    <row r="40" spans="1:16">
      <c r="A40" s="12"/>
      <c r="B40" s="44">
        <v>564</v>
      </c>
      <c r="C40" s="20" t="s">
        <v>54</v>
      </c>
      <c r="D40" s="46">
        <v>14186825</v>
      </c>
      <c r="E40" s="46">
        <v>2503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14189328</v>
      </c>
      <c r="O40" s="47">
        <f t="shared" si="11"/>
        <v>12.382087968473485</v>
      </c>
      <c r="P40" s="9"/>
    </row>
    <row r="41" spans="1:16">
      <c r="A41" s="12"/>
      <c r="B41" s="44">
        <v>569</v>
      </c>
      <c r="C41" s="20" t="s">
        <v>55</v>
      </c>
      <c r="D41" s="46">
        <v>12403917</v>
      </c>
      <c r="E41" s="46">
        <v>46699363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59103280</v>
      </c>
      <c r="O41" s="47">
        <f t="shared" si="11"/>
        <v>51.575522969468288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3376683</v>
      </c>
      <c r="E42" s="31">
        <f t="shared" si="13"/>
        <v>37518251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40894934</v>
      </c>
      <c r="O42" s="43">
        <f t="shared" si="11"/>
        <v>35.68630383714558</v>
      </c>
      <c r="P42" s="9"/>
    </row>
    <row r="43" spans="1:16">
      <c r="A43" s="12"/>
      <c r="B43" s="44">
        <v>572</v>
      </c>
      <c r="C43" s="20" t="s">
        <v>57</v>
      </c>
      <c r="D43" s="46">
        <v>2422723</v>
      </c>
      <c r="E43" s="46">
        <v>33953427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36376150</v>
      </c>
      <c r="O43" s="47">
        <f t="shared" si="11"/>
        <v>31.743059942964653</v>
      </c>
      <c r="P43" s="9"/>
    </row>
    <row r="44" spans="1:16">
      <c r="A44" s="12"/>
      <c r="B44" s="44">
        <v>573</v>
      </c>
      <c r="C44" s="20" t="s">
        <v>58</v>
      </c>
      <c r="D44" s="46">
        <v>953960</v>
      </c>
      <c r="E44" s="46">
        <v>3564824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4518784</v>
      </c>
      <c r="O44" s="47">
        <f t="shared" si="11"/>
        <v>3.9432438941809282</v>
      </c>
      <c r="P44" s="9"/>
    </row>
    <row r="45" spans="1:16" ht="15.75">
      <c r="A45" s="28" t="s">
        <v>93</v>
      </c>
      <c r="B45" s="29"/>
      <c r="C45" s="30"/>
      <c r="D45" s="31">
        <f t="shared" ref="D45:M45" si="14">SUM(D46:D47)</f>
        <v>20648331</v>
      </c>
      <c r="E45" s="31">
        <f t="shared" si="14"/>
        <v>142981516</v>
      </c>
      <c r="F45" s="31">
        <f t="shared" si="14"/>
        <v>160583230</v>
      </c>
      <c r="G45" s="31">
        <f t="shared" si="14"/>
        <v>0</v>
      </c>
      <c r="H45" s="31">
        <f t="shared" si="14"/>
        <v>0</v>
      </c>
      <c r="I45" s="31">
        <f t="shared" si="14"/>
        <v>9846138</v>
      </c>
      <c r="J45" s="31">
        <f t="shared" si="14"/>
        <v>148423817</v>
      </c>
      <c r="K45" s="31">
        <f t="shared" si="14"/>
        <v>0</v>
      </c>
      <c r="L45" s="31">
        <f t="shared" si="14"/>
        <v>0</v>
      </c>
      <c r="M45" s="31">
        <f t="shared" si="14"/>
        <v>245923</v>
      </c>
      <c r="N45" s="31">
        <f>SUM(D45:M45)</f>
        <v>482728955</v>
      </c>
      <c r="O45" s="43">
        <f t="shared" si="11"/>
        <v>421.24562810439494</v>
      </c>
      <c r="P45" s="9"/>
    </row>
    <row r="46" spans="1:16">
      <c r="A46" s="12"/>
      <c r="B46" s="44">
        <v>581</v>
      </c>
      <c r="C46" s="20" t="s">
        <v>59</v>
      </c>
      <c r="D46" s="46">
        <v>20648331</v>
      </c>
      <c r="E46" s="46">
        <v>142710961</v>
      </c>
      <c r="F46" s="46">
        <v>160583230</v>
      </c>
      <c r="G46" s="46">
        <v>0</v>
      </c>
      <c r="H46" s="46">
        <v>0</v>
      </c>
      <c r="I46" s="46">
        <v>9846138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333788660</v>
      </c>
      <c r="O46" s="47">
        <f t="shared" si="11"/>
        <v>291.27528456589954</v>
      </c>
      <c r="P46" s="9"/>
    </row>
    <row r="47" spans="1:16">
      <c r="A47" s="12"/>
      <c r="B47" s="44">
        <v>590</v>
      </c>
      <c r="C47" s="20" t="s">
        <v>62</v>
      </c>
      <c r="D47" s="46">
        <v>0</v>
      </c>
      <c r="E47" s="46">
        <v>270555</v>
      </c>
      <c r="F47" s="46">
        <v>0</v>
      </c>
      <c r="G47" s="46">
        <v>0</v>
      </c>
      <c r="H47" s="46">
        <v>0</v>
      </c>
      <c r="I47" s="46">
        <v>0</v>
      </c>
      <c r="J47" s="46">
        <v>148423817</v>
      </c>
      <c r="K47" s="46">
        <v>0</v>
      </c>
      <c r="L47" s="46">
        <v>0</v>
      </c>
      <c r="M47" s="46">
        <v>245923</v>
      </c>
      <c r="N47" s="46">
        <f t="shared" ref="N47:N52" si="15">SUM(D47:M47)</f>
        <v>148940295</v>
      </c>
      <c r="O47" s="47">
        <f t="shared" si="11"/>
        <v>129.97034353849537</v>
      </c>
      <c r="P47" s="9"/>
    </row>
    <row r="48" spans="1:16" ht="15.75">
      <c r="A48" s="28" t="s">
        <v>63</v>
      </c>
      <c r="B48" s="29"/>
      <c r="C48" s="30"/>
      <c r="D48" s="31">
        <f t="shared" ref="D48:M48" si="16">SUM(D49:D80)</f>
        <v>39323923</v>
      </c>
      <c r="E48" s="31">
        <f t="shared" si="16"/>
        <v>13793461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53117384</v>
      </c>
      <c r="O48" s="43">
        <f t="shared" si="11"/>
        <v>46.352027477494772</v>
      </c>
      <c r="P48" s="9"/>
    </row>
    <row r="49" spans="1:16">
      <c r="A49" s="12"/>
      <c r="B49" s="44">
        <v>602</v>
      </c>
      <c r="C49" s="20" t="s">
        <v>64</v>
      </c>
      <c r="D49" s="46">
        <v>25390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25390</v>
      </c>
      <c r="O49" s="47">
        <f t="shared" si="11"/>
        <v>2.2156173535458602E-2</v>
      </c>
      <c r="P49" s="9"/>
    </row>
    <row r="50" spans="1:16">
      <c r="A50" s="12"/>
      <c r="B50" s="44">
        <v>603</v>
      </c>
      <c r="C50" s="20" t="s">
        <v>65</v>
      </c>
      <c r="D50" s="46">
        <v>56230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56230</v>
      </c>
      <c r="O50" s="47">
        <f t="shared" si="11"/>
        <v>4.9068201571439041E-2</v>
      </c>
      <c r="P50" s="9"/>
    </row>
    <row r="51" spans="1:16">
      <c r="A51" s="12"/>
      <c r="B51" s="44">
        <v>604</v>
      </c>
      <c r="C51" s="20" t="s">
        <v>66</v>
      </c>
      <c r="D51" s="46">
        <v>8203398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8203398</v>
      </c>
      <c r="O51" s="47">
        <f t="shared" si="11"/>
        <v>7.1585628069489582</v>
      </c>
      <c r="P51" s="9"/>
    </row>
    <row r="52" spans="1:16">
      <c r="A52" s="12"/>
      <c r="B52" s="44">
        <v>608</v>
      </c>
      <c r="C52" s="20" t="s">
        <v>67</v>
      </c>
      <c r="D52" s="46">
        <v>916474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916474</v>
      </c>
      <c r="O52" s="47">
        <f t="shared" si="11"/>
        <v>0.79974623807545842</v>
      </c>
      <c r="P52" s="9"/>
    </row>
    <row r="53" spans="1:16">
      <c r="A53" s="12"/>
      <c r="B53" s="44">
        <v>609</v>
      </c>
      <c r="C53" s="20" t="s">
        <v>68</v>
      </c>
      <c r="D53" s="46">
        <v>0</v>
      </c>
      <c r="E53" s="46">
        <v>107768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107768</v>
      </c>
      <c r="O53" s="47">
        <f t="shared" si="11"/>
        <v>9.4042005103162768E-2</v>
      </c>
      <c r="P53" s="9"/>
    </row>
    <row r="54" spans="1:16">
      <c r="A54" s="12"/>
      <c r="B54" s="44">
        <v>611</v>
      </c>
      <c r="C54" s="20" t="s">
        <v>69</v>
      </c>
      <c r="D54" s="46">
        <v>39327</v>
      </c>
      <c r="E54" s="46">
        <v>88725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3" si="17">SUM(D54:M54)</f>
        <v>128052</v>
      </c>
      <c r="O54" s="47">
        <f t="shared" si="11"/>
        <v>0.11174251018363707</v>
      </c>
      <c r="P54" s="9"/>
    </row>
    <row r="55" spans="1:16">
      <c r="A55" s="12"/>
      <c r="B55" s="44">
        <v>614</v>
      </c>
      <c r="C55" s="20" t="s">
        <v>70</v>
      </c>
      <c r="D55" s="46">
        <v>3583508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3583508</v>
      </c>
      <c r="O55" s="47">
        <f t="shared" si="11"/>
        <v>3.1270903943955966</v>
      </c>
      <c r="P55" s="9"/>
    </row>
    <row r="56" spans="1:16">
      <c r="A56" s="12"/>
      <c r="B56" s="44">
        <v>622</v>
      </c>
      <c r="C56" s="20" t="s">
        <v>71</v>
      </c>
      <c r="D56" s="46">
        <v>0</v>
      </c>
      <c r="E56" s="46">
        <v>615809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615809</v>
      </c>
      <c r="O56" s="47">
        <f t="shared" si="11"/>
        <v>0.53737578057098179</v>
      </c>
      <c r="P56" s="9"/>
    </row>
    <row r="57" spans="1:16">
      <c r="A57" s="12"/>
      <c r="B57" s="44">
        <v>631</v>
      </c>
      <c r="C57" s="20" t="s">
        <v>72</v>
      </c>
      <c r="D57" s="46">
        <v>27225</v>
      </c>
      <c r="E57" s="46">
        <v>61425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88650</v>
      </c>
      <c r="O57" s="47">
        <f t="shared" si="11"/>
        <v>7.7358991095644161E-2</v>
      </c>
      <c r="P57" s="9"/>
    </row>
    <row r="58" spans="1:16">
      <c r="A58" s="12"/>
      <c r="B58" s="44">
        <v>634</v>
      </c>
      <c r="C58" s="20" t="s">
        <v>73</v>
      </c>
      <c r="D58" s="46">
        <v>2634730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2634730</v>
      </c>
      <c r="O58" s="47">
        <f t="shared" si="11"/>
        <v>2.2991545923229162</v>
      </c>
      <c r="P58" s="9"/>
    </row>
    <row r="59" spans="1:16">
      <c r="A59" s="12"/>
      <c r="B59" s="44">
        <v>651</v>
      </c>
      <c r="C59" s="20" t="s">
        <v>74</v>
      </c>
      <c r="D59" s="46">
        <v>21175</v>
      </c>
      <c r="E59" s="46">
        <v>508276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529451</v>
      </c>
      <c r="O59" s="47">
        <f t="shared" si="11"/>
        <v>0.46201686626711669</v>
      </c>
      <c r="P59" s="9"/>
    </row>
    <row r="60" spans="1:16">
      <c r="A60" s="12"/>
      <c r="B60" s="44">
        <v>654</v>
      </c>
      <c r="C60" s="20" t="s">
        <v>75</v>
      </c>
      <c r="D60" s="46">
        <v>2457185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2457185</v>
      </c>
      <c r="O60" s="47">
        <f t="shared" si="11"/>
        <v>2.1442228148375677</v>
      </c>
      <c r="P60" s="9"/>
    </row>
    <row r="61" spans="1:16">
      <c r="A61" s="12"/>
      <c r="B61" s="44">
        <v>662</v>
      </c>
      <c r="C61" s="20" t="s">
        <v>76</v>
      </c>
      <c r="D61" s="46">
        <v>0</v>
      </c>
      <c r="E61" s="46">
        <v>40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40</v>
      </c>
      <c r="O61" s="47">
        <f t="shared" si="11"/>
        <v>3.4905354132270348E-5</v>
      </c>
      <c r="P61" s="9"/>
    </row>
    <row r="62" spans="1:16">
      <c r="A62" s="12"/>
      <c r="B62" s="44">
        <v>664</v>
      </c>
      <c r="C62" s="20" t="s">
        <v>77</v>
      </c>
      <c r="D62" s="46">
        <v>0</v>
      </c>
      <c r="E62" s="46">
        <v>104141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104141</v>
      </c>
      <c r="O62" s="47">
        <f t="shared" si="11"/>
        <v>9.0876962117219157E-2</v>
      </c>
      <c r="P62" s="9"/>
    </row>
    <row r="63" spans="1:16">
      <c r="A63" s="12"/>
      <c r="B63" s="44">
        <v>671</v>
      </c>
      <c r="C63" s="20" t="s">
        <v>78</v>
      </c>
      <c r="D63" s="46">
        <v>96612</v>
      </c>
      <c r="E63" s="46">
        <v>409551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506163</v>
      </c>
      <c r="O63" s="47">
        <f t="shared" si="11"/>
        <v>0.4416949690913089</v>
      </c>
      <c r="P63" s="9"/>
    </row>
    <row r="64" spans="1:16">
      <c r="A64" s="12"/>
      <c r="B64" s="44">
        <v>674</v>
      </c>
      <c r="C64" s="20" t="s">
        <v>79</v>
      </c>
      <c r="D64" s="46">
        <v>1029357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1029357</v>
      </c>
      <c r="O64" s="47">
        <f t="shared" si="11"/>
        <v>0.89825176533828521</v>
      </c>
      <c r="P64" s="9"/>
    </row>
    <row r="65" spans="1:16">
      <c r="A65" s="12"/>
      <c r="B65" s="44">
        <v>682</v>
      </c>
      <c r="C65" s="20" t="s">
        <v>80</v>
      </c>
      <c r="D65" s="46">
        <v>0</v>
      </c>
      <c r="E65" s="46">
        <v>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</v>
      </c>
      <c r="O65" s="47">
        <f t="shared" si="11"/>
        <v>1.7452677066135174E-6</v>
      </c>
      <c r="P65" s="9"/>
    </row>
    <row r="66" spans="1:16">
      <c r="A66" s="12"/>
      <c r="B66" s="44">
        <v>684</v>
      </c>
      <c r="C66" s="20" t="s">
        <v>81</v>
      </c>
      <c r="D66" s="46">
        <v>0</v>
      </c>
      <c r="E66" s="46">
        <v>266435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266435</v>
      </c>
      <c r="O66" s="47">
        <f t="shared" si="11"/>
        <v>0.23250020070578625</v>
      </c>
      <c r="P66" s="9"/>
    </row>
    <row r="67" spans="1:16">
      <c r="A67" s="12"/>
      <c r="B67" s="44">
        <v>689</v>
      </c>
      <c r="C67" s="20" t="s">
        <v>82</v>
      </c>
      <c r="D67" s="46">
        <v>148</v>
      </c>
      <c r="E67" s="46">
        <v>121074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121222</v>
      </c>
      <c r="O67" s="47">
        <f t="shared" si="11"/>
        <v>0.1057824209655519</v>
      </c>
      <c r="P67" s="9"/>
    </row>
    <row r="68" spans="1:16">
      <c r="A68" s="12"/>
      <c r="B68" s="44">
        <v>691</v>
      </c>
      <c r="C68" s="20" t="s">
        <v>83</v>
      </c>
      <c r="D68" s="46">
        <v>3025</v>
      </c>
      <c r="E68" s="46">
        <v>6824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9849</v>
      </c>
      <c r="O68" s="47">
        <f t="shared" si="11"/>
        <v>8.5945708212182663E-3</v>
      </c>
      <c r="P68" s="9"/>
    </row>
    <row r="69" spans="1:16">
      <c r="A69" s="12"/>
      <c r="B69" s="44">
        <v>694</v>
      </c>
      <c r="C69" s="20" t="s">
        <v>84</v>
      </c>
      <c r="D69" s="46">
        <v>636687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636687</v>
      </c>
      <c r="O69" s="47">
        <f t="shared" ref="O69:O81" si="18">(N69/O$83)</f>
        <v>0.55559463016032029</v>
      </c>
      <c r="P69" s="9"/>
    </row>
    <row r="70" spans="1:16">
      <c r="A70" s="12"/>
      <c r="B70" s="44">
        <v>711</v>
      </c>
      <c r="C70" s="20" t="s">
        <v>85</v>
      </c>
      <c r="D70" s="46">
        <v>10235446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10235446</v>
      </c>
      <c r="O70" s="47">
        <f t="shared" si="18"/>
        <v>8.9317966832932498</v>
      </c>
      <c r="P70" s="9"/>
    </row>
    <row r="71" spans="1:16">
      <c r="A71" s="12"/>
      <c r="B71" s="44">
        <v>712</v>
      </c>
      <c r="C71" s="20" t="s">
        <v>86</v>
      </c>
      <c r="D71" s="46">
        <v>0</v>
      </c>
      <c r="E71" s="46">
        <v>4587022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4587022</v>
      </c>
      <c r="O71" s="47">
        <f t="shared" si="18"/>
        <v>4.0027906830628748</v>
      </c>
      <c r="P71" s="9"/>
    </row>
    <row r="72" spans="1:16">
      <c r="A72" s="12"/>
      <c r="B72" s="44">
        <v>713</v>
      </c>
      <c r="C72" s="20" t="s">
        <v>87</v>
      </c>
      <c r="D72" s="46">
        <v>0</v>
      </c>
      <c r="E72" s="46">
        <v>5764289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5764289</v>
      </c>
      <c r="O72" s="47">
        <f t="shared" si="18"/>
        <v>5.0301137216437626</v>
      </c>
      <c r="P72" s="9"/>
    </row>
    <row r="73" spans="1:16">
      <c r="A73" s="12"/>
      <c r="B73" s="44">
        <v>714</v>
      </c>
      <c r="C73" s="20" t="s">
        <v>88</v>
      </c>
      <c r="D73" s="46">
        <v>0</v>
      </c>
      <c r="E73" s="46">
        <v>251862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251862</v>
      </c>
      <c r="O73" s="47">
        <f t="shared" si="18"/>
        <v>0.21978330756154688</v>
      </c>
      <c r="P73" s="9"/>
    </row>
    <row r="74" spans="1:16">
      <c r="A74" s="12"/>
      <c r="B74" s="44">
        <v>715</v>
      </c>
      <c r="C74" s="20" t="s">
        <v>89</v>
      </c>
      <c r="D74" s="46">
        <v>0</v>
      </c>
      <c r="E74" s="46">
        <v>777370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0" si="19">SUM(D74:M74)</f>
        <v>777370</v>
      </c>
      <c r="O74" s="47">
        <f t="shared" si="18"/>
        <v>0.678359378545075</v>
      </c>
      <c r="P74" s="9"/>
    </row>
    <row r="75" spans="1:16">
      <c r="A75" s="12"/>
      <c r="B75" s="44">
        <v>719</v>
      </c>
      <c r="C75" s="20" t="s">
        <v>90</v>
      </c>
      <c r="D75" s="46">
        <v>5100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5100</v>
      </c>
      <c r="O75" s="47">
        <f t="shared" si="18"/>
        <v>4.4504326518644693E-3</v>
      </c>
      <c r="P75" s="9"/>
    </row>
    <row r="76" spans="1:16">
      <c r="A76" s="12"/>
      <c r="B76" s="44">
        <v>721</v>
      </c>
      <c r="C76" s="20" t="s">
        <v>91</v>
      </c>
      <c r="D76" s="46">
        <v>39325</v>
      </c>
      <c r="E76" s="46">
        <v>88724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128049</v>
      </c>
      <c r="O76" s="47">
        <f t="shared" si="18"/>
        <v>0.11173989228207715</v>
      </c>
      <c r="P76" s="9"/>
    </row>
    <row r="77" spans="1:16">
      <c r="A77" s="12"/>
      <c r="B77" s="44">
        <v>724</v>
      </c>
      <c r="C77" s="20" t="s">
        <v>92</v>
      </c>
      <c r="D77" s="46">
        <v>813480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813480</v>
      </c>
      <c r="O77" s="47">
        <f t="shared" si="18"/>
        <v>0.7098701869879821</v>
      </c>
      <c r="P77" s="9"/>
    </row>
    <row r="78" spans="1:16">
      <c r="A78" s="12"/>
      <c r="B78" s="44">
        <v>741</v>
      </c>
      <c r="C78" s="20" t="s">
        <v>94</v>
      </c>
      <c r="D78" s="46">
        <v>15125</v>
      </c>
      <c r="E78" s="46">
        <v>34124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49249</v>
      </c>
      <c r="O78" s="47">
        <f t="shared" si="18"/>
        <v>4.2976344641504557E-2</v>
      </c>
      <c r="P78" s="9"/>
    </row>
    <row r="79" spans="1:16">
      <c r="A79" s="12"/>
      <c r="B79" s="44">
        <v>744</v>
      </c>
      <c r="C79" s="20" t="s">
        <v>95</v>
      </c>
      <c r="D79" s="46">
        <v>1915568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1915568</v>
      </c>
      <c r="O79" s="47">
        <f t="shared" si="18"/>
        <v>1.6715894851111213</v>
      </c>
      <c r="P79" s="9"/>
    </row>
    <row r="80" spans="1:16" ht="15.75" thickBot="1">
      <c r="A80" s="12"/>
      <c r="B80" s="44">
        <v>764</v>
      </c>
      <c r="C80" s="20" t="s">
        <v>97</v>
      </c>
      <c r="D80" s="46">
        <v>6569408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6569408</v>
      </c>
      <c r="O80" s="47">
        <f t="shared" si="18"/>
        <v>5.7326878169842468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20">SUM(D5,D14,D23,D29,D32,D37,D42,D45,D48)</f>
        <v>700352533</v>
      </c>
      <c r="E81" s="15">
        <f t="shared" si="20"/>
        <v>691825810</v>
      </c>
      <c r="F81" s="15">
        <f t="shared" si="20"/>
        <v>202882398</v>
      </c>
      <c r="G81" s="15">
        <f t="shared" si="20"/>
        <v>0</v>
      </c>
      <c r="H81" s="15">
        <f t="shared" si="20"/>
        <v>0</v>
      </c>
      <c r="I81" s="15">
        <f t="shared" si="20"/>
        <v>378118267</v>
      </c>
      <c r="J81" s="15">
        <f t="shared" si="20"/>
        <v>148423817</v>
      </c>
      <c r="K81" s="15">
        <f t="shared" si="20"/>
        <v>0</v>
      </c>
      <c r="L81" s="15">
        <f t="shared" si="20"/>
        <v>0</v>
      </c>
      <c r="M81" s="15">
        <f t="shared" si="20"/>
        <v>45857381</v>
      </c>
      <c r="N81" s="15">
        <f>SUM(D81:M81)</f>
        <v>2167460206</v>
      </c>
      <c r="O81" s="37">
        <f t="shared" si="18"/>
        <v>1891.3991514508411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100</v>
      </c>
      <c r="M83" s="48"/>
      <c r="N83" s="48"/>
      <c r="O83" s="41">
        <v>1145956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thickBot="1">
      <c r="A85" s="52" t="s">
        <v>105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185909438</v>
      </c>
      <c r="E5" s="26">
        <f t="shared" si="0"/>
        <v>9324904</v>
      </c>
      <c r="F5" s="26">
        <f t="shared" si="0"/>
        <v>40458894</v>
      </c>
      <c r="G5" s="26">
        <f t="shared" si="0"/>
        <v>0</v>
      </c>
      <c r="H5" s="26">
        <f t="shared" si="0"/>
        <v>0</v>
      </c>
      <c r="I5" s="26">
        <f t="shared" si="0"/>
        <v>48743625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17744451</v>
      </c>
      <c r="N5" s="27">
        <f>SUM(D5:M5)</f>
        <v>302181312</v>
      </c>
      <c r="O5" s="32">
        <f t="shared" ref="O5:O36" si="1">(N5/O$86)</f>
        <v>272.50989014160206</v>
      </c>
      <c r="P5" s="6"/>
    </row>
    <row r="6" spans="1:133">
      <c r="A6" s="12"/>
      <c r="B6" s="44">
        <v>511</v>
      </c>
      <c r="C6" s="20" t="s">
        <v>20</v>
      </c>
      <c r="D6" s="46">
        <v>2101696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2101696</v>
      </c>
      <c r="O6" s="47">
        <f t="shared" si="1"/>
        <v>1.8953288086559255</v>
      </c>
      <c r="P6" s="9"/>
    </row>
    <row r="7" spans="1:133">
      <c r="A7" s="12"/>
      <c r="B7" s="44">
        <v>512</v>
      </c>
      <c r="C7" s="20" t="s">
        <v>21</v>
      </c>
      <c r="D7" s="46">
        <v>3084458</v>
      </c>
      <c r="E7" s="46">
        <v>21453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3105911</v>
      </c>
      <c r="O7" s="47">
        <f t="shared" si="1"/>
        <v>2.8009391441109153</v>
      </c>
      <c r="P7" s="9"/>
    </row>
    <row r="8" spans="1:133">
      <c r="A8" s="12"/>
      <c r="B8" s="44">
        <v>513</v>
      </c>
      <c r="C8" s="20" t="s">
        <v>22</v>
      </c>
      <c r="D8" s="46">
        <v>64291500</v>
      </c>
      <c r="E8" s="46">
        <v>1497297</v>
      </c>
      <c r="F8" s="46">
        <v>57454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65846251</v>
      </c>
      <c r="O8" s="47">
        <f t="shared" si="1"/>
        <v>59.380755571828203</v>
      </c>
      <c r="P8" s="9"/>
    </row>
    <row r="9" spans="1:133">
      <c r="A9" s="12"/>
      <c r="B9" s="44">
        <v>514</v>
      </c>
      <c r="C9" s="20" t="s">
        <v>23</v>
      </c>
      <c r="D9" s="46">
        <v>4832280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4832280</v>
      </c>
      <c r="O9" s="47">
        <f t="shared" si="1"/>
        <v>4.35779460754165</v>
      </c>
      <c r="P9" s="9"/>
    </row>
    <row r="10" spans="1:133">
      <c r="A10" s="12"/>
      <c r="B10" s="44">
        <v>515</v>
      </c>
      <c r="C10" s="20" t="s">
        <v>24</v>
      </c>
      <c r="D10" s="46">
        <v>4732113</v>
      </c>
      <c r="E10" s="46">
        <v>1797985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6530098</v>
      </c>
      <c r="O10" s="47">
        <f t="shared" si="1"/>
        <v>5.8889025162280566</v>
      </c>
      <c r="P10" s="9"/>
    </row>
    <row r="11" spans="1:133">
      <c r="A11" s="12"/>
      <c r="B11" s="44">
        <v>516</v>
      </c>
      <c r="C11" s="20" t="s">
        <v>25</v>
      </c>
      <c r="D11" s="46">
        <v>20764037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20764037</v>
      </c>
      <c r="O11" s="47">
        <f t="shared" si="1"/>
        <v>18.725199795830395</v>
      </c>
      <c r="P11" s="9"/>
    </row>
    <row r="12" spans="1:133">
      <c r="A12" s="12"/>
      <c r="B12" s="44">
        <v>517</v>
      </c>
      <c r="C12" s="20" t="s">
        <v>26</v>
      </c>
      <c r="D12" s="46">
        <v>4873485</v>
      </c>
      <c r="E12" s="46">
        <v>1103605</v>
      </c>
      <c r="F12" s="46">
        <v>40401440</v>
      </c>
      <c r="G12" s="46">
        <v>0</v>
      </c>
      <c r="H12" s="46">
        <v>0</v>
      </c>
      <c r="I12" s="46">
        <v>48743625</v>
      </c>
      <c r="J12" s="46">
        <v>0</v>
      </c>
      <c r="K12" s="46">
        <v>0</v>
      </c>
      <c r="L12" s="46">
        <v>0</v>
      </c>
      <c r="M12" s="46">
        <v>17744451</v>
      </c>
      <c r="N12" s="46">
        <f t="shared" si="2"/>
        <v>112866606</v>
      </c>
      <c r="O12" s="47">
        <f t="shared" si="1"/>
        <v>101.78414475119986</v>
      </c>
      <c r="P12" s="9"/>
    </row>
    <row r="13" spans="1:133">
      <c r="A13" s="12"/>
      <c r="B13" s="44">
        <v>519</v>
      </c>
      <c r="C13" s="20" t="s">
        <v>27</v>
      </c>
      <c r="D13" s="46">
        <v>81229869</v>
      </c>
      <c r="E13" s="46">
        <v>4904564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86134433</v>
      </c>
      <c r="O13" s="47">
        <f t="shared" si="1"/>
        <v>77.676824946207077</v>
      </c>
      <c r="P13" s="9"/>
    </row>
    <row r="14" spans="1:133" ht="15.75">
      <c r="A14" s="28" t="s">
        <v>28</v>
      </c>
      <c r="B14" s="29"/>
      <c r="C14" s="30"/>
      <c r="D14" s="31">
        <f>SUM(D15:D22)</f>
        <v>350547222</v>
      </c>
      <c r="E14" s="31">
        <f t="shared" ref="E14:M14" si="3">SUM(E15:E22)</f>
        <v>184192402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534739624</v>
      </c>
      <c r="O14" s="43">
        <f t="shared" si="1"/>
        <v>482.23311768069101</v>
      </c>
      <c r="P14" s="10"/>
    </row>
    <row r="15" spans="1:133">
      <c r="A15" s="12"/>
      <c r="B15" s="44">
        <v>521</v>
      </c>
      <c r="C15" s="20" t="s">
        <v>29</v>
      </c>
      <c r="D15" s="46">
        <v>172134750</v>
      </c>
      <c r="E15" s="46">
        <v>8535051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180669801</v>
      </c>
      <c r="O15" s="47">
        <f t="shared" si="1"/>
        <v>162.9296904449707</v>
      </c>
      <c r="P15" s="9"/>
    </row>
    <row r="16" spans="1:133">
      <c r="A16" s="12"/>
      <c r="B16" s="44">
        <v>522</v>
      </c>
      <c r="C16" s="20" t="s">
        <v>30</v>
      </c>
      <c r="D16" s="46">
        <v>232438</v>
      </c>
      <c r="E16" s="46">
        <v>139675482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139907920</v>
      </c>
      <c r="O16" s="47">
        <f t="shared" si="1"/>
        <v>126.17025075706883</v>
      </c>
      <c r="P16" s="9"/>
    </row>
    <row r="17" spans="1:16">
      <c r="A17" s="12"/>
      <c r="B17" s="44">
        <v>523</v>
      </c>
      <c r="C17" s="20" t="s">
        <v>31</v>
      </c>
      <c r="D17" s="46">
        <v>159205949</v>
      </c>
      <c r="E17" s="46">
        <v>2756604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161962553</v>
      </c>
      <c r="O17" s="47">
        <f t="shared" si="1"/>
        <v>146.05932191161909</v>
      </c>
      <c r="P17" s="9"/>
    </row>
    <row r="18" spans="1:16">
      <c r="A18" s="12"/>
      <c r="B18" s="44">
        <v>524</v>
      </c>
      <c r="C18" s="20" t="s">
        <v>32</v>
      </c>
      <c r="D18" s="46">
        <v>11909172</v>
      </c>
      <c r="E18" s="46">
        <v>10568443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22477615</v>
      </c>
      <c r="O18" s="47">
        <f t="shared" si="1"/>
        <v>20.270520217660671</v>
      </c>
      <c r="P18" s="9"/>
    </row>
    <row r="19" spans="1:16">
      <c r="A19" s="12"/>
      <c r="B19" s="44">
        <v>525</v>
      </c>
      <c r="C19" s="20" t="s">
        <v>33</v>
      </c>
      <c r="D19" s="46">
        <v>2148037</v>
      </c>
      <c r="E19" s="46">
        <v>9640226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11788263</v>
      </c>
      <c r="O19" s="47">
        <f t="shared" si="1"/>
        <v>10.630764139015694</v>
      </c>
      <c r="P19" s="9"/>
    </row>
    <row r="20" spans="1:16">
      <c r="A20" s="12"/>
      <c r="B20" s="44">
        <v>527</v>
      </c>
      <c r="C20" s="20" t="s">
        <v>34</v>
      </c>
      <c r="D20" s="46">
        <v>3371630</v>
      </c>
      <c r="E20" s="46">
        <v>12566576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15938206</v>
      </c>
      <c r="O20" s="47">
        <f t="shared" si="1"/>
        <v>14.37322095588169</v>
      </c>
      <c r="P20" s="9"/>
    </row>
    <row r="21" spans="1:16">
      <c r="A21" s="12"/>
      <c r="B21" s="44">
        <v>528</v>
      </c>
      <c r="C21" s="20" t="s">
        <v>35</v>
      </c>
      <c r="D21" s="46">
        <v>253022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253022</v>
      </c>
      <c r="O21" s="47">
        <f t="shared" si="1"/>
        <v>0.22817756984061424</v>
      </c>
      <c r="P21" s="9"/>
    </row>
    <row r="22" spans="1:16">
      <c r="A22" s="12"/>
      <c r="B22" s="44">
        <v>529</v>
      </c>
      <c r="C22" s="20" t="s">
        <v>36</v>
      </c>
      <c r="D22" s="46">
        <v>1292224</v>
      </c>
      <c r="E22" s="46">
        <v>450020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1742244</v>
      </c>
      <c r="O22" s="47">
        <f t="shared" si="1"/>
        <v>1.5711716846337123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6971813</v>
      </c>
      <c r="E23" s="31">
        <f t="shared" si="5"/>
        <v>69672713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193248740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269893266</v>
      </c>
      <c r="O23" s="43">
        <f t="shared" si="1"/>
        <v>243.39223289763925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40098071</v>
      </c>
      <c r="F24" s="46">
        <v>0</v>
      </c>
      <c r="G24" s="46">
        <v>0</v>
      </c>
      <c r="H24" s="46">
        <v>0</v>
      </c>
      <c r="I24" s="46">
        <v>28935466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69033537</v>
      </c>
      <c r="O24" s="47">
        <f t="shared" si="1"/>
        <v>62.255079440373279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130326</v>
      </c>
      <c r="F25" s="46">
        <v>0</v>
      </c>
      <c r="G25" s="46">
        <v>0</v>
      </c>
      <c r="H25" s="46">
        <v>0</v>
      </c>
      <c r="I25" s="46">
        <v>164313274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164443600</v>
      </c>
      <c r="O25" s="47">
        <f t="shared" si="1"/>
        <v>148.29675294575978</v>
      </c>
      <c r="P25" s="9"/>
    </row>
    <row r="26" spans="1:16">
      <c r="A26" s="12"/>
      <c r="B26" s="44">
        <v>537</v>
      </c>
      <c r="C26" s="20" t="s">
        <v>40</v>
      </c>
      <c r="D26" s="46">
        <v>5983531</v>
      </c>
      <c r="E26" s="46">
        <v>15944837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21928368</v>
      </c>
      <c r="O26" s="47">
        <f t="shared" si="1"/>
        <v>19.77520421469552</v>
      </c>
      <c r="P26" s="9"/>
    </row>
    <row r="27" spans="1:16">
      <c r="A27" s="12"/>
      <c r="B27" s="44">
        <v>538</v>
      </c>
      <c r="C27" s="20" t="s">
        <v>41</v>
      </c>
      <c r="D27" s="46">
        <v>988282</v>
      </c>
      <c r="E27" s="46">
        <v>10868447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11856729</v>
      </c>
      <c r="O27" s="47">
        <f t="shared" si="1"/>
        <v>10.692507408362657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2631032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2631032</v>
      </c>
      <c r="O28" s="47">
        <f t="shared" si="1"/>
        <v>2.3726888884480042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SUM(D30:D31)</f>
        <v>40167580</v>
      </c>
      <c r="E29" s="31">
        <f t="shared" si="7"/>
        <v>169195586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209363166</v>
      </c>
      <c r="O29" s="43">
        <f t="shared" si="1"/>
        <v>188.80563125742864</v>
      </c>
      <c r="P29" s="10"/>
    </row>
    <row r="30" spans="1:16">
      <c r="A30" s="12"/>
      <c r="B30" s="44">
        <v>541</v>
      </c>
      <c r="C30" s="20" t="s">
        <v>44</v>
      </c>
      <c r="D30" s="46">
        <v>406345</v>
      </c>
      <c r="E30" s="46">
        <v>165576113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165982458</v>
      </c>
      <c r="O30" s="47">
        <f t="shared" si="1"/>
        <v>149.68450926248238</v>
      </c>
      <c r="P30" s="9"/>
    </row>
    <row r="31" spans="1:16">
      <c r="A31" s="12"/>
      <c r="B31" s="44">
        <v>544</v>
      </c>
      <c r="C31" s="20" t="s">
        <v>45</v>
      </c>
      <c r="D31" s="46">
        <v>39761235</v>
      </c>
      <c r="E31" s="46">
        <v>3619473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43380708</v>
      </c>
      <c r="O31" s="47">
        <f t="shared" si="1"/>
        <v>39.121121994946265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20618927</v>
      </c>
      <c r="E32" s="31">
        <f t="shared" si="9"/>
        <v>39286801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133353165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20861160</v>
      </c>
      <c r="N32" s="31">
        <f t="shared" si="8"/>
        <v>214120053</v>
      </c>
      <c r="O32" s="43">
        <f t="shared" si="1"/>
        <v>193.09543576322818</v>
      </c>
      <c r="P32" s="10"/>
    </row>
    <row r="33" spans="1:16">
      <c r="A33" s="13"/>
      <c r="B33" s="45">
        <v>552</v>
      </c>
      <c r="C33" s="21" t="s">
        <v>47</v>
      </c>
      <c r="D33" s="46">
        <v>19904580</v>
      </c>
      <c r="E33" s="46">
        <v>0</v>
      </c>
      <c r="F33" s="46">
        <v>0</v>
      </c>
      <c r="G33" s="46">
        <v>0</v>
      </c>
      <c r="H33" s="46">
        <v>0</v>
      </c>
      <c r="I33" s="46">
        <v>133353165</v>
      </c>
      <c r="J33" s="46">
        <v>0</v>
      </c>
      <c r="K33" s="46">
        <v>0</v>
      </c>
      <c r="L33" s="46">
        <v>0</v>
      </c>
      <c r="M33" s="46">
        <v>3485523</v>
      </c>
      <c r="N33" s="46">
        <f t="shared" si="8"/>
        <v>156743268</v>
      </c>
      <c r="O33" s="47">
        <f t="shared" si="1"/>
        <v>141.35252263090211</v>
      </c>
      <c r="P33" s="9"/>
    </row>
    <row r="34" spans="1:16">
      <c r="A34" s="13"/>
      <c r="B34" s="45">
        <v>553</v>
      </c>
      <c r="C34" s="21" t="s">
        <v>48</v>
      </c>
      <c r="D34" s="46">
        <v>365425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365425</v>
      </c>
      <c r="O34" s="47">
        <f t="shared" si="1"/>
        <v>0.32954363043137141</v>
      </c>
      <c r="P34" s="9"/>
    </row>
    <row r="35" spans="1:16">
      <c r="A35" s="13"/>
      <c r="B35" s="45">
        <v>554</v>
      </c>
      <c r="C35" s="21" t="s">
        <v>49</v>
      </c>
      <c r="D35" s="46">
        <v>348922</v>
      </c>
      <c r="E35" s="46">
        <v>33848434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17375637</v>
      </c>
      <c r="N35" s="46">
        <f t="shared" si="8"/>
        <v>51572993</v>
      </c>
      <c r="O35" s="47">
        <f t="shared" si="1"/>
        <v>46.509000055912168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5438367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5438367</v>
      </c>
      <c r="O36" s="47">
        <f t="shared" si="1"/>
        <v>4.90436944598253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74273627</v>
      </c>
      <c r="E37" s="31">
        <f t="shared" si="10"/>
        <v>44156236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118429863</v>
      </c>
      <c r="O37" s="43">
        <f t="shared" ref="O37:O68" si="11">(N37/O$86)</f>
        <v>106.80114114937388</v>
      </c>
      <c r="P37" s="10"/>
    </row>
    <row r="38" spans="1:16">
      <c r="A38" s="12"/>
      <c r="B38" s="44">
        <v>562</v>
      </c>
      <c r="C38" s="20" t="s">
        <v>52</v>
      </c>
      <c r="D38" s="46">
        <v>38689456</v>
      </c>
      <c r="E38" s="46">
        <v>619481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39308937</v>
      </c>
      <c r="O38" s="47">
        <f t="shared" si="11"/>
        <v>35.449161407615961</v>
      </c>
      <c r="P38" s="9"/>
    </row>
    <row r="39" spans="1:16">
      <c r="A39" s="12"/>
      <c r="B39" s="44">
        <v>563</v>
      </c>
      <c r="C39" s="20" t="s">
        <v>53</v>
      </c>
      <c r="D39" s="46">
        <v>6178039</v>
      </c>
      <c r="E39" s="46">
        <v>2050897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8228936</v>
      </c>
      <c r="O39" s="47">
        <f t="shared" si="11"/>
        <v>7.4209302703082924</v>
      </c>
      <c r="P39" s="9"/>
    </row>
    <row r="40" spans="1:16">
      <c r="A40" s="12"/>
      <c r="B40" s="44">
        <v>564</v>
      </c>
      <c r="C40" s="20" t="s">
        <v>54</v>
      </c>
      <c r="D40" s="46">
        <v>15862532</v>
      </c>
      <c r="E40" s="46">
        <v>229755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16092287</v>
      </c>
      <c r="O40" s="47">
        <f t="shared" si="11"/>
        <v>14.512172620711672</v>
      </c>
      <c r="P40" s="9"/>
    </row>
    <row r="41" spans="1:16">
      <c r="A41" s="12"/>
      <c r="B41" s="44">
        <v>569</v>
      </c>
      <c r="C41" s="20" t="s">
        <v>55</v>
      </c>
      <c r="D41" s="46">
        <v>13543600</v>
      </c>
      <c r="E41" s="46">
        <v>41256103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54799703</v>
      </c>
      <c r="O41" s="47">
        <f t="shared" si="11"/>
        <v>49.418876850737952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3482115</v>
      </c>
      <c r="E42" s="31">
        <f t="shared" si="13"/>
        <v>34519173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38001288</v>
      </c>
      <c r="O42" s="43">
        <f t="shared" si="11"/>
        <v>34.269911496444166</v>
      </c>
      <c r="P42" s="9"/>
    </row>
    <row r="43" spans="1:16">
      <c r="A43" s="12"/>
      <c r="B43" s="44">
        <v>572</v>
      </c>
      <c r="C43" s="20" t="s">
        <v>57</v>
      </c>
      <c r="D43" s="46">
        <v>2423515</v>
      </c>
      <c r="E43" s="46">
        <v>31354593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33778108</v>
      </c>
      <c r="O43" s="47">
        <f t="shared" si="11"/>
        <v>30.46140887849203</v>
      </c>
      <c r="P43" s="9"/>
    </row>
    <row r="44" spans="1:16">
      <c r="A44" s="12"/>
      <c r="B44" s="44">
        <v>573</v>
      </c>
      <c r="C44" s="20" t="s">
        <v>58</v>
      </c>
      <c r="D44" s="46">
        <v>1058600</v>
      </c>
      <c r="E44" s="46">
        <v>3164580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4223180</v>
      </c>
      <c r="O44" s="47">
        <f t="shared" si="11"/>
        <v>3.8085026179521355</v>
      </c>
      <c r="P44" s="9"/>
    </row>
    <row r="45" spans="1:16" ht="15.75">
      <c r="A45" s="28" t="s">
        <v>93</v>
      </c>
      <c r="B45" s="29"/>
      <c r="C45" s="30"/>
      <c r="D45" s="31">
        <f t="shared" ref="D45:M45" si="14">SUM(D46:D49)</f>
        <v>17158095</v>
      </c>
      <c r="E45" s="31">
        <f t="shared" si="14"/>
        <v>138495129</v>
      </c>
      <c r="F45" s="31">
        <f t="shared" si="14"/>
        <v>172138815</v>
      </c>
      <c r="G45" s="31">
        <f t="shared" si="14"/>
        <v>0</v>
      </c>
      <c r="H45" s="31">
        <f t="shared" si="14"/>
        <v>0</v>
      </c>
      <c r="I45" s="31">
        <f t="shared" si="14"/>
        <v>10224677</v>
      </c>
      <c r="J45" s="31">
        <f t="shared" si="14"/>
        <v>148231856</v>
      </c>
      <c r="K45" s="31">
        <f t="shared" si="14"/>
        <v>0</v>
      </c>
      <c r="L45" s="31">
        <f t="shared" si="14"/>
        <v>0</v>
      </c>
      <c r="M45" s="31">
        <f t="shared" si="14"/>
        <v>430742</v>
      </c>
      <c r="N45" s="31">
        <f t="shared" ref="N45:N55" si="15">SUM(D45:M45)</f>
        <v>486679314</v>
      </c>
      <c r="O45" s="43">
        <f t="shared" si="11"/>
        <v>438.89188750471197</v>
      </c>
      <c r="P45" s="9"/>
    </row>
    <row r="46" spans="1:16">
      <c r="A46" s="12"/>
      <c r="B46" s="44">
        <v>581</v>
      </c>
      <c r="C46" s="20" t="s">
        <v>59</v>
      </c>
      <c r="D46" s="46">
        <v>16807605</v>
      </c>
      <c r="E46" s="46">
        <v>138495129</v>
      </c>
      <c r="F46" s="46">
        <v>144181392</v>
      </c>
      <c r="G46" s="46">
        <v>0</v>
      </c>
      <c r="H46" s="46">
        <v>0</v>
      </c>
      <c r="I46" s="46">
        <v>10224677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309708803</v>
      </c>
      <c r="O46" s="47">
        <f t="shared" si="11"/>
        <v>279.29825085085702</v>
      </c>
      <c r="P46" s="9"/>
    </row>
    <row r="47" spans="1:16">
      <c r="A47" s="12"/>
      <c r="B47" s="44">
        <v>585</v>
      </c>
      <c r="C47" s="20" t="s">
        <v>60</v>
      </c>
      <c r="D47" s="46">
        <v>0</v>
      </c>
      <c r="E47" s="46">
        <v>0</v>
      </c>
      <c r="F47" s="46">
        <v>27957423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27957423</v>
      </c>
      <c r="O47" s="47">
        <f t="shared" si="11"/>
        <v>25.212261539099742</v>
      </c>
      <c r="P47" s="9"/>
    </row>
    <row r="48" spans="1:16">
      <c r="A48" s="12"/>
      <c r="B48" s="44">
        <v>587</v>
      </c>
      <c r="C48" s="20" t="s">
        <v>61</v>
      </c>
      <c r="D48" s="46">
        <v>350490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350490</v>
      </c>
      <c r="O48" s="47">
        <f t="shared" si="11"/>
        <v>0.31607510988545218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148231856</v>
      </c>
      <c r="K49" s="46">
        <v>0</v>
      </c>
      <c r="L49" s="46">
        <v>0</v>
      </c>
      <c r="M49" s="46">
        <v>430742</v>
      </c>
      <c r="N49" s="46">
        <f t="shared" si="15"/>
        <v>148662598</v>
      </c>
      <c r="O49" s="47">
        <f t="shared" si="11"/>
        <v>134.06530000486978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SUM(D51:D83)</f>
        <v>44771540</v>
      </c>
      <c r="E50" s="31">
        <f t="shared" si="16"/>
        <v>15141925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 t="shared" si="15"/>
        <v>59913465</v>
      </c>
      <c r="O50" s="43">
        <f t="shared" si="11"/>
        <v>54.030514518226468</v>
      </c>
      <c r="P50" s="9"/>
    </row>
    <row r="51" spans="1:16">
      <c r="A51" s="12"/>
      <c r="B51" s="44">
        <v>602</v>
      </c>
      <c r="C51" s="20" t="s">
        <v>64</v>
      </c>
      <c r="D51" s="46">
        <v>21799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21799</v>
      </c>
      <c r="O51" s="47">
        <f t="shared" si="11"/>
        <v>1.9658538960863284E-2</v>
      </c>
      <c r="P51" s="9"/>
    </row>
    <row r="52" spans="1:16">
      <c r="A52" s="12"/>
      <c r="B52" s="44">
        <v>603</v>
      </c>
      <c r="C52" s="20" t="s">
        <v>65</v>
      </c>
      <c r="D52" s="46">
        <v>252335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252335</v>
      </c>
      <c r="O52" s="47">
        <f t="shared" si="11"/>
        <v>0.22755802691359406</v>
      </c>
      <c r="P52" s="9"/>
    </row>
    <row r="53" spans="1:16">
      <c r="A53" s="12"/>
      <c r="B53" s="44">
        <v>604</v>
      </c>
      <c r="C53" s="20" t="s">
        <v>66</v>
      </c>
      <c r="D53" s="46">
        <v>8861088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8861088</v>
      </c>
      <c r="O53" s="47">
        <f t="shared" si="11"/>
        <v>7.9910107657983449</v>
      </c>
      <c r="P53" s="9"/>
    </row>
    <row r="54" spans="1:16">
      <c r="A54" s="12"/>
      <c r="B54" s="44">
        <v>608</v>
      </c>
      <c r="C54" s="20" t="s">
        <v>67</v>
      </c>
      <c r="D54" s="46">
        <v>1066729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1066729</v>
      </c>
      <c r="O54" s="47">
        <f t="shared" si="11"/>
        <v>0.96198603638619795</v>
      </c>
      <c r="P54" s="9"/>
    </row>
    <row r="55" spans="1:16">
      <c r="A55" s="12"/>
      <c r="B55" s="44">
        <v>609</v>
      </c>
      <c r="C55" s="20" t="s">
        <v>68</v>
      </c>
      <c r="D55" s="46">
        <v>0</v>
      </c>
      <c r="E55" s="46">
        <v>113439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113439</v>
      </c>
      <c r="O55" s="47">
        <f t="shared" si="11"/>
        <v>0.10230033493194046</v>
      </c>
      <c r="P55" s="9"/>
    </row>
    <row r="56" spans="1:16">
      <c r="A56" s="12"/>
      <c r="B56" s="44">
        <v>611</v>
      </c>
      <c r="C56" s="20" t="s">
        <v>69</v>
      </c>
      <c r="D56" s="46">
        <v>34252</v>
      </c>
      <c r="E56" s="46">
        <v>116336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71" si="17">SUM(D56:M56)</f>
        <v>150588</v>
      </c>
      <c r="O56" s="47">
        <f t="shared" si="11"/>
        <v>0.13580164526072205</v>
      </c>
      <c r="P56" s="9"/>
    </row>
    <row r="57" spans="1:16">
      <c r="A57" s="12"/>
      <c r="B57" s="44">
        <v>614</v>
      </c>
      <c r="C57" s="20" t="s">
        <v>70</v>
      </c>
      <c r="D57" s="46">
        <v>4759542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4759542</v>
      </c>
      <c r="O57" s="47">
        <f t="shared" si="11"/>
        <v>4.2921988092511194</v>
      </c>
      <c r="P57" s="9"/>
    </row>
    <row r="58" spans="1:16">
      <c r="A58" s="12"/>
      <c r="B58" s="44">
        <v>622</v>
      </c>
      <c r="C58" s="20" t="s">
        <v>71</v>
      </c>
      <c r="D58" s="46">
        <v>0</v>
      </c>
      <c r="E58" s="46">
        <v>186812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186812</v>
      </c>
      <c r="O58" s="47">
        <f t="shared" si="11"/>
        <v>0.16846878207059002</v>
      </c>
      <c r="P58" s="9"/>
    </row>
    <row r="59" spans="1:16">
      <c r="A59" s="12"/>
      <c r="B59" s="44">
        <v>631</v>
      </c>
      <c r="C59" s="20" t="s">
        <v>72</v>
      </c>
      <c r="D59" s="46">
        <v>21078</v>
      </c>
      <c r="E59" s="46">
        <v>71591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92669</v>
      </c>
      <c r="O59" s="47">
        <f t="shared" si="11"/>
        <v>8.3569757647793008E-2</v>
      </c>
      <c r="P59" s="9"/>
    </row>
    <row r="60" spans="1:16">
      <c r="A60" s="12"/>
      <c r="B60" s="44">
        <v>634</v>
      </c>
      <c r="C60" s="20" t="s">
        <v>73</v>
      </c>
      <c r="D60" s="46">
        <v>2325537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2325537</v>
      </c>
      <c r="O60" s="47">
        <f t="shared" si="11"/>
        <v>2.0971906839501409</v>
      </c>
      <c r="P60" s="9"/>
    </row>
    <row r="61" spans="1:16">
      <c r="A61" s="12"/>
      <c r="B61" s="44">
        <v>651</v>
      </c>
      <c r="C61" s="20" t="s">
        <v>74</v>
      </c>
      <c r="D61" s="46">
        <v>18443</v>
      </c>
      <c r="E61" s="46">
        <v>519913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538356</v>
      </c>
      <c r="O61" s="47">
        <f t="shared" si="11"/>
        <v>0.48549439886299894</v>
      </c>
      <c r="P61" s="9"/>
    </row>
    <row r="62" spans="1:16">
      <c r="A62" s="12"/>
      <c r="B62" s="44">
        <v>654</v>
      </c>
      <c r="C62" s="20" t="s">
        <v>75</v>
      </c>
      <c r="D62" s="46">
        <v>2721295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2721295</v>
      </c>
      <c r="O62" s="47">
        <f t="shared" si="11"/>
        <v>2.4540888931374121</v>
      </c>
      <c r="P62" s="9"/>
    </row>
    <row r="63" spans="1:16">
      <c r="A63" s="12"/>
      <c r="B63" s="44">
        <v>662</v>
      </c>
      <c r="C63" s="20" t="s">
        <v>76</v>
      </c>
      <c r="D63" s="46">
        <v>0</v>
      </c>
      <c r="E63" s="46">
        <v>191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191</v>
      </c>
      <c r="O63" s="47">
        <f t="shared" si="11"/>
        <v>1.7224555904054713E-4</v>
      </c>
      <c r="P63" s="9"/>
    </row>
    <row r="64" spans="1:16">
      <c r="A64" s="12"/>
      <c r="B64" s="44">
        <v>664</v>
      </c>
      <c r="C64" s="20" t="s">
        <v>77</v>
      </c>
      <c r="D64" s="46">
        <v>0</v>
      </c>
      <c r="E64" s="46">
        <v>100453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100453</v>
      </c>
      <c r="O64" s="47">
        <f t="shared" si="11"/>
        <v>9.0589440535602528E-2</v>
      </c>
      <c r="P64" s="9"/>
    </row>
    <row r="65" spans="1:16">
      <c r="A65" s="12"/>
      <c r="B65" s="44">
        <v>671</v>
      </c>
      <c r="C65" s="20" t="s">
        <v>78</v>
      </c>
      <c r="D65" s="46">
        <v>77262</v>
      </c>
      <c r="E65" s="46">
        <v>483573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560835</v>
      </c>
      <c r="O65" s="47">
        <f t="shared" si="11"/>
        <v>0.50576616808641495</v>
      </c>
      <c r="P65" s="9"/>
    </row>
    <row r="66" spans="1:16">
      <c r="A66" s="12"/>
      <c r="B66" s="44">
        <v>674</v>
      </c>
      <c r="C66" s="20" t="s">
        <v>79</v>
      </c>
      <c r="D66" s="46">
        <v>1731920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1731920</v>
      </c>
      <c r="O66" s="47">
        <f t="shared" si="11"/>
        <v>1.5618614063534262</v>
      </c>
      <c r="P66" s="9"/>
    </row>
    <row r="67" spans="1:16">
      <c r="A67" s="12"/>
      <c r="B67" s="44">
        <v>682</v>
      </c>
      <c r="C67" s="20" t="s">
        <v>80</v>
      </c>
      <c r="D67" s="46">
        <v>0</v>
      </c>
      <c r="E67" s="46">
        <v>10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</v>
      </c>
      <c r="O67" s="47">
        <f t="shared" si="11"/>
        <v>9.0180920963637255E-6</v>
      </c>
      <c r="P67" s="9"/>
    </row>
    <row r="68" spans="1:16">
      <c r="A68" s="12"/>
      <c r="B68" s="44">
        <v>684</v>
      </c>
      <c r="C68" s="20" t="s">
        <v>81</v>
      </c>
      <c r="D68" s="46">
        <v>0</v>
      </c>
      <c r="E68" s="46">
        <v>260364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260364</v>
      </c>
      <c r="O68" s="47">
        <f t="shared" si="11"/>
        <v>0.23479865305776448</v>
      </c>
      <c r="P68" s="9"/>
    </row>
    <row r="69" spans="1:16">
      <c r="A69" s="12"/>
      <c r="B69" s="44">
        <v>689</v>
      </c>
      <c r="C69" s="20" t="s">
        <v>82</v>
      </c>
      <c r="D69" s="46">
        <v>41848</v>
      </c>
      <c r="E69" s="46">
        <v>153720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195568</v>
      </c>
      <c r="O69" s="47">
        <f t="shared" ref="O69:O84" si="18">(N69/O$86)</f>
        <v>0.17636502351016609</v>
      </c>
      <c r="P69" s="9"/>
    </row>
    <row r="70" spans="1:16">
      <c r="A70" s="12"/>
      <c r="B70" s="44">
        <v>691</v>
      </c>
      <c r="C70" s="20" t="s">
        <v>83</v>
      </c>
      <c r="D70" s="46">
        <v>5270</v>
      </c>
      <c r="E70" s="46">
        <v>17898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23168</v>
      </c>
      <c r="O70" s="47">
        <f t="shared" si="18"/>
        <v>2.089311576885548E-2</v>
      </c>
      <c r="P70" s="9"/>
    </row>
    <row r="71" spans="1:16">
      <c r="A71" s="12"/>
      <c r="B71" s="44">
        <v>694</v>
      </c>
      <c r="C71" s="20" t="s">
        <v>84</v>
      </c>
      <c r="D71" s="46">
        <v>962791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962791</v>
      </c>
      <c r="O71" s="47">
        <f t="shared" si="18"/>
        <v>0.86825379075501274</v>
      </c>
      <c r="P71" s="9"/>
    </row>
    <row r="72" spans="1:16">
      <c r="A72" s="12"/>
      <c r="B72" s="44">
        <v>711</v>
      </c>
      <c r="C72" s="20" t="s">
        <v>85</v>
      </c>
      <c r="D72" s="46">
        <v>11566829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1" si="19">SUM(D72:M72)</f>
        <v>11566829</v>
      </c>
      <c r="O72" s="47">
        <f t="shared" si="18"/>
        <v>10.431072918489074</v>
      </c>
      <c r="P72" s="9"/>
    </row>
    <row r="73" spans="1:16">
      <c r="A73" s="12"/>
      <c r="B73" s="44">
        <v>712</v>
      </c>
      <c r="C73" s="20" t="s">
        <v>86</v>
      </c>
      <c r="D73" s="46">
        <v>0</v>
      </c>
      <c r="E73" s="46">
        <v>4377534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4377534</v>
      </c>
      <c r="O73" s="47">
        <f t="shared" si="18"/>
        <v>3.9477004766963484</v>
      </c>
      <c r="P73" s="9"/>
    </row>
    <row r="74" spans="1:16">
      <c r="A74" s="12"/>
      <c r="B74" s="44">
        <v>713</v>
      </c>
      <c r="C74" s="20" t="s">
        <v>87</v>
      </c>
      <c r="D74" s="46">
        <v>0</v>
      </c>
      <c r="E74" s="46">
        <v>7461257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7461257</v>
      </c>
      <c r="O74" s="47">
        <f t="shared" si="18"/>
        <v>6.7286302780638518</v>
      </c>
      <c r="P74" s="9"/>
    </row>
    <row r="75" spans="1:16">
      <c r="A75" s="12"/>
      <c r="B75" s="44">
        <v>714</v>
      </c>
      <c r="C75" s="20" t="s">
        <v>88</v>
      </c>
      <c r="D75" s="46">
        <v>0</v>
      </c>
      <c r="E75" s="46">
        <v>299019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299019</v>
      </c>
      <c r="O75" s="47">
        <f t="shared" si="18"/>
        <v>0.26965808805625846</v>
      </c>
      <c r="P75" s="9"/>
    </row>
    <row r="76" spans="1:16">
      <c r="A76" s="12"/>
      <c r="B76" s="44">
        <v>715</v>
      </c>
      <c r="C76" s="20" t="s">
        <v>89</v>
      </c>
      <c r="D76" s="46">
        <v>0</v>
      </c>
      <c r="E76" s="46">
        <v>818283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818283</v>
      </c>
      <c r="O76" s="47">
        <f t="shared" si="18"/>
        <v>0.73793514548887984</v>
      </c>
      <c r="P76" s="9"/>
    </row>
    <row r="77" spans="1:16">
      <c r="A77" s="12"/>
      <c r="B77" s="44">
        <v>719</v>
      </c>
      <c r="C77" s="20" t="s">
        <v>90</v>
      </c>
      <c r="D77" s="46">
        <v>180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180</v>
      </c>
      <c r="O77" s="47">
        <f t="shared" si="18"/>
        <v>1.6232565773454706E-4</v>
      </c>
      <c r="P77" s="9"/>
    </row>
    <row r="78" spans="1:16">
      <c r="A78" s="12"/>
      <c r="B78" s="44">
        <v>721</v>
      </c>
      <c r="C78" s="20" t="s">
        <v>91</v>
      </c>
      <c r="D78" s="46">
        <v>34252</v>
      </c>
      <c r="E78" s="46">
        <v>116336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150588</v>
      </c>
      <c r="O78" s="47">
        <f t="shared" si="18"/>
        <v>0.13580164526072205</v>
      </c>
      <c r="P78" s="9"/>
    </row>
    <row r="79" spans="1:16">
      <c r="A79" s="12"/>
      <c r="B79" s="44">
        <v>724</v>
      </c>
      <c r="C79" s="20" t="s">
        <v>92</v>
      </c>
      <c r="D79" s="46">
        <v>2307297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2307297</v>
      </c>
      <c r="O79" s="47">
        <f t="shared" si="18"/>
        <v>2.0807416839663735</v>
      </c>
      <c r="P79" s="9"/>
    </row>
    <row r="80" spans="1:16">
      <c r="A80" s="12"/>
      <c r="B80" s="44">
        <v>741</v>
      </c>
      <c r="C80" s="20" t="s">
        <v>94</v>
      </c>
      <c r="D80" s="46">
        <v>13174</v>
      </c>
      <c r="E80" s="46">
        <v>44744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57918</v>
      </c>
      <c r="O80" s="47">
        <f t="shared" si="18"/>
        <v>5.2230985803719425E-2</v>
      </c>
      <c r="P80" s="9"/>
    </row>
    <row r="81" spans="1:119">
      <c r="A81" s="12"/>
      <c r="B81" s="44">
        <v>744</v>
      </c>
      <c r="C81" s="20" t="s">
        <v>95</v>
      </c>
      <c r="D81" s="46">
        <v>2189526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2189526</v>
      </c>
      <c r="O81" s="47">
        <f t="shared" si="18"/>
        <v>1.9745347115382881</v>
      </c>
      <c r="P81" s="9"/>
    </row>
    <row r="82" spans="1:119">
      <c r="A82" s="12"/>
      <c r="B82" s="44">
        <v>752</v>
      </c>
      <c r="C82" s="20" t="s">
        <v>96</v>
      </c>
      <c r="D82" s="46">
        <v>0</v>
      </c>
      <c r="E82" s="46">
        <v>452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452</v>
      </c>
      <c r="O82" s="47">
        <f t="shared" si="18"/>
        <v>4.0761776275564037E-4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5759093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5759093</v>
      </c>
      <c r="O83" s="47">
        <f t="shared" si="18"/>
        <v>5.1936031065523656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SUM(D5,D14,D23,D29,D32,D37,D42,D45,D50)</f>
        <v>743900357</v>
      </c>
      <c r="E84" s="15">
        <f t="shared" si="20"/>
        <v>703984869</v>
      </c>
      <c r="F84" s="15">
        <f t="shared" si="20"/>
        <v>212597709</v>
      </c>
      <c r="G84" s="15">
        <f t="shared" si="20"/>
        <v>0</v>
      </c>
      <c r="H84" s="15">
        <f t="shared" si="20"/>
        <v>0</v>
      </c>
      <c r="I84" s="15">
        <f t="shared" si="20"/>
        <v>385570207</v>
      </c>
      <c r="J84" s="15">
        <f t="shared" si="20"/>
        <v>148231856</v>
      </c>
      <c r="K84" s="15">
        <f t="shared" si="20"/>
        <v>0</v>
      </c>
      <c r="L84" s="15">
        <f t="shared" si="20"/>
        <v>0</v>
      </c>
      <c r="M84" s="15">
        <f t="shared" si="20"/>
        <v>39036353</v>
      </c>
      <c r="N84" s="15">
        <f>SUM(D84:M84)</f>
        <v>2233321351</v>
      </c>
      <c r="O84" s="37">
        <f t="shared" si="18"/>
        <v>2014.0297624093457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18</v>
      </c>
      <c r="M86" s="48"/>
      <c r="N86" s="48"/>
      <c r="O86" s="41">
        <v>1108882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A88:O88"/>
    <mergeCell ref="A87:O87"/>
    <mergeCell ref="L86:N8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191384408</v>
      </c>
      <c r="E5" s="26">
        <f t="shared" si="0"/>
        <v>20728723</v>
      </c>
      <c r="F5" s="26">
        <f t="shared" si="0"/>
        <v>59562064</v>
      </c>
      <c r="G5" s="26">
        <f t="shared" si="0"/>
        <v>0</v>
      </c>
      <c r="H5" s="26">
        <f t="shared" si="0"/>
        <v>0</v>
      </c>
      <c r="I5" s="26">
        <f t="shared" si="0"/>
        <v>48543202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25428147</v>
      </c>
      <c r="N5" s="27">
        <f>SUM(D5:M5)</f>
        <v>345646544</v>
      </c>
      <c r="O5" s="32">
        <f t="shared" ref="O5:O36" si="1">(N5/O$84)</f>
        <v>310.00273906504071</v>
      </c>
      <c r="P5" s="6"/>
    </row>
    <row r="6" spans="1:133">
      <c r="A6" s="12"/>
      <c r="B6" s="44">
        <v>511</v>
      </c>
      <c r="C6" s="20" t="s">
        <v>20</v>
      </c>
      <c r="D6" s="46">
        <v>2173642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2173642</v>
      </c>
      <c r="O6" s="47">
        <f t="shared" si="1"/>
        <v>1.9494914253990434</v>
      </c>
      <c r="P6" s="9"/>
    </row>
    <row r="7" spans="1:133">
      <c r="A7" s="12"/>
      <c r="B7" s="44">
        <v>512</v>
      </c>
      <c r="C7" s="20" t="s">
        <v>21</v>
      </c>
      <c r="D7" s="46">
        <v>3000474</v>
      </c>
      <c r="E7" s="46">
        <v>35749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3036223</v>
      </c>
      <c r="O7" s="47">
        <f t="shared" si="1"/>
        <v>2.7231212426422382</v>
      </c>
      <c r="P7" s="9"/>
    </row>
    <row r="8" spans="1:133">
      <c r="A8" s="12"/>
      <c r="B8" s="44">
        <v>513</v>
      </c>
      <c r="C8" s="20" t="s">
        <v>22</v>
      </c>
      <c r="D8" s="46">
        <v>68028815</v>
      </c>
      <c r="E8" s="46">
        <v>5127473</v>
      </c>
      <c r="F8" s="46">
        <v>57454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73213742</v>
      </c>
      <c r="O8" s="47">
        <f t="shared" si="1"/>
        <v>65.663785595961897</v>
      </c>
      <c r="P8" s="9"/>
    </row>
    <row r="9" spans="1:133">
      <c r="A9" s="12"/>
      <c r="B9" s="44">
        <v>514</v>
      </c>
      <c r="C9" s="20" t="s">
        <v>23</v>
      </c>
      <c r="D9" s="46">
        <v>4791027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4791027</v>
      </c>
      <c r="O9" s="47">
        <f t="shared" si="1"/>
        <v>4.2969661312006773</v>
      </c>
      <c r="P9" s="9"/>
    </row>
    <row r="10" spans="1:133">
      <c r="A10" s="12"/>
      <c r="B10" s="44">
        <v>515</v>
      </c>
      <c r="C10" s="20" t="s">
        <v>24</v>
      </c>
      <c r="D10" s="46">
        <v>5119602</v>
      </c>
      <c r="E10" s="46">
        <v>661867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5781469</v>
      </c>
      <c r="O10" s="47">
        <f t="shared" si="1"/>
        <v>5.1852716508562047</v>
      </c>
      <c r="P10" s="9"/>
    </row>
    <row r="11" spans="1:133">
      <c r="A11" s="12"/>
      <c r="B11" s="44">
        <v>517</v>
      </c>
      <c r="C11" s="20" t="s">
        <v>26</v>
      </c>
      <c r="D11" s="46">
        <v>6625953</v>
      </c>
      <c r="E11" s="46">
        <v>1364924</v>
      </c>
      <c r="F11" s="46">
        <v>59504610</v>
      </c>
      <c r="G11" s="46">
        <v>0</v>
      </c>
      <c r="H11" s="46">
        <v>0</v>
      </c>
      <c r="I11" s="46">
        <v>48543202</v>
      </c>
      <c r="J11" s="46">
        <v>0</v>
      </c>
      <c r="K11" s="46">
        <v>0</v>
      </c>
      <c r="L11" s="46">
        <v>0</v>
      </c>
      <c r="M11" s="46">
        <v>25428147</v>
      </c>
      <c r="N11" s="46">
        <f t="shared" si="2"/>
        <v>141466836</v>
      </c>
      <c r="O11" s="47">
        <f t="shared" si="1"/>
        <v>126.87847573810807</v>
      </c>
      <c r="P11" s="9"/>
    </row>
    <row r="12" spans="1:133">
      <c r="A12" s="12"/>
      <c r="B12" s="44">
        <v>519</v>
      </c>
      <c r="C12" s="20" t="s">
        <v>27</v>
      </c>
      <c r="D12" s="46">
        <v>101644895</v>
      </c>
      <c r="E12" s="46">
        <v>13538710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115183605</v>
      </c>
      <c r="O12" s="47">
        <f t="shared" si="1"/>
        <v>103.30562728087256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344707085</v>
      </c>
      <c r="E13" s="31">
        <f t="shared" si="3"/>
        <v>181013318</v>
      </c>
      <c r="F13" s="31">
        <f t="shared" si="3"/>
        <v>0</v>
      </c>
      <c r="G13" s="31">
        <f t="shared" si="3"/>
        <v>1796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525722199</v>
      </c>
      <c r="O13" s="43">
        <f t="shared" si="1"/>
        <v>471.50861047607174</v>
      </c>
      <c r="P13" s="10"/>
    </row>
    <row r="14" spans="1:133">
      <c r="A14" s="12"/>
      <c r="B14" s="44">
        <v>521</v>
      </c>
      <c r="C14" s="20" t="s">
        <v>29</v>
      </c>
      <c r="D14" s="46">
        <v>166948088</v>
      </c>
      <c r="E14" s="46">
        <v>17327504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184275592</v>
      </c>
      <c r="O14" s="47">
        <f t="shared" si="1"/>
        <v>165.27270199707797</v>
      </c>
      <c r="P14" s="9"/>
    </row>
    <row r="15" spans="1:133">
      <c r="A15" s="12"/>
      <c r="B15" s="44">
        <v>522</v>
      </c>
      <c r="C15" s="20" t="s">
        <v>30</v>
      </c>
      <c r="D15" s="46">
        <v>176603</v>
      </c>
      <c r="E15" s="46">
        <v>135854532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136031135</v>
      </c>
      <c r="O15" s="47">
        <f t="shared" si="1"/>
        <v>122.0033157575165</v>
      </c>
      <c r="P15" s="9"/>
    </row>
    <row r="16" spans="1:133">
      <c r="A16" s="12"/>
      <c r="B16" s="44">
        <v>523</v>
      </c>
      <c r="C16" s="20" t="s">
        <v>31</v>
      </c>
      <c r="D16" s="46">
        <v>159543054</v>
      </c>
      <c r="E16" s="46">
        <v>2577404</v>
      </c>
      <c r="F16" s="46">
        <v>0</v>
      </c>
      <c r="G16" s="46">
        <v>1796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162122254</v>
      </c>
      <c r="O16" s="47">
        <f t="shared" si="1"/>
        <v>145.40386321177348</v>
      </c>
      <c r="P16" s="9"/>
    </row>
    <row r="17" spans="1:16">
      <c r="A17" s="12"/>
      <c r="B17" s="44">
        <v>524</v>
      </c>
      <c r="C17" s="20" t="s">
        <v>32</v>
      </c>
      <c r="D17" s="46">
        <v>10911960</v>
      </c>
      <c r="E17" s="46">
        <v>14894056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25806016</v>
      </c>
      <c r="O17" s="47">
        <f t="shared" si="1"/>
        <v>23.144844880486538</v>
      </c>
      <c r="P17" s="9"/>
    </row>
    <row r="18" spans="1:16">
      <c r="A18" s="12"/>
      <c r="B18" s="44">
        <v>525</v>
      </c>
      <c r="C18" s="20" t="s">
        <v>33</v>
      </c>
      <c r="D18" s="46">
        <v>2333584</v>
      </c>
      <c r="E18" s="46">
        <v>7764865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10098449</v>
      </c>
      <c r="O18" s="47">
        <f t="shared" si="1"/>
        <v>9.0570755144267299</v>
      </c>
      <c r="P18" s="9"/>
    </row>
    <row r="19" spans="1:16">
      <c r="A19" s="12"/>
      <c r="B19" s="44">
        <v>527</v>
      </c>
      <c r="C19" s="20" t="s">
        <v>34</v>
      </c>
      <c r="D19" s="46">
        <v>3207500</v>
      </c>
      <c r="E19" s="46">
        <v>1322737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4530237</v>
      </c>
      <c r="O19" s="47">
        <f t="shared" si="1"/>
        <v>4.0630693492881926</v>
      </c>
      <c r="P19" s="9"/>
    </row>
    <row r="20" spans="1:16">
      <c r="A20" s="12"/>
      <c r="B20" s="44">
        <v>528</v>
      </c>
      <c r="C20" s="20" t="s">
        <v>35</v>
      </c>
      <c r="D20" s="46">
        <v>254700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254700</v>
      </c>
      <c r="O20" s="47">
        <f t="shared" si="1"/>
        <v>0.22843479563292224</v>
      </c>
      <c r="P20" s="9"/>
    </row>
    <row r="21" spans="1:16">
      <c r="A21" s="12"/>
      <c r="B21" s="44">
        <v>529</v>
      </c>
      <c r="C21" s="20" t="s">
        <v>36</v>
      </c>
      <c r="D21" s="46">
        <v>1331596</v>
      </c>
      <c r="E21" s="46">
        <v>1272220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2603816</v>
      </c>
      <c r="O21" s="47">
        <f t="shared" si="1"/>
        <v>2.3353049698693877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7499269</v>
      </c>
      <c r="E22" s="31">
        <f t="shared" si="5"/>
        <v>50443427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196503862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254446558</v>
      </c>
      <c r="O22" s="43">
        <f t="shared" si="1"/>
        <v>228.20748910966037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30706598</v>
      </c>
      <c r="F23" s="46">
        <v>0</v>
      </c>
      <c r="G23" s="46">
        <v>0</v>
      </c>
      <c r="H23" s="46">
        <v>0</v>
      </c>
      <c r="I23" s="46">
        <v>35102629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65809227</v>
      </c>
      <c r="O23" s="47">
        <f t="shared" si="1"/>
        <v>59.022839892051778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8203</v>
      </c>
      <c r="F24" s="46">
        <v>0</v>
      </c>
      <c r="G24" s="46">
        <v>0</v>
      </c>
      <c r="H24" s="46">
        <v>0</v>
      </c>
      <c r="I24" s="46">
        <v>161401233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161409436</v>
      </c>
      <c r="O24" s="47">
        <f t="shared" si="1"/>
        <v>144.76455251623574</v>
      </c>
      <c r="P24" s="9"/>
    </row>
    <row r="25" spans="1:16">
      <c r="A25" s="12"/>
      <c r="B25" s="44">
        <v>537</v>
      </c>
      <c r="C25" s="20" t="s">
        <v>40</v>
      </c>
      <c r="D25" s="46">
        <v>6434175</v>
      </c>
      <c r="E25" s="46">
        <v>8689259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15123434</v>
      </c>
      <c r="O25" s="47">
        <f t="shared" si="1"/>
        <v>13.563873400306194</v>
      </c>
      <c r="P25" s="9"/>
    </row>
    <row r="26" spans="1:16">
      <c r="A26" s="12"/>
      <c r="B26" s="44">
        <v>538</v>
      </c>
      <c r="C26" s="20" t="s">
        <v>41</v>
      </c>
      <c r="D26" s="46">
        <v>1065094</v>
      </c>
      <c r="E26" s="46">
        <v>8337791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9402885</v>
      </c>
      <c r="O26" s="47">
        <f t="shared" si="1"/>
        <v>8.4332395498031794</v>
      </c>
      <c r="P26" s="9"/>
    </row>
    <row r="27" spans="1:16">
      <c r="A27" s="12"/>
      <c r="B27" s="44">
        <v>539</v>
      </c>
      <c r="C27" s="20" t="s">
        <v>42</v>
      </c>
      <c r="D27" s="46">
        <v>0</v>
      </c>
      <c r="E27" s="46">
        <v>2701576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2701576</v>
      </c>
      <c r="O27" s="47">
        <f t="shared" si="1"/>
        <v>2.4229837512634766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SUM(D29:D30)</f>
        <v>35495188</v>
      </c>
      <c r="E28" s="31">
        <f t="shared" si="7"/>
        <v>196409517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231904705</v>
      </c>
      <c r="O28" s="43">
        <f t="shared" si="1"/>
        <v>207.99019981542253</v>
      </c>
      <c r="P28" s="10"/>
    </row>
    <row r="29" spans="1:16">
      <c r="A29" s="12"/>
      <c r="B29" s="44">
        <v>541</v>
      </c>
      <c r="C29" s="20" t="s">
        <v>44</v>
      </c>
      <c r="D29" s="46">
        <v>538825</v>
      </c>
      <c r="E29" s="46">
        <v>190187531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190726356</v>
      </c>
      <c r="O29" s="47">
        <f t="shared" si="1"/>
        <v>171.05824952756959</v>
      </c>
      <c r="P29" s="9"/>
    </row>
    <row r="30" spans="1:16">
      <c r="A30" s="12"/>
      <c r="B30" s="44">
        <v>544</v>
      </c>
      <c r="C30" s="20" t="s">
        <v>45</v>
      </c>
      <c r="D30" s="46">
        <v>34956363</v>
      </c>
      <c r="E30" s="46">
        <v>6221986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41178349</v>
      </c>
      <c r="O30" s="47">
        <f t="shared" si="1"/>
        <v>36.931950287852956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SUM(D32:D35)</f>
        <v>20331006</v>
      </c>
      <c r="E31" s="31">
        <f t="shared" si="9"/>
        <v>42486764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158741543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16220091</v>
      </c>
      <c r="N31" s="31">
        <f t="shared" si="8"/>
        <v>237779404</v>
      </c>
      <c r="O31" s="43">
        <f t="shared" si="1"/>
        <v>213.25908739088359</v>
      </c>
      <c r="P31" s="10"/>
    </row>
    <row r="32" spans="1:16">
      <c r="A32" s="13"/>
      <c r="B32" s="45">
        <v>552</v>
      </c>
      <c r="C32" s="21" t="s">
        <v>47</v>
      </c>
      <c r="D32" s="46">
        <v>19613185</v>
      </c>
      <c r="E32" s="46">
        <v>0</v>
      </c>
      <c r="F32" s="46">
        <v>0</v>
      </c>
      <c r="G32" s="46">
        <v>0</v>
      </c>
      <c r="H32" s="46">
        <v>0</v>
      </c>
      <c r="I32" s="46">
        <v>158741543</v>
      </c>
      <c r="J32" s="46">
        <v>0</v>
      </c>
      <c r="K32" s="46">
        <v>0</v>
      </c>
      <c r="L32" s="46">
        <v>0</v>
      </c>
      <c r="M32" s="46">
        <v>3391592</v>
      </c>
      <c r="N32" s="46">
        <f t="shared" si="8"/>
        <v>181746320</v>
      </c>
      <c r="O32" s="47">
        <f t="shared" si="1"/>
        <v>163.00425389177732</v>
      </c>
      <c r="P32" s="9"/>
    </row>
    <row r="33" spans="1:16">
      <c r="A33" s="13"/>
      <c r="B33" s="45">
        <v>553</v>
      </c>
      <c r="C33" s="21" t="s">
        <v>48</v>
      </c>
      <c r="D33" s="46">
        <v>363209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363209</v>
      </c>
      <c r="O33" s="47">
        <f t="shared" si="1"/>
        <v>0.32575411734212034</v>
      </c>
      <c r="P33" s="9"/>
    </row>
    <row r="34" spans="1:16">
      <c r="A34" s="13"/>
      <c r="B34" s="45">
        <v>554</v>
      </c>
      <c r="C34" s="21" t="s">
        <v>49</v>
      </c>
      <c r="D34" s="46">
        <v>354612</v>
      </c>
      <c r="E34" s="46">
        <v>38937294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12828499</v>
      </c>
      <c r="N34" s="46">
        <f t="shared" si="8"/>
        <v>52120405</v>
      </c>
      <c r="O34" s="47">
        <f t="shared" si="1"/>
        <v>46.745638258657785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3549470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3549470</v>
      </c>
      <c r="O35" s="47">
        <f t="shared" si="1"/>
        <v>3.1834411231063546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SUM(D37:D40)</f>
        <v>72348039</v>
      </c>
      <c r="E36" s="31">
        <f t="shared" si="10"/>
        <v>67476958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139824997</v>
      </c>
      <c r="O36" s="43">
        <f t="shared" si="1"/>
        <v>125.40594665908506</v>
      </c>
      <c r="P36" s="10"/>
    </row>
    <row r="37" spans="1:16">
      <c r="A37" s="12"/>
      <c r="B37" s="44">
        <v>562</v>
      </c>
      <c r="C37" s="20" t="s">
        <v>52</v>
      </c>
      <c r="D37" s="46">
        <v>36155300</v>
      </c>
      <c r="E37" s="46">
        <v>660176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36815476</v>
      </c>
      <c r="O37" s="47">
        <f t="shared" ref="O37:O68" si="12">(N37/O$84)</f>
        <v>33.018986007808216</v>
      </c>
      <c r="P37" s="9"/>
    </row>
    <row r="38" spans="1:16">
      <c r="A38" s="12"/>
      <c r="B38" s="44">
        <v>563</v>
      </c>
      <c r="C38" s="20" t="s">
        <v>53</v>
      </c>
      <c r="D38" s="46">
        <v>4322013</v>
      </c>
      <c r="E38" s="46">
        <v>2173984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6495997</v>
      </c>
      <c r="O38" s="47">
        <f t="shared" si="12"/>
        <v>5.8261160075660614</v>
      </c>
      <c r="P38" s="9"/>
    </row>
    <row r="39" spans="1:16">
      <c r="A39" s="12"/>
      <c r="B39" s="44">
        <v>564</v>
      </c>
      <c r="C39" s="20" t="s">
        <v>54</v>
      </c>
      <c r="D39" s="46">
        <v>16050612</v>
      </c>
      <c r="E39" s="46">
        <v>93458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16144070</v>
      </c>
      <c r="O39" s="47">
        <f t="shared" si="12"/>
        <v>14.479259250622658</v>
      </c>
      <c r="P39" s="9"/>
    </row>
    <row r="40" spans="1:16">
      <c r="A40" s="12"/>
      <c r="B40" s="44">
        <v>569</v>
      </c>
      <c r="C40" s="20" t="s">
        <v>55</v>
      </c>
      <c r="D40" s="46">
        <v>15820114</v>
      </c>
      <c r="E40" s="46">
        <v>64549340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80369454</v>
      </c>
      <c r="O40" s="47">
        <f t="shared" si="12"/>
        <v>72.081585393088119</v>
      </c>
      <c r="P40" s="9"/>
    </row>
    <row r="41" spans="1:16" ht="15.75">
      <c r="A41" s="28" t="s">
        <v>56</v>
      </c>
      <c r="B41" s="29"/>
      <c r="C41" s="30"/>
      <c r="D41" s="31">
        <f t="shared" ref="D41:M41" si="13">SUM(D42:D44)</f>
        <v>4020839</v>
      </c>
      <c r="E41" s="31">
        <f t="shared" si="13"/>
        <v>33593313</v>
      </c>
      <c r="F41" s="31">
        <f t="shared" si="13"/>
        <v>0</v>
      </c>
      <c r="G41" s="31">
        <f t="shared" si="13"/>
        <v>117202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37731354</v>
      </c>
      <c r="O41" s="43">
        <f t="shared" si="12"/>
        <v>33.840416725337427</v>
      </c>
      <c r="P41" s="9"/>
    </row>
    <row r="42" spans="1:16">
      <c r="A42" s="12"/>
      <c r="B42" s="44">
        <v>572</v>
      </c>
      <c r="C42" s="20" t="s">
        <v>57</v>
      </c>
      <c r="D42" s="46">
        <v>2837766</v>
      </c>
      <c r="E42" s="46">
        <v>31639034</v>
      </c>
      <c r="F42" s="46">
        <v>0</v>
      </c>
      <c r="G42" s="46">
        <v>117202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34594002</v>
      </c>
      <c r="O42" s="47">
        <f t="shared" si="12"/>
        <v>31.026595119728711</v>
      </c>
      <c r="P42" s="9"/>
    </row>
    <row r="43" spans="1:16">
      <c r="A43" s="12"/>
      <c r="B43" s="44">
        <v>573</v>
      </c>
      <c r="C43" s="20" t="s">
        <v>58</v>
      </c>
      <c r="D43" s="46">
        <v>1106521</v>
      </c>
      <c r="E43" s="46">
        <v>1954279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3060800</v>
      </c>
      <c r="O43" s="47">
        <f t="shared" si="12"/>
        <v>2.7451638102601037</v>
      </c>
      <c r="P43" s="9"/>
    </row>
    <row r="44" spans="1:16">
      <c r="A44" s="12"/>
      <c r="B44" s="44">
        <v>579</v>
      </c>
      <c r="C44" s="20" t="s">
        <v>107</v>
      </c>
      <c r="D44" s="46">
        <v>76552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76552</v>
      </c>
      <c r="O44" s="47">
        <f t="shared" si="12"/>
        <v>6.8657795348611952E-2</v>
      </c>
      <c r="P44" s="9"/>
    </row>
    <row r="45" spans="1:16" ht="15.75">
      <c r="A45" s="28" t="s">
        <v>93</v>
      </c>
      <c r="B45" s="29"/>
      <c r="C45" s="30"/>
      <c r="D45" s="31">
        <f t="shared" ref="D45:M45" si="14">SUM(D46:D48)</f>
        <v>19237257</v>
      </c>
      <c r="E45" s="31">
        <f t="shared" si="14"/>
        <v>165138772</v>
      </c>
      <c r="F45" s="31">
        <f t="shared" si="14"/>
        <v>156416060</v>
      </c>
      <c r="G45" s="31">
        <f t="shared" si="14"/>
        <v>0</v>
      </c>
      <c r="H45" s="31">
        <f t="shared" si="14"/>
        <v>0</v>
      </c>
      <c r="I45" s="31">
        <f t="shared" si="14"/>
        <v>10568924</v>
      </c>
      <c r="J45" s="31">
        <f t="shared" si="14"/>
        <v>144389774</v>
      </c>
      <c r="K45" s="31">
        <f t="shared" si="14"/>
        <v>0</v>
      </c>
      <c r="L45" s="31">
        <f t="shared" si="14"/>
        <v>0</v>
      </c>
      <c r="M45" s="31">
        <f t="shared" si="14"/>
        <v>233369</v>
      </c>
      <c r="N45" s="31">
        <f>SUM(D45:M45)</f>
        <v>495984156</v>
      </c>
      <c r="O45" s="43">
        <f t="shared" si="12"/>
        <v>444.83721756194512</v>
      </c>
      <c r="P45" s="9"/>
    </row>
    <row r="46" spans="1:16">
      <c r="A46" s="12"/>
      <c r="B46" s="44">
        <v>581</v>
      </c>
      <c r="C46" s="20" t="s">
        <v>59</v>
      </c>
      <c r="D46" s="46">
        <v>15595489</v>
      </c>
      <c r="E46" s="46">
        <v>165138772</v>
      </c>
      <c r="F46" s="46">
        <v>156416060</v>
      </c>
      <c r="G46" s="46">
        <v>0</v>
      </c>
      <c r="H46" s="46">
        <v>0</v>
      </c>
      <c r="I46" s="46">
        <v>10568924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347719245</v>
      </c>
      <c r="O46" s="47">
        <f t="shared" si="12"/>
        <v>311.86169874051438</v>
      </c>
      <c r="P46" s="9"/>
    </row>
    <row r="47" spans="1:16">
      <c r="A47" s="12"/>
      <c r="B47" s="44">
        <v>587</v>
      </c>
      <c r="C47" s="20" t="s">
        <v>61</v>
      </c>
      <c r="D47" s="46">
        <v>3641768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4" si="15">SUM(D47:M47)</f>
        <v>3641768</v>
      </c>
      <c r="O47" s="47">
        <f t="shared" si="12"/>
        <v>3.2662211575285274</v>
      </c>
      <c r="P47" s="9"/>
    </row>
    <row r="48" spans="1:16">
      <c r="A48" s="12"/>
      <c r="B48" s="44">
        <v>590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144389774</v>
      </c>
      <c r="K48" s="46">
        <v>0</v>
      </c>
      <c r="L48" s="46">
        <v>0</v>
      </c>
      <c r="M48" s="46">
        <v>233369</v>
      </c>
      <c r="N48" s="46">
        <f t="shared" si="15"/>
        <v>144623143</v>
      </c>
      <c r="O48" s="47">
        <f t="shared" si="12"/>
        <v>129.70929766390219</v>
      </c>
      <c r="P48" s="9"/>
    </row>
    <row r="49" spans="1:16" ht="15.75">
      <c r="A49" s="28" t="s">
        <v>63</v>
      </c>
      <c r="B49" s="29"/>
      <c r="C49" s="30"/>
      <c r="D49" s="31">
        <f t="shared" ref="D49:M49" si="16">SUM(D50:D81)</f>
        <v>43557566</v>
      </c>
      <c r="E49" s="31">
        <f t="shared" si="16"/>
        <v>17310724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60868290</v>
      </c>
      <c r="O49" s="43">
        <f t="shared" si="12"/>
        <v>54.59142279809754</v>
      </c>
      <c r="P49" s="9"/>
    </row>
    <row r="50" spans="1:16">
      <c r="A50" s="12"/>
      <c r="B50" s="44">
        <v>602</v>
      </c>
      <c r="C50" s="20" t="s">
        <v>64</v>
      </c>
      <c r="D50" s="46">
        <v>27568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27568</v>
      </c>
      <c r="O50" s="47">
        <f t="shared" si="12"/>
        <v>2.4725129352212015E-2</v>
      </c>
      <c r="P50" s="9"/>
    </row>
    <row r="51" spans="1:16">
      <c r="A51" s="12"/>
      <c r="B51" s="44">
        <v>603</v>
      </c>
      <c r="C51" s="20" t="s">
        <v>65</v>
      </c>
      <c r="D51" s="46">
        <v>49880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49880</v>
      </c>
      <c r="O51" s="47">
        <f t="shared" si="12"/>
        <v>4.4736268575461959E-2</v>
      </c>
      <c r="P51" s="9"/>
    </row>
    <row r="52" spans="1:16">
      <c r="A52" s="12"/>
      <c r="B52" s="44">
        <v>604</v>
      </c>
      <c r="C52" s="20" t="s">
        <v>66</v>
      </c>
      <c r="D52" s="46">
        <v>7894797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7894797</v>
      </c>
      <c r="O52" s="47">
        <f t="shared" si="12"/>
        <v>7.0806687838963782</v>
      </c>
      <c r="P52" s="9"/>
    </row>
    <row r="53" spans="1:16">
      <c r="A53" s="12"/>
      <c r="B53" s="44">
        <v>608</v>
      </c>
      <c r="C53" s="20" t="s">
        <v>67</v>
      </c>
      <c r="D53" s="46">
        <v>777481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777481</v>
      </c>
      <c r="O53" s="47">
        <f t="shared" si="12"/>
        <v>0.69730550978987049</v>
      </c>
      <c r="P53" s="9"/>
    </row>
    <row r="54" spans="1:16">
      <c r="A54" s="12"/>
      <c r="B54" s="44">
        <v>609</v>
      </c>
      <c r="C54" s="20" t="s">
        <v>68</v>
      </c>
      <c r="D54" s="46">
        <v>0</v>
      </c>
      <c r="E54" s="46">
        <v>113439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113439</v>
      </c>
      <c r="O54" s="47">
        <f t="shared" si="12"/>
        <v>0.1017409296497961</v>
      </c>
      <c r="P54" s="9"/>
    </row>
    <row r="55" spans="1:16">
      <c r="A55" s="12"/>
      <c r="B55" s="44">
        <v>611</v>
      </c>
      <c r="C55" s="20" t="s">
        <v>69</v>
      </c>
      <c r="D55" s="46">
        <v>38837</v>
      </c>
      <c r="E55" s="46">
        <v>139613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178450</v>
      </c>
      <c r="O55" s="47">
        <f t="shared" si="12"/>
        <v>0.16004785740359234</v>
      </c>
      <c r="P55" s="9"/>
    </row>
    <row r="56" spans="1:16">
      <c r="A56" s="12"/>
      <c r="B56" s="44">
        <v>614</v>
      </c>
      <c r="C56" s="20" t="s">
        <v>70</v>
      </c>
      <c r="D56" s="46">
        <v>4737877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4737877</v>
      </c>
      <c r="O56" s="47">
        <f t="shared" si="12"/>
        <v>4.2492970719627907</v>
      </c>
      <c r="P56" s="9"/>
    </row>
    <row r="57" spans="1:16">
      <c r="A57" s="12"/>
      <c r="B57" s="44">
        <v>622</v>
      </c>
      <c r="C57" s="20" t="s">
        <v>71</v>
      </c>
      <c r="D57" s="46">
        <v>0</v>
      </c>
      <c r="E57" s="46">
        <v>13175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13175</v>
      </c>
      <c r="O57" s="47">
        <f t="shared" si="12"/>
        <v>1.1816366048149786E-2</v>
      </c>
      <c r="P57" s="9"/>
    </row>
    <row r="58" spans="1:16">
      <c r="A58" s="12"/>
      <c r="B58" s="44">
        <v>631</v>
      </c>
      <c r="C58" s="20" t="s">
        <v>72</v>
      </c>
      <c r="D58" s="46">
        <v>22192</v>
      </c>
      <c r="E58" s="46">
        <v>79778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101970</v>
      </c>
      <c r="O58" s="47">
        <f t="shared" si="12"/>
        <v>9.1454637262226468E-2</v>
      </c>
      <c r="P58" s="9"/>
    </row>
    <row r="59" spans="1:16">
      <c r="A59" s="12"/>
      <c r="B59" s="44">
        <v>634</v>
      </c>
      <c r="C59" s="20" t="s">
        <v>73</v>
      </c>
      <c r="D59" s="46">
        <v>2310545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2310545</v>
      </c>
      <c r="O59" s="47">
        <f t="shared" si="12"/>
        <v>2.0722766975880265</v>
      </c>
      <c r="P59" s="9"/>
    </row>
    <row r="60" spans="1:16">
      <c r="A60" s="12"/>
      <c r="B60" s="44">
        <v>651</v>
      </c>
      <c r="C60" s="20" t="s">
        <v>74</v>
      </c>
      <c r="D60" s="46">
        <v>19418</v>
      </c>
      <c r="E60" s="46">
        <v>437541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456959</v>
      </c>
      <c r="O60" s="47">
        <f t="shared" si="12"/>
        <v>0.40983641844375546</v>
      </c>
      <c r="P60" s="9"/>
    </row>
    <row r="61" spans="1:16">
      <c r="A61" s="12"/>
      <c r="B61" s="44">
        <v>654</v>
      </c>
      <c r="C61" s="20" t="s">
        <v>75</v>
      </c>
      <c r="D61" s="46">
        <v>3145545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3145545</v>
      </c>
      <c r="O61" s="47">
        <f t="shared" si="12"/>
        <v>2.8211697260665898</v>
      </c>
      <c r="P61" s="9"/>
    </row>
    <row r="62" spans="1:16">
      <c r="A62" s="12"/>
      <c r="B62" s="44">
        <v>662</v>
      </c>
      <c r="C62" s="20" t="s">
        <v>76</v>
      </c>
      <c r="D62" s="46">
        <v>0</v>
      </c>
      <c r="E62" s="46">
        <v>3143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3143</v>
      </c>
      <c r="O62" s="47">
        <f t="shared" si="12"/>
        <v>2.818887171866017E-3</v>
      </c>
      <c r="P62" s="9"/>
    </row>
    <row r="63" spans="1:16">
      <c r="A63" s="12"/>
      <c r="B63" s="44">
        <v>664</v>
      </c>
      <c r="C63" s="20" t="s">
        <v>77</v>
      </c>
      <c r="D63" s="46">
        <v>0</v>
      </c>
      <c r="E63" s="46">
        <v>94503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94503</v>
      </c>
      <c r="O63" s="47">
        <f t="shared" si="12"/>
        <v>8.475765014408343E-2</v>
      </c>
      <c r="P63" s="9"/>
    </row>
    <row r="64" spans="1:16">
      <c r="A64" s="12"/>
      <c r="B64" s="44">
        <v>671</v>
      </c>
      <c r="C64" s="20" t="s">
        <v>78</v>
      </c>
      <c r="D64" s="46">
        <v>74967</v>
      </c>
      <c r="E64" s="46">
        <v>457637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532604</v>
      </c>
      <c r="O64" s="47">
        <f t="shared" si="12"/>
        <v>0.47768074555664275</v>
      </c>
      <c r="P64" s="9"/>
    </row>
    <row r="65" spans="1:16">
      <c r="A65" s="12"/>
      <c r="B65" s="44">
        <v>674</v>
      </c>
      <c r="C65" s="20" t="s">
        <v>79</v>
      </c>
      <c r="D65" s="46">
        <v>1465298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81" si="17">SUM(D65:M65)</f>
        <v>1465298</v>
      </c>
      <c r="O65" s="47">
        <f t="shared" si="12"/>
        <v>1.3141933614893195</v>
      </c>
      <c r="P65" s="9"/>
    </row>
    <row r="66" spans="1:16">
      <c r="A66" s="12"/>
      <c r="B66" s="44">
        <v>682</v>
      </c>
      <c r="C66" s="20" t="s">
        <v>80</v>
      </c>
      <c r="D66" s="46">
        <v>0</v>
      </c>
      <c r="E66" s="46">
        <v>165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165</v>
      </c>
      <c r="O66" s="47">
        <f t="shared" si="12"/>
        <v>1.4798484993887778E-4</v>
      </c>
      <c r="P66" s="9"/>
    </row>
    <row r="67" spans="1:16">
      <c r="A67" s="12"/>
      <c r="B67" s="44">
        <v>684</v>
      </c>
      <c r="C67" s="20" t="s">
        <v>81</v>
      </c>
      <c r="D67" s="46">
        <v>0</v>
      </c>
      <c r="E67" s="46">
        <v>241526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241526</v>
      </c>
      <c r="O67" s="47">
        <f t="shared" si="12"/>
        <v>0.21661932646265086</v>
      </c>
      <c r="P67" s="9"/>
    </row>
    <row r="68" spans="1:16">
      <c r="A68" s="12"/>
      <c r="B68" s="44">
        <v>689</v>
      </c>
      <c r="C68" s="20" t="s">
        <v>82</v>
      </c>
      <c r="D68" s="46">
        <v>52454</v>
      </c>
      <c r="E68" s="46">
        <v>138291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190745</v>
      </c>
      <c r="O68" s="47">
        <f t="shared" si="12"/>
        <v>0.1710749709187348</v>
      </c>
      <c r="P68" s="9"/>
    </row>
    <row r="69" spans="1:16">
      <c r="A69" s="12"/>
      <c r="B69" s="44">
        <v>691</v>
      </c>
      <c r="C69" s="20" t="s">
        <v>83</v>
      </c>
      <c r="D69" s="46">
        <v>5548</v>
      </c>
      <c r="E69" s="46">
        <v>19944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25492</v>
      </c>
      <c r="O69" s="47">
        <f t="shared" ref="O69:O82" si="18">(N69/O$84)</f>
        <v>2.2863210876617406E-2</v>
      </c>
      <c r="P69" s="9"/>
    </row>
    <row r="70" spans="1:16">
      <c r="A70" s="12"/>
      <c r="B70" s="44">
        <v>694</v>
      </c>
      <c r="C70" s="20" t="s">
        <v>84</v>
      </c>
      <c r="D70" s="46">
        <v>1197684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1197684</v>
      </c>
      <c r="O70" s="47">
        <f t="shared" si="18"/>
        <v>1.0741762849345144</v>
      </c>
      <c r="P70" s="9"/>
    </row>
    <row r="71" spans="1:16">
      <c r="A71" s="12"/>
      <c r="B71" s="44">
        <v>711</v>
      </c>
      <c r="C71" s="20" t="s">
        <v>85</v>
      </c>
      <c r="D71" s="46">
        <v>11421209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11421209</v>
      </c>
      <c r="O71" s="47">
        <f t="shared" si="18"/>
        <v>10.243429696882183</v>
      </c>
      <c r="P71" s="9"/>
    </row>
    <row r="72" spans="1:16">
      <c r="A72" s="12"/>
      <c r="B72" s="44">
        <v>712</v>
      </c>
      <c r="C72" s="20" t="s">
        <v>86</v>
      </c>
      <c r="D72" s="46">
        <v>0</v>
      </c>
      <c r="E72" s="46">
        <v>4214502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4214502</v>
      </c>
      <c r="O72" s="47">
        <f t="shared" si="18"/>
        <v>3.7798936123460622</v>
      </c>
      <c r="P72" s="9"/>
    </row>
    <row r="73" spans="1:16">
      <c r="A73" s="12"/>
      <c r="B73" s="44">
        <v>713</v>
      </c>
      <c r="C73" s="20" t="s">
        <v>87</v>
      </c>
      <c r="D73" s="46">
        <v>0</v>
      </c>
      <c r="E73" s="46">
        <v>9995302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9995302</v>
      </c>
      <c r="O73" s="47">
        <f t="shared" si="18"/>
        <v>8.9645652519016057</v>
      </c>
      <c r="P73" s="9"/>
    </row>
    <row r="74" spans="1:16">
      <c r="A74" s="12"/>
      <c r="B74" s="44">
        <v>714</v>
      </c>
      <c r="C74" s="20" t="s">
        <v>88</v>
      </c>
      <c r="D74" s="46">
        <v>0</v>
      </c>
      <c r="E74" s="46">
        <v>364380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364380</v>
      </c>
      <c r="O74" s="47">
        <f t="shared" si="18"/>
        <v>0.32680436133774715</v>
      </c>
      <c r="P74" s="9"/>
    </row>
    <row r="75" spans="1:16">
      <c r="A75" s="12"/>
      <c r="B75" s="44">
        <v>715</v>
      </c>
      <c r="C75" s="20" t="s">
        <v>89</v>
      </c>
      <c r="D75" s="46">
        <v>0</v>
      </c>
      <c r="E75" s="46">
        <v>818283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818283</v>
      </c>
      <c r="O75" s="47">
        <f t="shared" si="18"/>
        <v>0.73389992098505896</v>
      </c>
      <c r="P75" s="9"/>
    </row>
    <row r="76" spans="1:16">
      <c r="A76" s="12"/>
      <c r="B76" s="44">
        <v>719</v>
      </c>
      <c r="C76" s="20" t="s">
        <v>90</v>
      </c>
      <c r="D76" s="46">
        <v>540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540</v>
      </c>
      <c r="O76" s="47">
        <f t="shared" si="18"/>
        <v>4.8431405434541815E-4</v>
      </c>
      <c r="P76" s="9"/>
    </row>
    <row r="77" spans="1:16">
      <c r="A77" s="12"/>
      <c r="B77" s="44">
        <v>721</v>
      </c>
      <c r="C77" s="20" t="s">
        <v>91</v>
      </c>
      <c r="D77" s="46">
        <v>36062</v>
      </c>
      <c r="E77" s="46">
        <v>129640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165702</v>
      </c>
      <c r="O77" s="47">
        <f t="shared" si="18"/>
        <v>0.14861445820952682</v>
      </c>
      <c r="P77" s="9"/>
    </row>
    <row r="78" spans="1:16">
      <c r="A78" s="12"/>
      <c r="B78" s="44">
        <v>724</v>
      </c>
      <c r="C78" s="20" t="s">
        <v>92</v>
      </c>
      <c r="D78" s="46">
        <v>2118609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2118609</v>
      </c>
      <c r="O78" s="47">
        <f t="shared" si="18"/>
        <v>1.9001335451160963</v>
      </c>
      <c r="P78" s="9"/>
    </row>
    <row r="79" spans="1:16">
      <c r="A79" s="12"/>
      <c r="B79" s="44">
        <v>741</v>
      </c>
      <c r="C79" s="20" t="s">
        <v>94</v>
      </c>
      <c r="D79" s="46">
        <v>13870</v>
      </c>
      <c r="E79" s="46">
        <v>49862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63732</v>
      </c>
      <c r="O79" s="47">
        <f t="shared" si="18"/>
        <v>5.7159820947300349E-2</v>
      </c>
      <c r="P79" s="9"/>
    </row>
    <row r="80" spans="1:16">
      <c r="A80" s="12"/>
      <c r="B80" s="44">
        <v>744</v>
      </c>
      <c r="C80" s="20" t="s">
        <v>95</v>
      </c>
      <c r="D80" s="46">
        <v>1728993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1728993</v>
      </c>
      <c r="O80" s="47">
        <f t="shared" si="18"/>
        <v>1.5506955736386066</v>
      </c>
      <c r="P80" s="9"/>
    </row>
    <row r="81" spans="1:119" ht="15.75" thickBot="1">
      <c r="A81" s="12"/>
      <c r="B81" s="44">
        <v>764</v>
      </c>
      <c r="C81" s="20" t="s">
        <v>97</v>
      </c>
      <c r="D81" s="46">
        <v>6418192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6418192</v>
      </c>
      <c r="O81" s="47">
        <f t="shared" si="18"/>
        <v>5.756334424235793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SUM(D5,D13,D22,D28,D31,D36,D41,D45,D49)</f>
        <v>738580657</v>
      </c>
      <c r="E82" s="15">
        <f t="shared" si="19"/>
        <v>774601516</v>
      </c>
      <c r="F82" s="15">
        <f t="shared" si="19"/>
        <v>215978124</v>
      </c>
      <c r="G82" s="15">
        <f t="shared" si="19"/>
        <v>118998</v>
      </c>
      <c r="H82" s="15">
        <f t="shared" si="19"/>
        <v>0</v>
      </c>
      <c r="I82" s="15">
        <f t="shared" si="19"/>
        <v>414357531</v>
      </c>
      <c r="J82" s="15">
        <f t="shared" si="19"/>
        <v>144389774</v>
      </c>
      <c r="K82" s="15">
        <f t="shared" si="19"/>
        <v>0</v>
      </c>
      <c r="L82" s="15">
        <f t="shared" si="19"/>
        <v>0</v>
      </c>
      <c r="M82" s="15">
        <f t="shared" si="19"/>
        <v>41881607</v>
      </c>
      <c r="N82" s="15">
        <f>SUM(D82:M82)</f>
        <v>2329908207</v>
      </c>
      <c r="O82" s="37">
        <f t="shared" si="18"/>
        <v>2089.6431296015439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108</v>
      </c>
      <c r="M84" s="48"/>
      <c r="N84" s="48"/>
      <c r="O84" s="41">
        <v>1114979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184032592</v>
      </c>
      <c r="E5" s="26">
        <f t="shared" si="0"/>
        <v>17154719</v>
      </c>
      <c r="F5" s="26">
        <f t="shared" si="0"/>
        <v>42690013</v>
      </c>
      <c r="G5" s="26">
        <f t="shared" si="0"/>
        <v>0</v>
      </c>
      <c r="H5" s="26">
        <f t="shared" si="0"/>
        <v>0</v>
      </c>
      <c r="I5" s="26">
        <f t="shared" si="0"/>
        <v>56273066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27915283</v>
      </c>
      <c r="N5" s="27">
        <f>SUM(D5:M5)</f>
        <v>328065673</v>
      </c>
      <c r="O5" s="32">
        <f t="shared" ref="O5:O36" si="1">(N5/O$86)</f>
        <v>296.73008575410887</v>
      </c>
      <c r="P5" s="6"/>
    </row>
    <row r="6" spans="1:133">
      <c r="A6" s="12"/>
      <c r="B6" s="44">
        <v>511</v>
      </c>
      <c r="C6" s="20" t="s">
        <v>20</v>
      </c>
      <c r="D6" s="46">
        <v>2245401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2245401</v>
      </c>
      <c r="O6" s="47">
        <f t="shared" si="1"/>
        <v>2.030928823456521</v>
      </c>
      <c r="P6" s="9"/>
    </row>
    <row r="7" spans="1:133">
      <c r="A7" s="12"/>
      <c r="B7" s="44">
        <v>512</v>
      </c>
      <c r="C7" s="20" t="s">
        <v>21</v>
      </c>
      <c r="D7" s="46">
        <v>2939762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2939762</v>
      </c>
      <c r="O7" s="47">
        <f t="shared" si="1"/>
        <v>2.6589670975928974</v>
      </c>
      <c r="P7" s="9"/>
    </row>
    <row r="8" spans="1:133">
      <c r="A8" s="12"/>
      <c r="B8" s="44">
        <v>513</v>
      </c>
      <c r="C8" s="20" t="s">
        <v>22</v>
      </c>
      <c r="D8" s="46">
        <v>62971593</v>
      </c>
      <c r="E8" s="46">
        <v>1897954</v>
      </c>
      <c r="F8" s="46">
        <v>189308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65058855</v>
      </c>
      <c r="O8" s="47">
        <f t="shared" si="1"/>
        <v>58.844680233320638</v>
      </c>
      <c r="P8" s="9"/>
    </row>
    <row r="9" spans="1:133">
      <c r="A9" s="12"/>
      <c r="B9" s="44">
        <v>514</v>
      </c>
      <c r="C9" s="20" t="s">
        <v>23</v>
      </c>
      <c r="D9" s="46">
        <v>5192418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5192418</v>
      </c>
      <c r="O9" s="47">
        <f t="shared" si="1"/>
        <v>4.6964579510004949</v>
      </c>
      <c r="P9" s="9"/>
    </row>
    <row r="10" spans="1:133">
      <c r="A10" s="12"/>
      <c r="B10" s="44">
        <v>515</v>
      </c>
      <c r="C10" s="20" t="s">
        <v>24</v>
      </c>
      <c r="D10" s="46">
        <v>5217836</v>
      </c>
      <c r="E10" s="46">
        <v>631972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5849808</v>
      </c>
      <c r="O10" s="47">
        <f t="shared" si="1"/>
        <v>5.2910565546584083</v>
      </c>
      <c r="P10" s="9"/>
    </row>
    <row r="11" spans="1:133">
      <c r="A11" s="12"/>
      <c r="B11" s="44">
        <v>517</v>
      </c>
      <c r="C11" s="20" t="s">
        <v>26</v>
      </c>
      <c r="D11" s="46">
        <v>5686376</v>
      </c>
      <c r="E11" s="46">
        <v>5432601</v>
      </c>
      <c r="F11" s="46">
        <v>42500705</v>
      </c>
      <c r="G11" s="46">
        <v>0</v>
      </c>
      <c r="H11" s="46">
        <v>0</v>
      </c>
      <c r="I11" s="46">
        <v>56273066</v>
      </c>
      <c r="J11" s="46">
        <v>0</v>
      </c>
      <c r="K11" s="46">
        <v>0</v>
      </c>
      <c r="L11" s="46">
        <v>0</v>
      </c>
      <c r="M11" s="46">
        <v>27915283</v>
      </c>
      <c r="N11" s="46">
        <f t="shared" si="2"/>
        <v>137808031</v>
      </c>
      <c r="O11" s="47">
        <f t="shared" si="1"/>
        <v>124.64513120894209</v>
      </c>
      <c r="P11" s="9"/>
    </row>
    <row r="12" spans="1:133">
      <c r="A12" s="12"/>
      <c r="B12" s="44">
        <v>519</v>
      </c>
      <c r="C12" s="20" t="s">
        <v>27</v>
      </c>
      <c r="D12" s="46">
        <v>99779206</v>
      </c>
      <c r="E12" s="46">
        <v>9192192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108971398</v>
      </c>
      <c r="O12" s="47">
        <f t="shared" si="1"/>
        <v>98.562863885137787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334024056</v>
      </c>
      <c r="E13" s="31">
        <f t="shared" si="3"/>
        <v>172424460</v>
      </c>
      <c r="F13" s="31">
        <f t="shared" si="3"/>
        <v>0</v>
      </c>
      <c r="G13" s="31">
        <f t="shared" si="3"/>
        <v>111579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506560095</v>
      </c>
      <c r="O13" s="43">
        <f t="shared" si="1"/>
        <v>458.17539840250072</v>
      </c>
      <c r="P13" s="10"/>
    </row>
    <row r="14" spans="1:133">
      <c r="A14" s="12"/>
      <c r="B14" s="44">
        <v>521</v>
      </c>
      <c r="C14" s="20" t="s">
        <v>29</v>
      </c>
      <c r="D14" s="46">
        <v>159893960</v>
      </c>
      <c r="E14" s="46">
        <v>9535335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169429295</v>
      </c>
      <c r="O14" s="47">
        <f t="shared" si="1"/>
        <v>153.24605215434474</v>
      </c>
      <c r="P14" s="9"/>
    </row>
    <row r="15" spans="1:133">
      <c r="A15" s="12"/>
      <c r="B15" s="44">
        <v>522</v>
      </c>
      <c r="C15" s="20" t="s">
        <v>30</v>
      </c>
      <c r="D15" s="46">
        <v>181506</v>
      </c>
      <c r="E15" s="46">
        <v>135904831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136086337</v>
      </c>
      <c r="O15" s="47">
        <f t="shared" si="1"/>
        <v>123.08788688163834</v>
      </c>
      <c r="P15" s="9"/>
    </row>
    <row r="16" spans="1:133">
      <c r="A16" s="12"/>
      <c r="B16" s="44">
        <v>523</v>
      </c>
      <c r="C16" s="20" t="s">
        <v>31</v>
      </c>
      <c r="D16" s="46">
        <v>156258515</v>
      </c>
      <c r="E16" s="46">
        <v>3741939</v>
      </c>
      <c r="F16" s="46">
        <v>0</v>
      </c>
      <c r="G16" s="46">
        <v>111579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160112033</v>
      </c>
      <c r="O16" s="47">
        <f t="shared" si="1"/>
        <v>144.81873963800749</v>
      </c>
      <c r="P16" s="9"/>
    </row>
    <row r="17" spans="1:16">
      <c r="A17" s="12"/>
      <c r="B17" s="44">
        <v>524</v>
      </c>
      <c r="C17" s="20" t="s">
        <v>32</v>
      </c>
      <c r="D17" s="46">
        <v>10399087</v>
      </c>
      <c r="E17" s="46">
        <v>17127134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27526221</v>
      </c>
      <c r="O17" s="47">
        <f t="shared" si="1"/>
        <v>24.897020901716076</v>
      </c>
      <c r="P17" s="9"/>
    </row>
    <row r="18" spans="1:16">
      <c r="A18" s="12"/>
      <c r="B18" s="44">
        <v>525</v>
      </c>
      <c r="C18" s="20" t="s">
        <v>33</v>
      </c>
      <c r="D18" s="46">
        <v>2337464</v>
      </c>
      <c r="E18" s="46">
        <v>5421143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7758607</v>
      </c>
      <c r="O18" s="47">
        <f t="shared" si="1"/>
        <v>7.0175343228989071</v>
      </c>
      <c r="P18" s="9"/>
    </row>
    <row r="19" spans="1:16">
      <c r="A19" s="12"/>
      <c r="B19" s="44">
        <v>527</v>
      </c>
      <c r="C19" s="20" t="s">
        <v>34</v>
      </c>
      <c r="D19" s="46">
        <v>2991957</v>
      </c>
      <c r="E19" s="46">
        <v>13735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3005692</v>
      </c>
      <c r="O19" s="47">
        <f t="shared" si="1"/>
        <v>2.7185997143640166</v>
      </c>
      <c r="P19" s="9"/>
    </row>
    <row r="20" spans="1:16">
      <c r="A20" s="12"/>
      <c r="B20" s="44">
        <v>528</v>
      </c>
      <c r="C20" s="20" t="s">
        <v>35</v>
      </c>
      <c r="D20" s="46">
        <v>239779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239779</v>
      </c>
      <c r="O20" s="47">
        <f t="shared" si="1"/>
        <v>0.21687622048782429</v>
      </c>
      <c r="P20" s="9"/>
    </row>
    <row r="21" spans="1:16">
      <c r="A21" s="12"/>
      <c r="B21" s="44">
        <v>529</v>
      </c>
      <c r="C21" s="20" t="s">
        <v>36</v>
      </c>
      <c r="D21" s="46">
        <v>1721788</v>
      </c>
      <c r="E21" s="46">
        <v>680343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2402131</v>
      </c>
      <c r="O21" s="47">
        <f t="shared" si="1"/>
        <v>2.1726885690433186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7944737</v>
      </c>
      <c r="E22" s="31">
        <f t="shared" si="5"/>
        <v>59422095</v>
      </c>
      <c r="F22" s="31">
        <f t="shared" si="5"/>
        <v>0</v>
      </c>
      <c r="G22" s="31">
        <f t="shared" si="5"/>
        <v>23339270</v>
      </c>
      <c r="H22" s="31">
        <f t="shared" si="5"/>
        <v>0</v>
      </c>
      <c r="I22" s="31">
        <f t="shared" si="5"/>
        <v>198536429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289242531</v>
      </c>
      <c r="O22" s="43">
        <f t="shared" si="1"/>
        <v>261.61518284592211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30136789</v>
      </c>
      <c r="F23" s="46">
        <v>0</v>
      </c>
      <c r="G23" s="46">
        <v>0</v>
      </c>
      <c r="H23" s="46">
        <v>0</v>
      </c>
      <c r="I23" s="46">
        <v>47051177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77187966</v>
      </c>
      <c r="O23" s="47">
        <f t="shared" si="1"/>
        <v>69.81526461125739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1010340</v>
      </c>
      <c r="F24" s="46">
        <v>0</v>
      </c>
      <c r="G24" s="46">
        <v>0</v>
      </c>
      <c r="H24" s="46">
        <v>0</v>
      </c>
      <c r="I24" s="46">
        <v>151485252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152495592</v>
      </c>
      <c r="O24" s="47">
        <f t="shared" si="1"/>
        <v>137.92979215866816</v>
      </c>
      <c r="P24" s="9"/>
    </row>
    <row r="25" spans="1:16">
      <c r="A25" s="12"/>
      <c r="B25" s="44">
        <v>537</v>
      </c>
      <c r="C25" s="20" t="s">
        <v>40</v>
      </c>
      <c r="D25" s="46">
        <v>6891682</v>
      </c>
      <c r="E25" s="46">
        <v>16032383</v>
      </c>
      <c r="F25" s="46">
        <v>0</v>
      </c>
      <c r="G25" s="46">
        <v>23339270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46263335</v>
      </c>
      <c r="O25" s="47">
        <f t="shared" si="1"/>
        <v>41.844436927179103</v>
      </c>
      <c r="P25" s="9"/>
    </row>
    <row r="26" spans="1:16">
      <c r="A26" s="12"/>
      <c r="B26" s="44">
        <v>538</v>
      </c>
      <c r="C26" s="20" t="s">
        <v>41</v>
      </c>
      <c r="D26" s="46">
        <v>1053055</v>
      </c>
      <c r="E26" s="46">
        <v>9661106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10714161</v>
      </c>
      <c r="O26" s="47">
        <f t="shared" si="1"/>
        <v>9.6907850286223898</v>
      </c>
      <c r="P26" s="9"/>
    </row>
    <row r="27" spans="1:16">
      <c r="A27" s="12"/>
      <c r="B27" s="44">
        <v>539</v>
      </c>
      <c r="C27" s="20" t="s">
        <v>42</v>
      </c>
      <c r="D27" s="46">
        <v>0</v>
      </c>
      <c r="E27" s="46">
        <v>2581477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2581477</v>
      </c>
      <c r="O27" s="47">
        <f t="shared" si="1"/>
        <v>2.3349041201950427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SUM(D29:D30)</f>
        <v>38676946</v>
      </c>
      <c r="E28" s="31">
        <f t="shared" si="7"/>
        <v>182661704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221338650</v>
      </c>
      <c r="O28" s="43">
        <f t="shared" si="1"/>
        <v>200.1972226920513</v>
      </c>
      <c r="P28" s="10"/>
    </row>
    <row r="29" spans="1:16">
      <c r="A29" s="12"/>
      <c r="B29" s="44">
        <v>541</v>
      </c>
      <c r="C29" s="20" t="s">
        <v>44</v>
      </c>
      <c r="D29" s="46">
        <v>634485</v>
      </c>
      <c r="E29" s="46">
        <v>178556518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179191003</v>
      </c>
      <c r="O29" s="47">
        <f t="shared" si="1"/>
        <v>162.07535887655877</v>
      </c>
      <c r="P29" s="9"/>
    </row>
    <row r="30" spans="1:16">
      <c r="A30" s="12"/>
      <c r="B30" s="44">
        <v>544</v>
      </c>
      <c r="C30" s="20" t="s">
        <v>45</v>
      </c>
      <c r="D30" s="46">
        <v>38042461</v>
      </c>
      <c r="E30" s="46">
        <v>4105186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42147647</v>
      </c>
      <c r="O30" s="47">
        <f t="shared" si="1"/>
        <v>38.121863815492539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SUM(D32:D35)</f>
        <v>8959384</v>
      </c>
      <c r="E31" s="31">
        <f t="shared" si="9"/>
        <v>31010565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141086054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12263598</v>
      </c>
      <c r="N31" s="31">
        <f t="shared" si="8"/>
        <v>193319601</v>
      </c>
      <c r="O31" s="43">
        <f t="shared" si="1"/>
        <v>174.85444684936635</v>
      </c>
      <c r="P31" s="10"/>
    </row>
    <row r="32" spans="1:16">
      <c r="A32" s="13"/>
      <c r="B32" s="45">
        <v>552</v>
      </c>
      <c r="C32" s="21" t="s">
        <v>47</v>
      </c>
      <c r="D32" s="46">
        <v>8274140</v>
      </c>
      <c r="E32" s="46">
        <v>0</v>
      </c>
      <c r="F32" s="46">
        <v>0</v>
      </c>
      <c r="G32" s="46">
        <v>0</v>
      </c>
      <c r="H32" s="46">
        <v>0</v>
      </c>
      <c r="I32" s="46">
        <v>141086054</v>
      </c>
      <c r="J32" s="46">
        <v>0</v>
      </c>
      <c r="K32" s="46">
        <v>0</v>
      </c>
      <c r="L32" s="46">
        <v>0</v>
      </c>
      <c r="M32" s="46">
        <v>3498352</v>
      </c>
      <c r="N32" s="46">
        <f t="shared" si="8"/>
        <v>152858546</v>
      </c>
      <c r="O32" s="47">
        <f t="shared" si="1"/>
        <v>138.25807817091669</v>
      </c>
      <c r="P32" s="9"/>
    </row>
    <row r="33" spans="1:16">
      <c r="A33" s="13"/>
      <c r="B33" s="45">
        <v>553</v>
      </c>
      <c r="C33" s="21" t="s">
        <v>48</v>
      </c>
      <c r="D33" s="46">
        <v>345108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345108</v>
      </c>
      <c r="O33" s="47">
        <f t="shared" si="1"/>
        <v>0.31214459439780823</v>
      </c>
      <c r="P33" s="9"/>
    </row>
    <row r="34" spans="1:16">
      <c r="A34" s="13"/>
      <c r="B34" s="45">
        <v>554</v>
      </c>
      <c r="C34" s="21" t="s">
        <v>49</v>
      </c>
      <c r="D34" s="46">
        <v>340136</v>
      </c>
      <c r="E34" s="46">
        <v>28295987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8765246</v>
      </c>
      <c r="N34" s="46">
        <f t="shared" si="8"/>
        <v>37401369</v>
      </c>
      <c r="O34" s="47">
        <f t="shared" si="1"/>
        <v>33.828932265921857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2714578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2714578</v>
      </c>
      <c r="O35" s="47">
        <f t="shared" si="1"/>
        <v>2.4552918181300161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SUM(D37:D41)</f>
        <v>77034956</v>
      </c>
      <c r="E36" s="31">
        <f t="shared" si="10"/>
        <v>83859724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160894680</v>
      </c>
      <c r="O36" s="43">
        <f t="shared" si="1"/>
        <v>145.52663116869255</v>
      </c>
      <c r="P36" s="10"/>
    </row>
    <row r="37" spans="1:16">
      <c r="A37" s="12"/>
      <c r="B37" s="44">
        <v>562</v>
      </c>
      <c r="C37" s="20" t="s">
        <v>52</v>
      </c>
      <c r="D37" s="46">
        <v>42771171</v>
      </c>
      <c r="E37" s="46">
        <v>5730699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48501870</v>
      </c>
      <c r="O37" s="47">
        <f t="shared" ref="O37:O68" si="12">(N37/O$86)</f>
        <v>43.869155564881787</v>
      </c>
      <c r="P37" s="9"/>
    </row>
    <row r="38" spans="1:16">
      <c r="A38" s="12"/>
      <c r="B38" s="44">
        <v>563</v>
      </c>
      <c r="C38" s="20" t="s">
        <v>53</v>
      </c>
      <c r="D38" s="46">
        <v>0</v>
      </c>
      <c r="E38" s="46">
        <v>1949258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1949258</v>
      </c>
      <c r="O38" s="47">
        <f t="shared" si="12"/>
        <v>1.7630722782047443</v>
      </c>
      <c r="P38" s="9"/>
    </row>
    <row r="39" spans="1:16">
      <c r="A39" s="12"/>
      <c r="B39" s="44">
        <v>564</v>
      </c>
      <c r="C39" s="20" t="s">
        <v>54</v>
      </c>
      <c r="D39" s="46">
        <v>16826017</v>
      </c>
      <c r="E39" s="46">
        <v>933656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17759673</v>
      </c>
      <c r="O39" s="47">
        <f t="shared" si="12"/>
        <v>16.063336477922004</v>
      </c>
      <c r="P39" s="9"/>
    </row>
    <row r="40" spans="1:16">
      <c r="A40" s="12"/>
      <c r="B40" s="44">
        <v>565</v>
      </c>
      <c r="C40" s="20" t="s">
        <v>110</v>
      </c>
      <c r="D40" s="46">
        <v>446775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446775</v>
      </c>
      <c r="O40" s="47">
        <f t="shared" si="12"/>
        <v>0.40410074864123924</v>
      </c>
      <c r="P40" s="9"/>
    </row>
    <row r="41" spans="1:16">
      <c r="A41" s="12"/>
      <c r="B41" s="44">
        <v>569</v>
      </c>
      <c r="C41" s="20" t="s">
        <v>55</v>
      </c>
      <c r="D41" s="46">
        <v>16990993</v>
      </c>
      <c r="E41" s="46">
        <v>75246111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92237104</v>
      </c>
      <c r="O41" s="47">
        <f t="shared" si="12"/>
        <v>83.426966099042787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4323550</v>
      </c>
      <c r="E42" s="31">
        <f t="shared" si="13"/>
        <v>45931206</v>
      </c>
      <c r="F42" s="31">
        <f t="shared" si="13"/>
        <v>0</v>
      </c>
      <c r="G42" s="31">
        <f t="shared" si="13"/>
        <v>101354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50356110</v>
      </c>
      <c r="O42" s="43">
        <f t="shared" si="12"/>
        <v>45.546285601612873</v>
      </c>
      <c r="P42" s="9"/>
    </row>
    <row r="43" spans="1:16">
      <c r="A43" s="12"/>
      <c r="B43" s="44">
        <v>572</v>
      </c>
      <c r="C43" s="20" t="s">
        <v>57</v>
      </c>
      <c r="D43" s="46">
        <v>2867959</v>
      </c>
      <c r="E43" s="46">
        <v>43080933</v>
      </c>
      <c r="F43" s="46">
        <v>0</v>
      </c>
      <c r="G43" s="46">
        <v>101354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46050246</v>
      </c>
      <c r="O43" s="47">
        <f t="shared" si="12"/>
        <v>41.651701379247342</v>
      </c>
      <c r="P43" s="9"/>
    </row>
    <row r="44" spans="1:16">
      <c r="A44" s="12"/>
      <c r="B44" s="44">
        <v>573</v>
      </c>
      <c r="C44" s="20" t="s">
        <v>58</v>
      </c>
      <c r="D44" s="46">
        <v>1435882</v>
      </c>
      <c r="E44" s="46">
        <v>2850273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4286155</v>
      </c>
      <c r="O44" s="47">
        <f t="shared" si="12"/>
        <v>3.876757751200024</v>
      </c>
      <c r="P44" s="9"/>
    </row>
    <row r="45" spans="1:16">
      <c r="A45" s="12"/>
      <c r="B45" s="44">
        <v>579</v>
      </c>
      <c r="C45" s="20" t="s">
        <v>107</v>
      </c>
      <c r="D45" s="46">
        <v>19709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19709</v>
      </c>
      <c r="O45" s="47">
        <f t="shared" si="12"/>
        <v>1.7826471165508777E-2</v>
      </c>
      <c r="P45" s="9"/>
    </row>
    <row r="46" spans="1:16" ht="15.75">
      <c r="A46" s="28" t="s">
        <v>93</v>
      </c>
      <c r="B46" s="29"/>
      <c r="C46" s="30"/>
      <c r="D46" s="31">
        <f t="shared" ref="D46:M46" si="14">SUM(D47:D49)</f>
        <v>18240227</v>
      </c>
      <c r="E46" s="31">
        <f t="shared" si="14"/>
        <v>122546279</v>
      </c>
      <c r="F46" s="31">
        <f t="shared" si="14"/>
        <v>218449287</v>
      </c>
      <c r="G46" s="31">
        <f t="shared" si="14"/>
        <v>0</v>
      </c>
      <c r="H46" s="31">
        <f t="shared" si="14"/>
        <v>0</v>
      </c>
      <c r="I46" s="31">
        <f t="shared" si="14"/>
        <v>8838623</v>
      </c>
      <c r="J46" s="31">
        <f t="shared" si="14"/>
        <v>125920525</v>
      </c>
      <c r="K46" s="31">
        <f t="shared" si="14"/>
        <v>0</v>
      </c>
      <c r="L46" s="31">
        <f t="shared" si="14"/>
        <v>0</v>
      </c>
      <c r="M46" s="31">
        <f t="shared" si="14"/>
        <v>256980</v>
      </c>
      <c r="N46" s="31">
        <f>SUM(D46:M46)</f>
        <v>494251921</v>
      </c>
      <c r="O46" s="43">
        <f t="shared" si="12"/>
        <v>447.04285444232693</v>
      </c>
      <c r="P46" s="9"/>
    </row>
    <row r="47" spans="1:16">
      <c r="A47" s="12"/>
      <c r="B47" s="44">
        <v>581</v>
      </c>
      <c r="C47" s="20" t="s">
        <v>59</v>
      </c>
      <c r="D47" s="46">
        <v>12830629</v>
      </c>
      <c r="E47" s="46">
        <v>122546279</v>
      </c>
      <c r="F47" s="46">
        <v>218449287</v>
      </c>
      <c r="G47" s="46">
        <v>0</v>
      </c>
      <c r="H47" s="46">
        <v>0</v>
      </c>
      <c r="I47" s="46">
        <v>8838623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362664818</v>
      </c>
      <c r="O47" s="47">
        <f t="shared" si="12"/>
        <v>328.0244518149824</v>
      </c>
      <c r="P47" s="9"/>
    </row>
    <row r="48" spans="1:16">
      <c r="A48" s="12"/>
      <c r="B48" s="44">
        <v>587</v>
      </c>
      <c r="C48" s="20" t="s">
        <v>61</v>
      </c>
      <c r="D48" s="46">
        <v>5409598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6" si="15">SUM(D48:M48)</f>
        <v>5409598</v>
      </c>
      <c r="O48" s="47">
        <f t="shared" si="12"/>
        <v>4.8928937421479501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125920525</v>
      </c>
      <c r="K49" s="46">
        <v>0</v>
      </c>
      <c r="L49" s="46">
        <v>0</v>
      </c>
      <c r="M49" s="46">
        <v>256980</v>
      </c>
      <c r="N49" s="46">
        <f t="shared" si="15"/>
        <v>126177505</v>
      </c>
      <c r="O49" s="47">
        <f t="shared" si="12"/>
        <v>114.12550888519658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SUM(D51:D83)</f>
        <v>38425227</v>
      </c>
      <c r="E50" s="31">
        <f t="shared" si="16"/>
        <v>16826994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55252221</v>
      </c>
      <c r="O50" s="43">
        <f t="shared" si="12"/>
        <v>49.974738672018802</v>
      </c>
      <c r="P50" s="9"/>
    </row>
    <row r="51" spans="1:16">
      <c r="A51" s="12"/>
      <c r="B51" s="44">
        <v>602</v>
      </c>
      <c r="C51" s="20" t="s">
        <v>64</v>
      </c>
      <c r="D51" s="46">
        <v>31103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31103</v>
      </c>
      <c r="O51" s="47">
        <f t="shared" si="12"/>
        <v>2.8132159554559819E-2</v>
      </c>
      <c r="P51" s="9"/>
    </row>
    <row r="52" spans="1:16">
      <c r="A52" s="12"/>
      <c r="B52" s="44">
        <v>603</v>
      </c>
      <c r="C52" s="20" t="s">
        <v>65</v>
      </c>
      <c r="D52" s="46">
        <v>44009</v>
      </c>
      <c r="E52" s="46">
        <v>6870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50879</v>
      </c>
      <c r="O52" s="47">
        <f t="shared" si="12"/>
        <v>4.6019231134503069E-2</v>
      </c>
      <c r="P52" s="9"/>
    </row>
    <row r="53" spans="1:16">
      <c r="A53" s="12"/>
      <c r="B53" s="44">
        <v>604</v>
      </c>
      <c r="C53" s="20" t="s">
        <v>66</v>
      </c>
      <c r="D53" s="46">
        <v>5744335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5744335</v>
      </c>
      <c r="O53" s="47">
        <f t="shared" si="12"/>
        <v>5.1956579350815799</v>
      </c>
      <c r="P53" s="9"/>
    </row>
    <row r="54" spans="1:16">
      <c r="A54" s="12"/>
      <c r="B54" s="44">
        <v>608</v>
      </c>
      <c r="C54" s="20" t="s">
        <v>67</v>
      </c>
      <c r="D54" s="46">
        <v>682532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682532</v>
      </c>
      <c r="O54" s="47">
        <f t="shared" si="12"/>
        <v>0.61733913529539985</v>
      </c>
      <c r="P54" s="9"/>
    </row>
    <row r="55" spans="1:16">
      <c r="A55" s="12"/>
      <c r="B55" s="44">
        <v>609</v>
      </c>
      <c r="C55" s="20" t="s">
        <v>68</v>
      </c>
      <c r="D55" s="46">
        <v>0</v>
      </c>
      <c r="E55" s="46">
        <v>113439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113439</v>
      </c>
      <c r="O55" s="47">
        <f t="shared" si="12"/>
        <v>0.10260373750794816</v>
      </c>
      <c r="P55" s="9"/>
    </row>
    <row r="56" spans="1:16">
      <c r="A56" s="12"/>
      <c r="B56" s="44">
        <v>611</v>
      </c>
      <c r="C56" s="20" t="s">
        <v>69</v>
      </c>
      <c r="D56" s="46">
        <v>41337</v>
      </c>
      <c r="E56" s="46">
        <v>145251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186588</v>
      </c>
      <c r="O56" s="47">
        <f t="shared" si="12"/>
        <v>0.16876582281343303</v>
      </c>
      <c r="P56" s="9"/>
    </row>
    <row r="57" spans="1:16">
      <c r="A57" s="12"/>
      <c r="B57" s="44">
        <v>614</v>
      </c>
      <c r="C57" s="20" t="s">
        <v>70</v>
      </c>
      <c r="D57" s="46">
        <v>4471887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4471887</v>
      </c>
      <c r="O57" s="47">
        <f t="shared" si="12"/>
        <v>4.0447493358827717</v>
      </c>
      <c r="P57" s="9"/>
    </row>
    <row r="58" spans="1:16">
      <c r="A58" s="12"/>
      <c r="B58" s="44">
        <v>621</v>
      </c>
      <c r="C58" s="20" t="s">
        <v>111</v>
      </c>
      <c r="D58" s="46">
        <v>984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984</v>
      </c>
      <c r="O58" s="47">
        <f t="shared" si="12"/>
        <v>8.9001205676902105E-4</v>
      </c>
      <c r="P58" s="9"/>
    </row>
    <row r="59" spans="1:16">
      <c r="A59" s="12"/>
      <c r="B59" s="44">
        <v>622</v>
      </c>
      <c r="C59" s="20" t="s">
        <v>71</v>
      </c>
      <c r="D59" s="46">
        <v>0</v>
      </c>
      <c r="E59" s="46">
        <v>61793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61793</v>
      </c>
      <c r="O59" s="47">
        <f t="shared" si="12"/>
        <v>5.5890767300739962E-2</v>
      </c>
      <c r="P59" s="9"/>
    </row>
    <row r="60" spans="1:16">
      <c r="A60" s="12"/>
      <c r="B60" s="44">
        <v>631</v>
      </c>
      <c r="C60" s="20" t="s">
        <v>72</v>
      </c>
      <c r="D60" s="46">
        <v>25437</v>
      </c>
      <c r="E60" s="46">
        <v>89385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114822</v>
      </c>
      <c r="O60" s="47">
        <f t="shared" si="12"/>
        <v>0.10385463859993144</v>
      </c>
      <c r="P60" s="9"/>
    </row>
    <row r="61" spans="1:16">
      <c r="A61" s="12"/>
      <c r="B61" s="44">
        <v>634</v>
      </c>
      <c r="C61" s="20" t="s">
        <v>73</v>
      </c>
      <c r="D61" s="46">
        <v>1951763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1951763</v>
      </c>
      <c r="O61" s="47">
        <f t="shared" si="12"/>
        <v>1.7653380101175558</v>
      </c>
      <c r="P61" s="9"/>
    </row>
    <row r="62" spans="1:16">
      <c r="A62" s="12"/>
      <c r="B62" s="44">
        <v>651</v>
      </c>
      <c r="C62" s="20" t="s">
        <v>74</v>
      </c>
      <c r="D62" s="46">
        <v>22258</v>
      </c>
      <c r="E62" s="46">
        <v>468068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490326</v>
      </c>
      <c r="O62" s="47">
        <f t="shared" si="12"/>
        <v>0.44349192250744618</v>
      </c>
      <c r="P62" s="9"/>
    </row>
    <row r="63" spans="1:16">
      <c r="A63" s="12"/>
      <c r="B63" s="44">
        <v>654</v>
      </c>
      <c r="C63" s="20" t="s">
        <v>75</v>
      </c>
      <c r="D63" s="46">
        <v>2877048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2877048</v>
      </c>
      <c r="O63" s="47">
        <f t="shared" si="12"/>
        <v>2.6022433007146328</v>
      </c>
      <c r="P63" s="9"/>
    </row>
    <row r="64" spans="1:16">
      <c r="A64" s="12"/>
      <c r="B64" s="44">
        <v>662</v>
      </c>
      <c r="C64" s="20" t="s">
        <v>76</v>
      </c>
      <c r="D64" s="46">
        <v>0</v>
      </c>
      <c r="E64" s="46">
        <v>6071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6071</v>
      </c>
      <c r="O64" s="47">
        <f t="shared" si="12"/>
        <v>5.4911211348015517E-3</v>
      </c>
      <c r="P64" s="9"/>
    </row>
    <row r="65" spans="1:16">
      <c r="A65" s="12"/>
      <c r="B65" s="44">
        <v>664</v>
      </c>
      <c r="C65" s="20" t="s">
        <v>77</v>
      </c>
      <c r="D65" s="46">
        <v>0</v>
      </c>
      <c r="E65" s="46">
        <v>61635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61635</v>
      </c>
      <c r="O65" s="47">
        <f t="shared" si="12"/>
        <v>5.5747858860730297E-2</v>
      </c>
      <c r="P65" s="9"/>
    </row>
    <row r="66" spans="1:16">
      <c r="A66" s="12"/>
      <c r="B66" s="44">
        <v>671</v>
      </c>
      <c r="C66" s="20" t="s">
        <v>78</v>
      </c>
      <c r="D66" s="46">
        <v>77466</v>
      </c>
      <c r="E66" s="46">
        <v>408982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486448</v>
      </c>
      <c r="O66" s="47">
        <f t="shared" si="12"/>
        <v>0.43998433434062678</v>
      </c>
      <c r="P66" s="9"/>
    </row>
    <row r="67" spans="1:16">
      <c r="A67" s="12"/>
      <c r="B67" s="44">
        <v>674</v>
      </c>
      <c r="C67" s="20" t="s">
        <v>79</v>
      </c>
      <c r="D67" s="46">
        <v>1385396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1385396</v>
      </c>
      <c r="O67" s="47">
        <f t="shared" si="12"/>
        <v>1.2530682351621694</v>
      </c>
      <c r="P67" s="9"/>
    </row>
    <row r="68" spans="1:16">
      <c r="A68" s="12"/>
      <c r="B68" s="44">
        <v>682</v>
      </c>
      <c r="C68" s="20" t="s">
        <v>80</v>
      </c>
      <c r="D68" s="46">
        <v>0</v>
      </c>
      <c r="E68" s="46">
        <v>319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319</v>
      </c>
      <c r="O68" s="47">
        <f t="shared" si="12"/>
        <v>2.8853033141190823E-4</v>
      </c>
      <c r="P68" s="9"/>
    </row>
    <row r="69" spans="1:16">
      <c r="A69" s="12"/>
      <c r="B69" s="44">
        <v>684</v>
      </c>
      <c r="C69" s="20" t="s">
        <v>81</v>
      </c>
      <c r="D69" s="46">
        <v>0</v>
      </c>
      <c r="E69" s="46">
        <v>249157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249157</v>
      </c>
      <c r="O69" s="47">
        <f t="shared" ref="O69:O84" si="18">(N69/O$86)</f>
        <v>0.22535846954105587</v>
      </c>
      <c r="P69" s="9"/>
    </row>
    <row r="70" spans="1:16">
      <c r="A70" s="12"/>
      <c r="B70" s="44">
        <v>689</v>
      </c>
      <c r="C70" s="20" t="s">
        <v>82</v>
      </c>
      <c r="D70" s="46">
        <v>49949</v>
      </c>
      <c r="E70" s="46">
        <v>147871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197820</v>
      </c>
      <c r="O70" s="47">
        <f t="shared" si="18"/>
        <v>0.17892498482728431</v>
      </c>
      <c r="P70" s="9"/>
    </row>
    <row r="71" spans="1:16">
      <c r="A71" s="12"/>
      <c r="B71" s="44">
        <v>691</v>
      </c>
      <c r="C71" s="20" t="s">
        <v>83</v>
      </c>
      <c r="D71" s="46">
        <v>6359</v>
      </c>
      <c r="E71" s="46">
        <v>22346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28705</v>
      </c>
      <c r="O71" s="47">
        <f t="shared" si="18"/>
        <v>2.5963207408084096E-2</v>
      </c>
      <c r="P71" s="9"/>
    </row>
    <row r="72" spans="1:16">
      <c r="A72" s="12"/>
      <c r="B72" s="44">
        <v>694</v>
      </c>
      <c r="C72" s="20" t="s">
        <v>84</v>
      </c>
      <c r="D72" s="46">
        <v>1148970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1148970</v>
      </c>
      <c r="O72" s="47">
        <f t="shared" si="18"/>
        <v>1.0392247488474615</v>
      </c>
      <c r="P72" s="9"/>
    </row>
    <row r="73" spans="1:16">
      <c r="A73" s="12"/>
      <c r="B73" s="44">
        <v>711</v>
      </c>
      <c r="C73" s="20" t="s">
        <v>85</v>
      </c>
      <c r="D73" s="46">
        <v>10350159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3" si="19">SUM(D73:M73)</f>
        <v>10350159</v>
      </c>
      <c r="O73" s="47">
        <f t="shared" si="18"/>
        <v>9.3615511173540593</v>
      </c>
      <c r="P73" s="9"/>
    </row>
    <row r="74" spans="1:16">
      <c r="A74" s="12"/>
      <c r="B74" s="44">
        <v>712</v>
      </c>
      <c r="C74" s="20" t="s">
        <v>86</v>
      </c>
      <c r="D74" s="46">
        <v>0</v>
      </c>
      <c r="E74" s="46">
        <v>2340566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2340566</v>
      </c>
      <c r="O74" s="47">
        <f t="shared" si="18"/>
        <v>2.1170040240484154</v>
      </c>
      <c r="P74" s="9"/>
    </row>
    <row r="75" spans="1:16">
      <c r="A75" s="12"/>
      <c r="B75" s="44">
        <v>713</v>
      </c>
      <c r="C75" s="20" t="s">
        <v>87</v>
      </c>
      <c r="D75" s="46">
        <v>0</v>
      </c>
      <c r="E75" s="46">
        <v>11447185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11447185</v>
      </c>
      <c r="O75" s="47">
        <f t="shared" si="18"/>
        <v>10.353793359822649</v>
      </c>
      <c r="P75" s="9"/>
    </row>
    <row r="76" spans="1:16">
      <c r="A76" s="12"/>
      <c r="B76" s="44">
        <v>714</v>
      </c>
      <c r="C76" s="20" t="s">
        <v>88</v>
      </c>
      <c r="D76" s="46">
        <v>0</v>
      </c>
      <c r="E76" s="46">
        <v>266093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266093</v>
      </c>
      <c r="O76" s="47">
        <f t="shared" si="18"/>
        <v>0.24067680713601536</v>
      </c>
      <c r="P76" s="9"/>
    </row>
    <row r="77" spans="1:16">
      <c r="A77" s="12"/>
      <c r="B77" s="44">
        <v>715</v>
      </c>
      <c r="C77" s="20" t="s">
        <v>89</v>
      </c>
      <c r="D77" s="46">
        <v>0</v>
      </c>
      <c r="E77" s="46">
        <v>790848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790848</v>
      </c>
      <c r="O77" s="47">
        <f t="shared" si="18"/>
        <v>0.7153092023086044</v>
      </c>
      <c r="P77" s="9"/>
    </row>
    <row r="78" spans="1:16">
      <c r="A78" s="12"/>
      <c r="B78" s="44">
        <v>719</v>
      </c>
      <c r="C78" s="20" t="s">
        <v>90</v>
      </c>
      <c r="D78" s="46">
        <v>1060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1060</v>
      </c>
      <c r="O78" s="47">
        <f t="shared" si="18"/>
        <v>9.5875282538126258E-4</v>
      </c>
      <c r="P78" s="9"/>
    </row>
    <row r="79" spans="1:16">
      <c r="A79" s="12"/>
      <c r="B79" s="44">
        <v>721</v>
      </c>
      <c r="C79" s="20" t="s">
        <v>91</v>
      </c>
      <c r="D79" s="46">
        <v>41336</v>
      </c>
      <c r="E79" s="46">
        <v>145250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186586</v>
      </c>
      <c r="O79" s="47">
        <f t="shared" si="18"/>
        <v>0.16876401384583797</v>
      </c>
      <c r="P79" s="9"/>
    </row>
    <row r="80" spans="1:16">
      <c r="A80" s="12"/>
      <c r="B80" s="44">
        <v>724</v>
      </c>
      <c r="C80" s="20" t="s">
        <v>92</v>
      </c>
      <c r="D80" s="46">
        <v>2786404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2786404</v>
      </c>
      <c r="O80" s="47">
        <f t="shared" si="18"/>
        <v>2.5202572713713693</v>
      </c>
      <c r="P80" s="9"/>
    </row>
    <row r="81" spans="1:119">
      <c r="A81" s="12"/>
      <c r="B81" s="44">
        <v>741</v>
      </c>
      <c r="C81" s="20" t="s">
        <v>94</v>
      </c>
      <c r="D81" s="46">
        <v>15898</v>
      </c>
      <c r="E81" s="46">
        <v>55865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71763</v>
      </c>
      <c r="O81" s="47">
        <f t="shared" si="18"/>
        <v>6.4908470762108997E-2</v>
      </c>
      <c r="P81" s="9"/>
    </row>
    <row r="82" spans="1:119">
      <c r="A82" s="12"/>
      <c r="B82" s="44">
        <v>744</v>
      </c>
      <c r="C82" s="20" t="s">
        <v>95</v>
      </c>
      <c r="D82" s="46">
        <v>2235834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2235834</v>
      </c>
      <c r="O82" s="47">
        <f t="shared" si="18"/>
        <v>2.0222756269655564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4433703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4433703</v>
      </c>
      <c r="O83" s="47">
        <f t="shared" si="18"/>
        <v>4.0102125265579058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SUM(D5,D13,D22,D28,D31,D36,D42,D46,D50)</f>
        <v>711661675</v>
      </c>
      <c r="E84" s="15">
        <f t="shared" si="20"/>
        <v>731837746</v>
      </c>
      <c r="F84" s="15">
        <f t="shared" si="20"/>
        <v>261139300</v>
      </c>
      <c r="G84" s="15">
        <f t="shared" si="20"/>
        <v>23552203</v>
      </c>
      <c r="H84" s="15">
        <f t="shared" si="20"/>
        <v>0</v>
      </c>
      <c r="I84" s="15">
        <f t="shared" si="20"/>
        <v>404734172</v>
      </c>
      <c r="J84" s="15">
        <f t="shared" si="20"/>
        <v>125920525</v>
      </c>
      <c r="K84" s="15">
        <f t="shared" si="20"/>
        <v>0</v>
      </c>
      <c r="L84" s="15">
        <f t="shared" si="20"/>
        <v>0</v>
      </c>
      <c r="M84" s="15">
        <f t="shared" si="20"/>
        <v>40435861</v>
      </c>
      <c r="N84" s="15">
        <f>SUM(D84:M84)</f>
        <v>2299281482</v>
      </c>
      <c r="O84" s="37">
        <f t="shared" si="18"/>
        <v>2079.6628464286005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112</v>
      </c>
      <c r="M86" s="48"/>
      <c r="N86" s="48"/>
      <c r="O86" s="41">
        <v>1105603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165915525</v>
      </c>
      <c r="E5" s="26">
        <f t="shared" si="0"/>
        <v>25430106</v>
      </c>
      <c r="F5" s="26">
        <f t="shared" si="0"/>
        <v>93795022</v>
      </c>
      <c r="G5" s="26">
        <f t="shared" si="0"/>
        <v>0</v>
      </c>
      <c r="H5" s="26">
        <f t="shared" si="0"/>
        <v>0</v>
      </c>
      <c r="I5" s="26">
        <f t="shared" si="0"/>
        <v>53848963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30642643</v>
      </c>
      <c r="N5" s="27">
        <f>SUM(D5:M5)</f>
        <v>369632259</v>
      </c>
      <c r="O5" s="32">
        <f t="shared" ref="O5:O36" si="1">(N5/O$87)</f>
        <v>342.40300261967309</v>
      </c>
      <c r="P5" s="6"/>
    </row>
    <row r="6" spans="1:133">
      <c r="A6" s="12"/>
      <c r="B6" s="44">
        <v>511</v>
      </c>
      <c r="C6" s="20" t="s">
        <v>20</v>
      </c>
      <c r="D6" s="46">
        <v>2155296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2155296</v>
      </c>
      <c r="O6" s="47">
        <f t="shared" si="1"/>
        <v>1.9965243940848003</v>
      </c>
      <c r="P6" s="9"/>
    </row>
    <row r="7" spans="1:133">
      <c r="A7" s="12"/>
      <c r="B7" s="44">
        <v>512</v>
      </c>
      <c r="C7" s="20" t="s">
        <v>21</v>
      </c>
      <c r="D7" s="46">
        <v>2743002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2743002</v>
      </c>
      <c r="O7" s="47">
        <f t="shared" si="1"/>
        <v>2.5409365609287056</v>
      </c>
      <c r="P7" s="9"/>
    </row>
    <row r="8" spans="1:133">
      <c r="A8" s="12"/>
      <c r="B8" s="44">
        <v>513</v>
      </c>
      <c r="C8" s="20" t="s">
        <v>22</v>
      </c>
      <c r="D8" s="46">
        <v>59313556</v>
      </c>
      <c r="E8" s="46">
        <v>4221817</v>
      </c>
      <c r="F8" s="46">
        <v>115699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63651072</v>
      </c>
      <c r="O8" s="47">
        <f t="shared" si="1"/>
        <v>58.962164805970041</v>
      </c>
      <c r="P8" s="9"/>
    </row>
    <row r="9" spans="1:133">
      <c r="A9" s="12"/>
      <c r="B9" s="44">
        <v>514</v>
      </c>
      <c r="C9" s="20" t="s">
        <v>23</v>
      </c>
      <c r="D9" s="46">
        <v>4452509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4452509</v>
      </c>
      <c r="O9" s="47">
        <f t="shared" si="1"/>
        <v>4.1245113587099498</v>
      </c>
      <c r="P9" s="9"/>
    </row>
    <row r="10" spans="1:133">
      <c r="A10" s="12"/>
      <c r="B10" s="44">
        <v>515</v>
      </c>
      <c r="C10" s="20" t="s">
        <v>24</v>
      </c>
      <c r="D10" s="46">
        <v>3356184</v>
      </c>
      <c r="E10" s="46">
        <v>4024058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7380242</v>
      </c>
      <c r="O10" s="47">
        <f t="shared" si="1"/>
        <v>6.8365705625812856</v>
      </c>
      <c r="P10" s="9"/>
    </row>
    <row r="11" spans="1:133">
      <c r="A11" s="12"/>
      <c r="B11" s="44">
        <v>517</v>
      </c>
      <c r="C11" s="20" t="s">
        <v>26</v>
      </c>
      <c r="D11" s="46">
        <v>3482971</v>
      </c>
      <c r="E11" s="46">
        <v>3654855</v>
      </c>
      <c r="F11" s="46">
        <v>93679323</v>
      </c>
      <c r="G11" s="46">
        <v>0</v>
      </c>
      <c r="H11" s="46">
        <v>0</v>
      </c>
      <c r="I11" s="46">
        <v>53848963</v>
      </c>
      <c r="J11" s="46">
        <v>0</v>
      </c>
      <c r="K11" s="46">
        <v>0</v>
      </c>
      <c r="L11" s="46">
        <v>0</v>
      </c>
      <c r="M11" s="46">
        <v>30642643</v>
      </c>
      <c r="N11" s="46">
        <f t="shared" si="2"/>
        <v>185308755</v>
      </c>
      <c r="O11" s="47">
        <f t="shared" si="1"/>
        <v>171.65783715785847</v>
      </c>
      <c r="P11" s="9"/>
    </row>
    <row r="12" spans="1:133">
      <c r="A12" s="12"/>
      <c r="B12" s="44">
        <v>519</v>
      </c>
      <c r="C12" s="20" t="s">
        <v>27</v>
      </c>
      <c r="D12" s="46">
        <v>90412007</v>
      </c>
      <c r="E12" s="46">
        <v>13529376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103941383</v>
      </c>
      <c r="O12" s="47">
        <f t="shared" si="1"/>
        <v>96.284457779539878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302405225</v>
      </c>
      <c r="E13" s="31">
        <f t="shared" si="3"/>
        <v>174267466</v>
      </c>
      <c r="F13" s="31">
        <f t="shared" si="3"/>
        <v>0</v>
      </c>
      <c r="G13" s="31">
        <f t="shared" si="3"/>
        <v>8291704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484964395</v>
      </c>
      <c r="O13" s="43">
        <f t="shared" si="1"/>
        <v>449.23910445714961</v>
      </c>
      <c r="P13" s="10"/>
    </row>
    <row r="14" spans="1:133">
      <c r="A14" s="12"/>
      <c r="B14" s="44">
        <v>521</v>
      </c>
      <c r="C14" s="20" t="s">
        <v>29</v>
      </c>
      <c r="D14" s="46">
        <v>151950446</v>
      </c>
      <c r="E14" s="46">
        <v>13188813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165139259</v>
      </c>
      <c r="O14" s="47">
        <f t="shared" si="1"/>
        <v>152.97414323349921</v>
      </c>
      <c r="P14" s="9"/>
    </row>
    <row r="15" spans="1:133">
      <c r="A15" s="12"/>
      <c r="B15" s="44">
        <v>522</v>
      </c>
      <c r="C15" s="20" t="s">
        <v>30</v>
      </c>
      <c r="D15" s="46">
        <v>244794</v>
      </c>
      <c r="E15" s="46">
        <v>122960140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123204934</v>
      </c>
      <c r="O15" s="47">
        <f t="shared" si="1"/>
        <v>114.12894386785287</v>
      </c>
      <c r="P15" s="9"/>
    </row>
    <row r="16" spans="1:133">
      <c r="A16" s="12"/>
      <c r="B16" s="44">
        <v>523</v>
      </c>
      <c r="C16" s="20" t="s">
        <v>31</v>
      </c>
      <c r="D16" s="46">
        <v>138628280</v>
      </c>
      <c r="E16" s="46">
        <v>7552102</v>
      </c>
      <c r="F16" s="46">
        <v>0</v>
      </c>
      <c r="G16" s="46">
        <v>8291704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154472086</v>
      </c>
      <c r="O16" s="47">
        <f t="shared" si="1"/>
        <v>143.09277607538138</v>
      </c>
      <c r="P16" s="9"/>
    </row>
    <row r="17" spans="1:16">
      <c r="A17" s="12"/>
      <c r="B17" s="44">
        <v>524</v>
      </c>
      <c r="C17" s="20" t="s">
        <v>32</v>
      </c>
      <c r="D17" s="46">
        <v>4596340</v>
      </c>
      <c r="E17" s="46">
        <v>23129540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27725880</v>
      </c>
      <c r="O17" s="47">
        <f t="shared" si="1"/>
        <v>25.683430845446697</v>
      </c>
      <c r="P17" s="9"/>
    </row>
    <row r="18" spans="1:16">
      <c r="A18" s="12"/>
      <c r="B18" s="44">
        <v>525</v>
      </c>
      <c r="C18" s="20" t="s">
        <v>33</v>
      </c>
      <c r="D18" s="46">
        <v>2613709</v>
      </c>
      <c r="E18" s="46">
        <v>6526025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9139734</v>
      </c>
      <c r="O18" s="47">
        <f t="shared" si="1"/>
        <v>8.4664481753068941</v>
      </c>
      <c r="P18" s="9"/>
    </row>
    <row r="19" spans="1:16">
      <c r="A19" s="12"/>
      <c r="B19" s="44">
        <v>527</v>
      </c>
      <c r="C19" s="20" t="s">
        <v>34</v>
      </c>
      <c r="D19" s="46">
        <v>2829934</v>
      </c>
      <c r="E19" s="46">
        <v>35417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2865351</v>
      </c>
      <c r="O19" s="47">
        <f t="shared" si="1"/>
        <v>2.654272623860146</v>
      </c>
      <c r="P19" s="9"/>
    </row>
    <row r="20" spans="1:16">
      <c r="A20" s="12"/>
      <c r="B20" s="44">
        <v>528</v>
      </c>
      <c r="C20" s="20" t="s">
        <v>35</v>
      </c>
      <c r="D20" s="46">
        <v>268929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268929</v>
      </c>
      <c r="O20" s="47">
        <f t="shared" si="1"/>
        <v>0.24911812984241202</v>
      </c>
      <c r="P20" s="9"/>
    </row>
    <row r="21" spans="1:16">
      <c r="A21" s="12"/>
      <c r="B21" s="44">
        <v>529</v>
      </c>
      <c r="C21" s="20" t="s">
        <v>36</v>
      </c>
      <c r="D21" s="46">
        <v>1272793</v>
      </c>
      <c r="E21" s="46">
        <v>875429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2148222</v>
      </c>
      <c r="O21" s="47">
        <f t="shared" si="1"/>
        <v>1.9899715059600342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7371270</v>
      </c>
      <c r="E22" s="31">
        <f t="shared" si="5"/>
        <v>54489857</v>
      </c>
      <c r="F22" s="31">
        <f t="shared" si="5"/>
        <v>0</v>
      </c>
      <c r="G22" s="31">
        <f t="shared" si="5"/>
        <v>12062817</v>
      </c>
      <c r="H22" s="31">
        <f t="shared" si="5"/>
        <v>0</v>
      </c>
      <c r="I22" s="31">
        <f t="shared" si="5"/>
        <v>176897597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250821541</v>
      </c>
      <c r="O22" s="43">
        <f t="shared" si="1"/>
        <v>232.34457131105933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29526473</v>
      </c>
      <c r="F23" s="46">
        <v>0</v>
      </c>
      <c r="G23" s="46">
        <v>0</v>
      </c>
      <c r="H23" s="46">
        <v>0</v>
      </c>
      <c r="I23" s="46">
        <v>33098138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62624611</v>
      </c>
      <c r="O23" s="47">
        <f t="shared" si="1"/>
        <v>58.011318877579377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99616</v>
      </c>
      <c r="F24" s="46">
        <v>0</v>
      </c>
      <c r="G24" s="46">
        <v>0</v>
      </c>
      <c r="H24" s="46">
        <v>0</v>
      </c>
      <c r="I24" s="46">
        <v>143799459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143899075</v>
      </c>
      <c r="O24" s="47">
        <f t="shared" si="1"/>
        <v>133.29863439812362</v>
      </c>
      <c r="P24" s="9"/>
    </row>
    <row r="25" spans="1:16">
      <c r="A25" s="12"/>
      <c r="B25" s="44">
        <v>537</v>
      </c>
      <c r="C25" s="20" t="s">
        <v>40</v>
      </c>
      <c r="D25" s="46">
        <v>6371843</v>
      </c>
      <c r="E25" s="46">
        <v>11303676</v>
      </c>
      <c r="F25" s="46">
        <v>0</v>
      </c>
      <c r="G25" s="46">
        <v>12062817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29738336</v>
      </c>
      <c r="O25" s="47">
        <f t="shared" si="1"/>
        <v>27.547637662525336</v>
      </c>
      <c r="P25" s="9"/>
    </row>
    <row r="26" spans="1:16">
      <c r="A26" s="12"/>
      <c r="B26" s="44">
        <v>538</v>
      </c>
      <c r="C26" s="20" t="s">
        <v>41</v>
      </c>
      <c r="D26" s="46">
        <v>999325</v>
      </c>
      <c r="E26" s="46">
        <v>11499791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12499116</v>
      </c>
      <c r="O26" s="47">
        <f t="shared" si="1"/>
        <v>11.578358609905848</v>
      </c>
      <c r="P26" s="9"/>
    </row>
    <row r="27" spans="1:16">
      <c r="A27" s="12"/>
      <c r="B27" s="44">
        <v>539</v>
      </c>
      <c r="C27" s="20" t="s">
        <v>42</v>
      </c>
      <c r="D27" s="46">
        <v>102</v>
      </c>
      <c r="E27" s="46">
        <v>2060301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2060403</v>
      </c>
      <c r="O27" s="47">
        <f t="shared" si="1"/>
        <v>1.9086217629251412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SUM(D29:D30)</f>
        <v>27776944</v>
      </c>
      <c r="E28" s="31">
        <f t="shared" si="7"/>
        <v>156522950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184299894</v>
      </c>
      <c r="O28" s="43">
        <f t="shared" si="1"/>
        <v>170.7232947113728</v>
      </c>
      <c r="P28" s="10"/>
    </row>
    <row r="29" spans="1:16">
      <c r="A29" s="12"/>
      <c r="B29" s="44">
        <v>541</v>
      </c>
      <c r="C29" s="20" t="s">
        <v>44</v>
      </c>
      <c r="D29" s="46">
        <v>498548</v>
      </c>
      <c r="E29" s="46">
        <v>153653536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154152084</v>
      </c>
      <c r="O29" s="47">
        <f t="shared" si="1"/>
        <v>142.79634727898593</v>
      </c>
      <c r="P29" s="9"/>
    </row>
    <row r="30" spans="1:16">
      <c r="A30" s="12"/>
      <c r="B30" s="44">
        <v>544</v>
      </c>
      <c r="C30" s="20" t="s">
        <v>45</v>
      </c>
      <c r="D30" s="46">
        <v>27278396</v>
      </c>
      <c r="E30" s="46">
        <v>2869414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30147810</v>
      </c>
      <c r="O30" s="47">
        <f t="shared" si="1"/>
        <v>27.926947432386868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SUM(D32:D35)</f>
        <v>3019370</v>
      </c>
      <c r="E31" s="31">
        <f t="shared" si="9"/>
        <v>30739596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114270441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13610896</v>
      </c>
      <c r="N31" s="31">
        <f t="shared" si="8"/>
        <v>161640303</v>
      </c>
      <c r="O31" s="43">
        <f t="shared" si="1"/>
        <v>149.73294062938851</v>
      </c>
      <c r="P31" s="10"/>
    </row>
    <row r="32" spans="1:16">
      <c r="A32" s="13"/>
      <c r="B32" s="45">
        <v>552</v>
      </c>
      <c r="C32" s="21" t="s">
        <v>47</v>
      </c>
      <c r="D32" s="46">
        <v>2221367</v>
      </c>
      <c r="E32" s="46">
        <v>0</v>
      </c>
      <c r="F32" s="46">
        <v>0</v>
      </c>
      <c r="G32" s="46">
        <v>0</v>
      </c>
      <c r="H32" s="46">
        <v>0</v>
      </c>
      <c r="I32" s="46">
        <v>114270441</v>
      </c>
      <c r="J32" s="46">
        <v>0</v>
      </c>
      <c r="K32" s="46">
        <v>0</v>
      </c>
      <c r="L32" s="46">
        <v>0</v>
      </c>
      <c r="M32" s="46">
        <v>3380772</v>
      </c>
      <c r="N32" s="46">
        <f t="shared" si="8"/>
        <v>119872580</v>
      </c>
      <c r="O32" s="47">
        <f t="shared" si="1"/>
        <v>111.04207039398847</v>
      </c>
      <c r="P32" s="9"/>
    </row>
    <row r="33" spans="1:16">
      <c r="A33" s="13"/>
      <c r="B33" s="45">
        <v>553</v>
      </c>
      <c r="C33" s="21" t="s">
        <v>48</v>
      </c>
      <c r="D33" s="46">
        <v>336092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336092</v>
      </c>
      <c r="O33" s="47">
        <f t="shared" si="1"/>
        <v>0.31133351365972411</v>
      </c>
      <c r="P33" s="9"/>
    </row>
    <row r="34" spans="1:16">
      <c r="A34" s="13"/>
      <c r="B34" s="45">
        <v>554</v>
      </c>
      <c r="C34" s="21" t="s">
        <v>49</v>
      </c>
      <c r="D34" s="46">
        <v>461911</v>
      </c>
      <c r="E34" s="46">
        <v>28051021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10230124</v>
      </c>
      <c r="N34" s="46">
        <f t="shared" si="8"/>
        <v>38743056</v>
      </c>
      <c r="O34" s="47">
        <f t="shared" si="1"/>
        <v>35.889017752268593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2688575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2688575</v>
      </c>
      <c r="O35" s="47">
        <f t="shared" si="1"/>
        <v>2.4905189694717302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SUM(D37:D41)</f>
        <v>70894931</v>
      </c>
      <c r="E36" s="31">
        <f t="shared" si="10"/>
        <v>118723050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189617981</v>
      </c>
      <c r="O36" s="43">
        <f t="shared" si="1"/>
        <v>175.64962057351204</v>
      </c>
      <c r="P36" s="10"/>
    </row>
    <row r="37" spans="1:16">
      <c r="A37" s="12"/>
      <c r="B37" s="44">
        <v>562</v>
      </c>
      <c r="C37" s="20" t="s">
        <v>52</v>
      </c>
      <c r="D37" s="46">
        <v>38756110</v>
      </c>
      <c r="E37" s="46">
        <v>2824532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41580642</v>
      </c>
      <c r="O37" s="47">
        <f t="shared" ref="O37:O68" si="12">(N37/O$87)</f>
        <v>38.517570707089419</v>
      </c>
      <c r="P37" s="9"/>
    </row>
    <row r="38" spans="1:16">
      <c r="A38" s="12"/>
      <c r="B38" s="44">
        <v>563</v>
      </c>
      <c r="C38" s="20" t="s">
        <v>53</v>
      </c>
      <c r="D38" s="46">
        <v>0</v>
      </c>
      <c r="E38" s="46">
        <v>1649576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1649576</v>
      </c>
      <c r="O38" s="47">
        <f t="shared" si="12"/>
        <v>1.5280586628921635</v>
      </c>
      <c r="P38" s="9"/>
    </row>
    <row r="39" spans="1:16">
      <c r="A39" s="12"/>
      <c r="B39" s="44">
        <v>564</v>
      </c>
      <c r="C39" s="20" t="s">
        <v>54</v>
      </c>
      <c r="D39" s="46">
        <v>15501588</v>
      </c>
      <c r="E39" s="46">
        <v>262925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15764513</v>
      </c>
      <c r="O39" s="47">
        <f t="shared" si="12"/>
        <v>14.603207524797966</v>
      </c>
      <c r="P39" s="9"/>
    </row>
    <row r="40" spans="1:16">
      <c r="A40" s="12"/>
      <c r="B40" s="44">
        <v>565</v>
      </c>
      <c r="C40" s="20" t="s">
        <v>110</v>
      </c>
      <c r="D40" s="46">
        <v>488476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488476</v>
      </c>
      <c r="O40" s="47">
        <f t="shared" si="12"/>
        <v>0.45249202426254537</v>
      </c>
      <c r="P40" s="9"/>
    </row>
    <row r="41" spans="1:16">
      <c r="A41" s="12"/>
      <c r="B41" s="44">
        <v>569</v>
      </c>
      <c r="C41" s="20" t="s">
        <v>55</v>
      </c>
      <c r="D41" s="46">
        <v>16148757</v>
      </c>
      <c r="E41" s="46">
        <v>113986017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130134774</v>
      </c>
      <c r="O41" s="47">
        <f t="shared" si="12"/>
        <v>120.54829165446993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4121499</v>
      </c>
      <c r="E42" s="31">
        <f t="shared" si="13"/>
        <v>43173503</v>
      </c>
      <c r="F42" s="31">
        <f t="shared" si="13"/>
        <v>0</v>
      </c>
      <c r="G42" s="31">
        <f t="shared" si="13"/>
        <v>3317923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50612925</v>
      </c>
      <c r="O42" s="43">
        <f t="shared" si="12"/>
        <v>46.884483346363766</v>
      </c>
      <c r="P42" s="9"/>
    </row>
    <row r="43" spans="1:16">
      <c r="A43" s="12"/>
      <c r="B43" s="44">
        <v>572</v>
      </c>
      <c r="C43" s="20" t="s">
        <v>57</v>
      </c>
      <c r="D43" s="46">
        <v>2623436</v>
      </c>
      <c r="E43" s="46">
        <v>41935860</v>
      </c>
      <c r="F43" s="46">
        <v>0</v>
      </c>
      <c r="G43" s="46">
        <v>3317923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47877219</v>
      </c>
      <c r="O43" s="47">
        <f t="shared" si="12"/>
        <v>44.350305319752039</v>
      </c>
      <c r="P43" s="9"/>
    </row>
    <row r="44" spans="1:16">
      <c r="A44" s="12"/>
      <c r="B44" s="44">
        <v>573</v>
      </c>
      <c r="C44" s="20" t="s">
        <v>58</v>
      </c>
      <c r="D44" s="46">
        <v>1462424</v>
      </c>
      <c r="E44" s="46">
        <v>1237643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2700067</v>
      </c>
      <c r="O44" s="47">
        <f t="shared" si="12"/>
        <v>2.5011644020883277</v>
      </c>
      <c r="P44" s="9"/>
    </row>
    <row r="45" spans="1:16">
      <c r="A45" s="12"/>
      <c r="B45" s="44">
        <v>579</v>
      </c>
      <c r="C45" s="20" t="s">
        <v>107</v>
      </c>
      <c r="D45" s="46">
        <v>35639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35639</v>
      </c>
      <c r="O45" s="47">
        <f t="shared" si="12"/>
        <v>3.3013624523401057E-2</v>
      </c>
      <c r="P45" s="9"/>
    </row>
    <row r="46" spans="1:16" ht="15.75">
      <c r="A46" s="28" t="s">
        <v>93</v>
      </c>
      <c r="B46" s="29"/>
      <c r="C46" s="30"/>
      <c r="D46" s="31">
        <f t="shared" ref="D46:M46" si="14">SUM(D47:D49)</f>
        <v>19371171</v>
      </c>
      <c r="E46" s="31">
        <f t="shared" si="14"/>
        <v>127246170</v>
      </c>
      <c r="F46" s="31">
        <f t="shared" si="14"/>
        <v>191131336</v>
      </c>
      <c r="G46" s="31">
        <f t="shared" si="14"/>
        <v>0</v>
      </c>
      <c r="H46" s="31">
        <f t="shared" si="14"/>
        <v>0</v>
      </c>
      <c r="I46" s="31">
        <f t="shared" si="14"/>
        <v>8098763</v>
      </c>
      <c r="J46" s="31">
        <f t="shared" si="14"/>
        <v>113901398</v>
      </c>
      <c r="K46" s="31">
        <f t="shared" si="14"/>
        <v>0</v>
      </c>
      <c r="L46" s="31">
        <f t="shared" si="14"/>
        <v>0</v>
      </c>
      <c r="M46" s="31">
        <f t="shared" si="14"/>
        <v>255477</v>
      </c>
      <c r="N46" s="31">
        <f>SUM(D46:M46)</f>
        <v>460004315</v>
      </c>
      <c r="O46" s="43">
        <f t="shared" si="12"/>
        <v>426.11772873970381</v>
      </c>
      <c r="P46" s="9"/>
    </row>
    <row r="47" spans="1:16">
      <c r="A47" s="12"/>
      <c r="B47" s="44">
        <v>581</v>
      </c>
      <c r="C47" s="20" t="s">
        <v>59</v>
      </c>
      <c r="D47" s="46">
        <v>15495615</v>
      </c>
      <c r="E47" s="46">
        <v>127246170</v>
      </c>
      <c r="F47" s="46">
        <v>191131336</v>
      </c>
      <c r="G47" s="46">
        <v>0</v>
      </c>
      <c r="H47" s="46">
        <v>0</v>
      </c>
      <c r="I47" s="46">
        <v>8098763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341971884</v>
      </c>
      <c r="O47" s="47">
        <f t="shared" si="12"/>
        <v>316.78025129594153</v>
      </c>
      <c r="P47" s="9"/>
    </row>
    <row r="48" spans="1:16">
      <c r="A48" s="12"/>
      <c r="B48" s="44">
        <v>587</v>
      </c>
      <c r="C48" s="20" t="s">
        <v>61</v>
      </c>
      <c r="D48" s="46">
        <v>3875556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5" si="15">SUM(D48:M48)</f>
        <v>3875556</v>
      </c>
      <c r="O48" s="47">
        <f t="shared" si="12"/>
        <v>3.5900600635094726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113901398</v>
      </c>
      <c r="K49" s="46">
        <v>0</v>
      </c>
      <c r="L49" s="46">
        <v>0</v>
      </c>
      <c r="M49" s="46">
        <v>255477</v>
      </c>
      <c r="N49" s="46">
        <f t="shared" si="15"/>
        <v>114156875</v>
      </c>
      <c r="O49" s="47">
        <f t="shared" si="12"/>
        <v>105.74741738025278</v>
      </c>
      <c r="P49" s="9"/>
    </row>
    <row r="50" spans="1:16" ht="15.75">
      <c r="A50" s="28" t="s">
        <v>63</v>
      </c>
      <c r="B50" s="29"/>
      <c r="C50" s="30"/>
      <c r="D50" s="31">
        <f t="shared" ref="D50:M50" si="16">SUM(D51:D84)</f>
        <v>34218139</v>
      </c>
      <c r="E50" s="31">
        <f t="shared" si="16"/>
        <v>18552176</v>
      </c>
      <c r="F50" s="31">
        <f t="shared" si="16"/>
        <v>0</v>
      </c>
      <c r="G50" s="31">
        <f t="shared" si="16"/>
        <v>2031729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54802044</v>
      </c>
      <c r="O50" s="43">
        <f t="shared" si="12"/>
        <v>50.765007540360379</v>
      </c>
      <c r="P50" s="9"/>
    </row>
    <row r="51" spans="1:16">
      <c r="A51" s="12"/>
      <c r="B51" s="44">
        <v>602</v>
      </c>
      <c r="C51" s="20" t="s">
        <v>64</v>
      </c>
      <c r="D51" s="46">
        <v>23547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23547</v>
      </c>
      <c r="O51" s="47">
        <f t="shared" si="12"/>
        <v>2.1812391387315149E-2</v>
      </c>
      <c r="P51" s="9"/>
    </row>
    <row r="52" spans="1:16">
      <c r="A52" s="12"/>
      <c r="B52" s="44">
        <v>603</v>
      </c>
      <c r="C52" s="20" t="s">
        <v>65</v>
      </c>
      <c r="D52" s="46">
        <v>50860</v>
      </c>
      <c r="E52" s="46">
        <v>395344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446204</v>
      </c>
      <c r="O52" s="47">
        <f t="shared" si="12"/>
        <v>0.41333402499620203</v>
      </c>
      <c r="P52" s="9"/>
    </row>
    <row r="53" spans="1:16">
      <c r="A53" s="12"/>
      <c r="B53" s="44">
        <v>604</v>
      </c>
      <c r="C53" s="20" t="s">
        <v>66</v>
      </c>
      <c r="D53" s="46">
        <v>4808420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4808420</v>
      </c>
      <c r="O53" s="47">
        <f t="shared" si="12"/>
        <v>4.4542038898625691</v>
      </c>
      <c r="P53" s="9"/>
    </row>
    <row r="54" spans="1:16">
      <c r="A54" s="12"/>
      <c r="B54" s="44">
        <v>608</v>
      </c>
      <c r="C54" s="20" t="s">
        <v>67</v>
      </c>
      <c r="D54" s="46">
        <v>679848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679848</v>
      </c>
      <c r="O54" s="47">
        <f t="shared" si="12"/>
        <v>0.62976645262171105</v>
      </c>
      <c r="P54" s="9"/>
    </row>
    <row r="55" spans="1:16">
      <c r="A55" s="12"/>
      <c r="B55" s="44">
        <v>609</v>
      </c>
      <c r="C55" s="20" t="s">
        <v>68</v>
      </c>
      <c r="D55" s="46">
        <v>0</v>
      </c>
      <c r="E55" s="46">
        <v>113439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113439</v>
      </c>
      <c r="O55" s="47">
        <f t="shared" si="12"/>
        <v>0.1050824252170401</v>
      </c>
      <c r="P55" s="9"/>
    </row>
    <row r="56" spans="1:16">
      <c r="A56" s="12"/>
      <c r="B56" s="44">
        <v>611</v>
      </c>
      <c r="C56" s="20" t="s">
        <v>69</v>
      </c>
      <c r="D56" s="46">
        <v>40187</v>
      </c>
      <c r="E56" s="46">
        <v>122175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162362</v>
      </c>
      <c r="O56" s="47">
        <f t="shared" si="12"/>
        <v>0.15040147324191033</v>
      </c>
      <c r="P56" s="9"/>
    </row>
    <row r="57" spans="1:16">
      <c r="A57" s="12"/>
      <c r="B57" s="44">
        <v>614</v>
      </c>
      <c r="C57" s="20" t="s">
        <v>70</v>
      </c>
      <c r="D57" s="46">
        <v>3801695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3801695</v>
      </c>
      <c r="O57" s="47">
        <f t="shared" si="12"/>
        <v>3.5216400932262739</v>
      </c>
      <c r="P57" s="9"/>
    </row>
    <row r="58" spans="1:16">
      <c r="A58" s="12"/>
      <c r="B58" s="44">
        <v>621</v>
      </c>
      <c r="C58" s="20" t="s">
        <v>111</v>
      </c>
      <c r="D58" s="46">
        <v>108424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108424</v>
      </c>
      <c r="O58" s="47">
        <f t="shared" si="12"/>
        <v>0.10043685920831774</v>
      </c>
      <c r="P58" s="9"/>
    </row>
    <row r="59" spans="1:16">
      <c r="A59" s="12"/>
      <c r="B59" s="44">
        <v>622</v>
      </c>
      <c r="C59" s="20" t="s">
        <v>71</v>
      </c>
      <c r="D59" s="46">
        <v>0</v>
      </c>
      <c r="E59" s="46">
        <v>500123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500123</v>
      </c>
      <c r="O59" s="47">
        <f t="shared" si="12"/>
        <v>0.4632810386800108</v>
      </c>
      <c r="P59" s="9"/>
    </row>
    <row r="60" spans="1:16">
      <c r="A60" s="12"/>
      <c r="B60" s="44">
        <v>631</v>
      </c>
      <c r="C60" s="20" t="s">
        <v>72</v>
      </c>
      <c r="D60" s="46">
        <v>24731</v>
      </c>
      <c r="E60" s="46">
        <v>75185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99916</v>
      </c>
      <c r="O60" s="47">
        <f t="shared" si="12"/>
        <v>9.2555607841974794E-2</v>
      </c>
      <c r="P60" s="9"/>
    </row>
    <row r="61" spans="1:16">
      <c r="A61" s="12"/>
      <c r="B61" s="44">
        <v>634</v>
      </c>
      <c r="C61" s="20" t="s">
        <v>73</v>
      </c>
      <c r="D61" s="46">
        <v>1619468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1619468</v>
      </c>
      <c r="O61" s="47">
        <f t="shared" si="12"/>
        <v>1.5001685928242448</v>
      </c>
      <c r="P61" s="9"/>
    </row>
    <row r="62" spans="1:16">
      <c r="A62" s="12"/>
      <c r="B62" s="44">
        <v>651</v>
      </c>
      <c r="C62" s="20" t="s">
        <v>74</v>
      </c>
      <c r="D62" s="46">
        <v>21639</v>
      </c>
      <c r="E62" s="46">
        <v>424271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445910</v>
      </c>
      <c r="O62" s="47">
        <f t="shared" si="12"/>
        <v>0.41306168274165278</v>
      </c>
      <c r="P62" s="9"/>
    </row>
    <row r="63" spans="1:16">
      <c r="A63" s="12"/>
      <c r="B63" s="44">
        <v>654</v>
      </c>
      <c r="C63" s="20" t="s">
        <v>75</v>
      </c>
      <c r="D63" s="46">
        <v>2605050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2605050</v>
      </c>
      <c r="O63" s="47">
        <f t="shared" si="12"/>
        <v>2.4131469054879742</v>
      </c>
      <c r="P63" s="9"/>
    </row>
    <row r="64" spans="1:16">
      <c r="A64" s="12"/>
      <c r="B64" s="44">
        <v>662</v>
      </c>
      <c r="C64" s="20" t="s">
        <v>76</v>
      </c>
      <c r="D64" s="46">
        <v>0</v>
      </c>
      <c r="E64" s="46">
        <v>4149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4149</v>
      </c>
      <c r="O64" s="47">
        <f t="shared" si="12"/>
        <v>3.8433605922610337E-3</v>
      </c>
      <c r="P64" s="9"/>
    </row>
    <row r="65" spans="1:16">
      <c r="A65" s="12"/>
      <c r="B65" s="44">
        <v>671</v>
      </c>
      <c r="C65" s="20" t="s">
        <v>78</v>
      </c>
      <c r="D65" s="46">
        <v>79292</v>
      </c>
      <c r="E65" s="46">
        <v>375208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454500</v>
      </c>
      <c r="O65" s="47">
        <f t="shared" si="12"/>
        <v>0.4210188935123258</v>
      </c>
      <c r="P65" s="9"/>
    </row>
    <row r="66" spans="1:16">
      <c r="A66" s="12"/>
      <c r="B66" s="44">
        <v>674</v>
      </c>
      <c r="C66" s="20" t="s">
        <v>79</v>
      </c>
      <c r="D66" s="46">
        <v>1319467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2" si="17">SUM(D66:M66)</f>
        <v>1319467</v>
      </c>
      <c r="O66" s="47">
        <f t="shared" si="12"/>
        <v>1.2222674067459363</v>
      </c>
      <c r="P66" s="9"/>
    </row>
    <row r="67" spans="1:16">
      <c r="A67" s="12"/>
      <c r="B67" s="44">
        <v>681</v>
      </c>
      <c r="C67" s="20" t="s">
        <v>128</v>
      </c>
      <c r="D67" s="46">
        <v>273528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273528</v>
      </c>
      <c r="O67" s="47">
        <f t="shared" si="12"/>
        <v>0.25337834082428923</v>
      </c>
      <c r="P67" s="9"/>
    </row>
    <row r="68" spans="1:16">
      <c r="A68" s="12"/>
      <c r="B68" s="44">
        <v>682</v>
      </c>
      <c r="C68" s="20" t="s">
        <v>80</v>
      </c>
      <c r="D68" s="46">
        <v>0</v>
      </c>
      <c r="E68" s="46">
        <v>42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42</v>
      </c>
      <c r="O68" s="47">
        <f t="shared" si="12"/>
        <v>3.8906036364175319E-5</v>
      </c>
      <c r="P68" s="9"/>
    </row>
    <row r="69" spans="1:16">
      <c r="A69" s="12"/>
      <c r="B69" s="44">
        <v>684</v>
      </c>
      <c r="C69" s="20" t="s">
        <v>81</v>
      </c>
      <c r="D69" s="46">
        <v>0</v>
      </c>
      <c r="E69" s="46">
        <v>179241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179241</v>
      </c>
      <c r="O69" s="47">
        <f t="shared" ref="O69:O85" si="18">(N69/O$87)</f>
        <v>0.16603706818931308</v>
      </c>
      <c r="P69" s="9"/>
    </row>
    <row r="70" spans="1:16">
      <c r="A70" s="12"/>
      <c r="B70" s="44">
        <v>689</v>
      </c>
      <c r="C70" s="20" t="s">
        <v>82</v>
      </c>
      <c r="D70" s="46">
        <v>55152</v>
      </c>
      <c r="E70" s="46">
        <v>152821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207973</v>
      </c>
      <c r="O70" s="47">
        <f t="shared" si="18"/>
        <v>0.19265250239920559</v>
      </c>
      <c r="P70" s="9"/>
    </row>
    <row r="71" spans="1:16">
      <c r="A71" s="12"/>
      <c r="B71" s="44">
        <v>691</v>
      </c>
      <c r="C71" s="20" t="s">
        <v>83</v>
      </c>
      <c r="D71" s="46">
        <v>6183</v>
      </c>
      <c r="E71" s="46">
        <v>18797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24980</v>
      </c>
      <c r="O71" s="47">
        <f t="shared" si="18"/>
        <v>2.3139828294692848E-2</v>
      </c>
      <c r="P71" s="9"/>
    </row>
    <row r="72" spans="1:16">
      <c r="A72" s="12"/>
      <c r="B72" s="44">
        <v>694</v>
      </c>
      <c r="C72" s="20" t="s">
        <v>84</v>
      </c>
      <c r="D72" s="46">
        <v>946084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946084</v>
      </c>
      <c r="O72" s="47">
        <f t="shared" si="18"/>
        <v>0.87638996446582007</v>
      </c>
      <c r="P72" s="9"/>
    </row>
    <row r="73" spans="1:16">
      <c r="A73" s="12"/>
      <c r="B73" s="44">
        <v>711</v>
      </c>
      <c r="C73" s="20" t="s">
        <v>85</v>
      </c>
      <c r="D73" s="46">
        <v>8867346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4" si="19">SUM(D73:M73)</f>
        <v>8867346</v>
      </c>
      <c r="O73" s="47">
        <f t="shared" si="18"/>
        <v>8.2141258554696321</v>
      </c>
      <c r="P73" s="9"/>
    </row>
    <row r="74" spans="1:16">
      <c r="A74" s="12"/>
      <c r="B74" s="44">
        <v>712</v>
      </c>
      <c r="C74" s="20" t="s">
        <v>86</v>
      </c>
      <c r="D74" s="46">
        <v>0</v>
      </c>
      <c r="E74" s="46">
        <v>5573774</v>
      </c>
      <c r="F74" s="46">
        <v>0</v>
      </c>
      <c r="G74" s="46">
        <v>2031729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7605503</v>
      </c>
      <c r="O74" s="47">
        <f t="shared" si="18"/>
        <v>7.0452375306153456</v>
      </c>
      <c r="P74" s="9"/>
    </row>
    <row r="75" spans="1:16">
      <c r="A75" s="12"/>
      <c r="B75" s="44">
        <v>713</v>
      </c>
      <c r="C75" s="20" t="s">
        <v>87</v>
      </c>
      <c r="D75" s="46">
        <v>0</v>
      </c>
      <c r="E75" s="46">
        <v>9482411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9482411</v>
      </c>
      <c r="O75" s="47">
        <f t="shared" si="18"/>
        <v>8.7838815996680015</v>
      </c>
      <c r="P75" s="9"/>
    </row>
    <row r="76" spans="1:16">
      <c r="A76" s="12"/>
      <c r="B76" s="44">
        <v>714</v>
      </c>
      <c r="C76" s="20" t="s">
        <v>88</v>
      </c>
      <c r="D76" s="46">
        <v>0</v>
      </c>
      <c r="E76" s="46">
        <v>242250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242250</v>
      </c>
      <c r="O76" s="47">
        <f t="shared" si="18"/>
        <v>0.22440445974336837</v>
      </c>
      <c r="P76" s="9"/>
    </row>
    <row r="77" spans="1:16">
      <c r="A77" s="12"/>
      <c r="B77" s="44">
        <v>715</v>
      </c>
      <c r="C77" s="20" t="s">
        <v>89</v>
      </c>
      <c r="D77" s="46">
        <v>0</v>
      </c>
      <c r="E77" s="46">
        <v>723779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723779</v>
      </c>
      <c r="O77" s="47">
        <f t="shared" si="18"/>
        <v>0.67046124032443932</v>
      </c>
      <c r="P77" s="9"/>
    </row>
    <row r="78" spans="1:16">
      <c r="A78" s="12"/>
      <c r="B78" s="44">
        <v>719</v>
      </c>
      <c r="C78" s="20" t="s">
        <v>90</v>
      </c>
      <c r="D78" s="46">
        <v>1760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1760</v>
      </c>
      <c r="O78" s="47">
        <f t="shared" si="18"/>
        <v>1.6303481904987754E-3</v>
      </c>
      <c r="P78" s="9"/>
    </row>
    <row r="79" spans="1:16">
      <c r="A79" s="12"/>
      <c r="B79" s="44">
        <v>721</v>
      </c>
      <c r="C79" s="20" t="s">
        <v>91</v>
      </c>
      <c r="D79" s="46">
        <v>40188</v>
      </c>
      <c r="E79" s="46">
        <v>122176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162364</v>
      </c>
      <c r="O79" s="47">
        <f t="shared" si="18"/>
        <v>0.15040332591030861</v>
      </c>
      <c r="P79" s="9"/>
    </row>
    <row r="80" spans="1:16">
      <c r="A80" s="12"/>
      <c r="B80" s="44">
        <v>724</v>
      </c>
      <c r="C80" s="20" t="s">
        <v>92</v>
      </c>
      <c r="D80" s="46">
        <v>1883132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1883132</v>
      </c>
      <c r="O80" s="47">
        <f t="shared" si="18"/>
        <v>1.7444095731081477</v>
      </c>
      <c r="P80" s="9"/>
    </row>
    <row r="81" spans="1:119">
      <c r="A81" s="12"/>
      <c r="B81" s="44">
        <v>731</v>
      </c>
      <c r="C81" s="20" t="s">
        <v>129</v>
      </c>
      <c r="D81" s="46">
        <v>1967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1967</v>
      </c>
      <c r="O81" s="47">
        <f t="shared" si="18"/>
        <v>1.8220993697222109E-3</v>
      </c>
      <c r="P81" s="9"/>
    </row>
    <row r="82" spans="1:119">
      <c r="A82" s="12"/>
      <c r="B82" s="44">
        <v>741</v>
      </c>
      <c r="C82" s="20" t="s">
        <v>94</v>
      </c>
      <c r="D82" s="46">
        <v>15457</v>
      </c>
      <c r="E82" s="46">
        <v>46991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62448</v>
      </c>
      <c r="O82" s="47">
        <f t="shared" si="18"/>
        <v>5.7847718068333824E-2</v>
      </c>
      <c r="P82" s="9"/>
    </row>
    <row r="83" spans="1:119">
      <c r="A83" s="12"/>
      <c r="B83" s="44">
        <v>744</v>
      </c>
      <c r="C83" s="20" t="s">
        <v>95</v>
      </c>
      <c r="D83" s="46">
        <v>1180285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1180285</v>
      </c>
      <c r="O83" s="47">
        <f t="shared" si="18"/>
        <v>1.093338360240254</v>
      </c>
      <c r="P83" s="9"/>
    </row>
    <row r="84" spans="1:119" ht="15.75" thickBot="1">
      <c r="A84" s="12"/>
      <c r="B84" s="44">
        <v>764</v>
      </c>
      <c r="C84" s="20" t="s">
        <v>97</v>
      </c>
      <c r="D84" s="46">
        <v>5764429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5764429</v>
      </c>
      <c r="O84" s="47">
        <f t="shared" si="18"/>
        <v>5.3397877212549236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SUM(D5,D13,D22,D28,D31,D36,D42,D46,D50)</f>
        <v>635094074</v>
      </c>
      <c r="E85" s="15">
        <f t="shared" si="20"/>
        <v>749144874</v>
      </c>
      <c r="F85" s="15">
        <f t="shared" si="20"/>
        <v>284926358</v>
      </c>
      <c r="G85" s="15">
        <f t="shared" si="20"/>
        <v>25704173</v>
      </c>
      <c r="H85" s="15">
        <f t="shared" si="20"/>
        <v>0</v>
      </c>
      <c r="I85" s="15">
        <f t="shared" si="20"/>
        <v>353115764</v>
      </c>
      <c r="J85" s="15">
        <f t="shared" si="20"/>
        <v>113901398</v>
      </c>
      <c r="K85" s="15">
        <f t="shared" si="20"/>
        <v>0</v>
      </c>
      <c r="L85" s="15">
        <f t="shared" si="20"/>
        <v>0</v>
      </c>
      <c r="M85" s="15">
        <f t="shared" si="20"/>
        <v>44509016</v>
      </c>
      <c r="N85" s="15">
        <f>SUM(D85:M85)</f>
        <v>2206395657</v>
      </c>
      <c r="O85" s="37">
        <f t="shared" si="18"/>
        <v>2043.8597539285834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130</v>
      </c>
      <c r="M87" s="48"/>
      <c r="N87" s="48"/>
      <c r="O87" s="41">
        <v>1079524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105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152314846</v>
      </c>
      <c r="E5" s="26">
        <f t="shared" si="0"/>
        <v>18973530</v>
      </c>
      <c r="F5" s="26">
        <f t="shared" si="0"/>
        <v>44796264</v>
      </c>
      <c r="G5" s="26">
        <f t="shared" si="0"/>
        <v>0</v>
      </c>
      <c r="H5" s="26">
        <f t="shared" si="0"/>
        <v>0</v>
      </c>
      <c r="I5" s="26">
        <f t="shared" si="0"/>
        <v>54959506</v>
      </c>
      <c r="J5" s="26">
        <f t="shared" si="0"/>
        <v>3706</v>
      </c>
      <c r="K5" s="26">
        <f t="shared" si="0"/>
        <v>0</v>
      </c>
      <c r="L5" s="26">
        <f t="shared" si="0"/>
        <v>0</v>
      </c>
      <c r="M5" s="26">
        <f t="shared" si="0"/>
        <v>30322862</v>
      </c>
      <c r="N5" s="27">
        <f>SUM(D5:M5)</f>
        <v>301370714</v>
      </c>
      <c r="O5" s="32">
        <f t="shared" ref="O5:O36" si="1">(N5/O$88)</f>
        <v>288.82502153939339</v>
      </c>
      <c r="P5" s="6"/>
    </row>
    <row r="6" spans="1:133">
      <c r="A6" s="12"/>
      <c r="B6" s="44">
        <v>511</v>
      </c>
      <c r="C6" s="20" t="s">
        <v>20</v>
      </c>
      <c r="D6" s="46">
        <v>2064008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2064008</v>
      </c>
      <c r="O6" s="47">
        <f t="shared" si="1"/>
        <v>1.9780858834793091</v>
      </c>
      <c r="P6" s="9"/>
    </row>
    <row r="7" spans="1:133">
      <c r="A7" s="12"/>
      <c r="B7" s="44">
        <v>512</v>
      </c>
      <c r="C7" s="20" t="s">
        <v>21</v>
      </c>
      <c r="D7" s="46">
        <v>2616627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2616627</v>
      </c>
      <c r="O7" s="47">
        <f t="shared" si="1"/>
        <v>2.5077000336388302</v>
      </c>
      <c r="P7" s="9"/>
    </row>
    <row r="8" spans="1:133">
      <c r="A8" s="12"/>
      <c r="B8" s="44">
        <v>513</v>
      </c>
      <c r="C8" s="20" t="s">
        <v>22</v>
      </c>
      <c r="D8" s="46">
        <v>56408925</v>
      </c>
      <c r="E8" s="46">
        <v>3838387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60247312</v>
      </c>
      <c r="O8" s="47">
        <f t="shared" si="1"/>
        <v>57.739290441109524</v>
      </c>
      <c r="P8" s="9"/>
    </row>
    <row r="9" spans="1:133">
      <c r="A9" s="12"/>
      <c r="B9" s="44">
        <v>514</v>
      </c>
      <c r="C9" s="20" t="s">
        <v>23</v>
      </c>
      <c r="D9" s="46">
        <v>3942083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3942083</v>
      </c>
      <c r="O9" s="47">
        <f t="shared" si="1"/>
        <v>3.7779789292501609</v>
      </c>
      <c r="P9" s="9"/>
    </row>
    <row r="10" spans="1:133">
      <c r="A10" s="12"/>
      <c r="B10" s="44">
        <v>515</v>
      </c>
      <c r="C10" s="20" t="s">
        <v>24</v>
      </c>
      <c r="D10" s="46">
        <v>3244516</v>
      </c>
      <c r="E10" s="46">
        <v>3141380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6385896</v>
      </c>
      <c r="O10" s="47">
        <f t="shared" si="1"/>
        <v>6.120058997332853</v>
      </c>
      <c r="P10" s="9"/>
    </row>
    <row r="11" spans="1:133">
      <c r="A11" s="12"/>
      <c r="B11" s="44">
        <v>517</v>
      </c>
      <c r="C11" s="20" t="s">
        <v>26</v>
      </c>
      <c r="D11" s="46">
        <v>2776934</v>
      </c>
      <c r="E11" s="46">
        <v>2391437</v>
      </c>
      <c r="F11" s="46">
        <v>44796264</v>
      </c>
      <c r="G11" s="46">
        <v>0</v>
      </c>
      <c r="H11" s="46">
        <v>0</v>
      </c>
      <c r="I11" s="46">
        <v>54959506</v>
      </c>
      <c r="J11" s="46">
        <v>3706</v>
      </c>
      <c r="K11" s="46">
        <v>0</v>
      </c>
      <c r="L11" s="46">
        <v>0</v>
      </c>
      <c r="M11" s="46">
        <v>30322862</v>
      </c>
      <c r="N11" s="46">
        <f t="shared" si="2"/>
        <v>135250709</v>
      </c>
      <c r="O11" s="47">
        <f t="shared" si="1"/>
        <v>129.62038819784999</v>
      </c>
      <c r="P11" s="9"/>
    </row>
    <row r="12" spans="1:133">
      <c r="A12" s="12"/>
      <c r="B12" s="44">
        <v>519</v>
      </c>
      <c r="C12" s="20" t="s">
        <v>27</v>
      </c>
      <c r="D12" s="46">
        <v>81261753</v>
      </c>
      <c r="E12" s="46">
        <v>9602326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90864079</v>
      </c>
      <c r="O12" s="47">
        <f t="shared" si="1"/>
        <v>87.081519056732702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265583362</v>
      </c>
      <c r="E13" s="31">
        <f t="shared" si="3"/>
        <v>170829107</v>
      </c>
      <c r="F13" s="31">
        <f t="shared" si="3"/>
        <v>0</v>
      </c>
      <c r="G13" s="31">
        <f t="shared" si="3"/>
        <v>25947067</v>
      </c>
      <c r="H13" s="31">
        <f t="shared" si="3"/>
        <v>0</v>
      </c>
      <c r="I13" s="31">
        <f t="shared" si="3"/>
        <v>518365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462877901</v>
      </c>
      <c r="O13" s="43">
        <f t="shared" si="1"/>
        <v>443.6088628254509</v>
      </c>
      <c r="P13" s="10"/>
    </row>
    <row r="14" spans="1:133">
      <c r="A14" s="12"/>
      <c r="B14" s="44">
        <v>521</v>
      </c>
      <c r="C14" s="20" t="s">
        <v>29</v>
      </c>
      <c r="D14" s="46">
        <v>131563140</v>
      </c>
      <c r="E14" s="46">
        <v>22639221</v>
      </c>
      <c r="F14" s="46">
        <v>0</v>
      </c>
      <c r="G14" s="46">
        <v>4545713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158748074</v>
      </c>
      <c r="O14" s="47">
        <f t="shared" si="1"/>
        <v>152.13958676949352</v>
      </c>
      <c r="P14" s="9"/>
    </row>
    <row r="15" spans="1:133">
      <c r="A15" s="12"/>
      <c r="B15" s="44">
        <v>522</v>
      </c>
      <c r="C15" s="20" t="s">
        <v>30</v>
      </c>
      <c r="D15" s="46">
        <v>231347</v>
      </c>
      <c r="E15" s="46">
        <v>114276039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114507386</v>
      </c>
      <c r="O15" s="47">
        <f t="shared" si="1"/>
        <v>109.74058424226858</v>
      </c>
      <c r="P15" s="9"/>
    </row>
    <row r="16" spans="1:133">
      <c r="A16" s="12"/>
      <c r="B16" s="44">
        <v>523</v>
      </c>
      <c r="C16" s="20" t="s">
        <v>31</v>
      </c>
      <c r="D16" s="46">
        <v>124094065</v>
      </c>
      <c r="E16" s="46">
        <v>3525254</v>
      </c>
      <c r="F16" s="46">
        <v>0</v>
      </c>
      <c r="G16" s="46">
        <v>21401354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149020673</v>
      </c>
      <c r="O16" s="47">
        <f t="shared" si="1"/>
        <v>142.81712551883822</v>
      </c>
      <c r="P16" s="9"/>
    </row>
    <row r="17" spans="1:16">
      <c r="A17" s="12"/>
      <c r="B17" s="44">
        <v>524</v>
      </c>
      <c r="C17" s="20" t="s">
        <v>32</v>
      </c>
      <c r="D17" s="46">
        <v>4175113</v>
      </c>
      <c r="E17" s="46">
        <v>19457150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23632263</v>
      </c>
      <c r="O17" s="47">
        <f t="shared" si="1"/>
        <v>22.648480933683587</v>
      </c>
      <c r="P17" s="9"/>
    </row>
    <row r="18" spans="1:16">
      <c r="A18" s="12"/>
      <c r="B18" s="44">
        <v>525</v>
      </c>
      <c r="C18" s="20" t="s">
        <v>33</v>
      </c>
      <c r="D18" s="46">
        <v>1933683</v>
      </c>
      <c r="E18" s="46">
        <v>9616652</v>
      </c>
      <c r="F18" s="46">
        <v>0</v>
      </c>
      <c r="G18" s="46">
        <v>0</v>
      </c>
      <c r="H18" s="46">
        <v>0</v>
      </c>
      <c r="I18" s="46">
        <v>518365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12068700</v>
      </c>
      <c r="O18" s="47">
        <f t="shared" si="1"/>
        <v>11.566294850575551</v>
      </c>
      <c r="P18" s="9"/>
    </row>
    <row r="19" spans="1:16">
      <c r="A19" s="12"/>
      <c r="B19" s="44">
        <v>527</v>
      </c>
      <c r="C19" s="20" t="s">
        <v>34</v>
      </c>
      <c r="D19" s="46">
        <v>2331215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2331215</v>
      </c>
      <c r="O19" s="47">
        <f t="shared" si="1"/>
        <v>2.2341693844477435</v>
      </c>
      <c r="P19" s="9"/>
    </row>
    <row r="20" spans="1:16">
      <c r="A20" s="12"/>
      <c r="B20" s="44">
        <v>528</v>
      </c>
      <c r="C20" s="20" t="s">
        <v>35</v>
      </c>
      <c r="D20" s="46">
        <v>214501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214501</v>
      </c>
      <c r="O20" s="47">
        <f t="shared" si="1"/>
        <v>0.20557158697650169</v>
      </c>
      <c r="P20" s="9"/>
    </row>
    <row r="21" spans="1:16">
      <c r="A21" s="12"/>
      <c r="B21" s="44">
        <v>529</v>
      </c>
      <c r="C21" s="20" t="s">
        <v>36</v>
      </c>
      <c r="D21" s="46">
        <v>1040298</v>
      </c>
      <c r="E21" s="46">
        <v>1314791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2355089</v>
      </c>
      <c r="O21" s="47">
        <f t="shared" si="1"/>
        <v>2.2570495391671948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7247411</v>
      </c>
      <c r="E22" s="31">
        <f t="shared" si="5"/>
        <v>46790182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157621311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211658904</v>
      </c>
      <c r="O22" s="43">
        <f t="shared" si="1"/>
        <v>202.84780394024747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29824153</v>
      </c>
      <c r="F23" s="46">
        <v>0</v>
      </c>
      <c r="G23" s="46">
        <v>0</v>
      </c>
      <c r="H23" s="46">
        <v>0</v>
      </c>
      <c r="I23" s="46">
        <v>25345193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55169346</v>
      </c>
      <c r="O23" s="47">
        <f t="shared" si="1"/>
        <v>52.872713925229796</v>
      </c>
      <c r="P23" s="9"/>
    </row>
    <row r="24" spans="1:16">
      <c r="A24" s="12"/>
      <c r="B24" s="44">
        <v>536</v>
      </c>
      <c r="C24" s="20" t="s">
        <v>39</v>
      </c>
      <c r="D24" s="46">
        <v>37780</v>
      </c>
      <c r="E24" s="46">
        <v>7257</v>
      </c>
      <c r="F24" s="46">
        <v>0</v>
      </c>
      <c r="G24" s="46">
        <v>0</v>
      </c>
      <c r="H24" s="46">
        <v>0</v>
      </c>
      <c r="I24" s="46">
        <v>132276118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132321155</v>
      </c>
      <c r="O24" s="47">
        <f t="shared" si="1"/>
        <v>126.81278793065609</v>
      </c>
      <c r="P24" s="9"/>
    </row>
    <row r="25" spans="1:16">
      <c r="A25" s="12"/>
      <c r="B25" s="44">
        <v>537</v>
      </c>
      <c r="C25" s="20" t="s">
        <v>40</v>
      </c>
      <c r="D25" s="46">
        <v>5761588</v>
      </c>
      <c r="E25" s="46">
        <v>4018844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9780432</v>
      </c>
      <c r="O25" s="47">
        <f t="shared" si="1"/>
        <v>9.3732846352966206</v>
      </c>
      <c r="P25" s="9"/>
    </row>
    <row r="26" spans="1:16">
      <c r="A26" s="12"/>
      <c r="B26" s="44">
        <v>538</v>
      </c>
      <c r="C26" s="20" t="s">
        <v>41</v>
      </c>
      <c r="D26" s="46">
        <v>1055854</v>
      </c>
      <c r="E26" s="46">
        <v>11125349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12181203</v>
      </c>
      <c r="O26" s="47">
        <f t="shared" si="1"/>
        <v>11.674114488943751</v>
      </c>
      <c r="P26" s="9"/>
    </row>
    <row r="27" spans="1:16">
      <c r="A27" s="12"/>
      <c r="B27" s="44">
        <v>539</v>
      </c>
      <c r="C27" s="20" t="s">
        <v>42</v>
      </c>
      <c r="D27" s="46">
        <v>392189</v>
      </c>
      <c r="E27" s="46">
        <v>1814579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2206768</v>
      </c>
      <c r="O27" s="47">
        <f t="shared" si="1"/>
        <v>2.1149029601212148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SUM(D29:D30)</f>
        <v>23792711</v>
      </c>
      <c r="E28" s="31">
        <f t="shared" si="7"/>
        <v>135804446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159597157</v>
      </c>
      <c r="O28" s="43">
        <f t="shared" si="1"/>
        <v>152.95332348766624</v>
      </c>
      <c r="P28" s="10"/>
    </row>
    <row r="29" spans="1:16">
      <c r="A29" s="12"/>
      <c r="B29" s="44">
        <v>541</v>
      </c>
      <c r="C29" s="20" t="s">
        <v>44</v>
      </c>
      <c r="D29" s="46">
        <v>776114</v>
      </c>
      <c r="E29" s="46">
        <v>132968297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133744411</v>
      </c>
      <c r="O29" s="47">
        <f t="shared" si="1"/>
        <v>128.17679553245668</v>
      </c>
      <c r="P29" s="9"/>
    </row>
    <row r="30" spans="1:16">
      <c r="A30" s="12"/>
      <c r="B30" s="44">
        <v>544</v>
      </c>
      <c r="C30" s="20" t="s">
        <v>45</v>
      </c>
      <c r="D30" s="46">
        <v>23016597</v>
      </c>
      <c r="E30" s="46">
        <v>2836149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25852746</v>
      </c>
      <c r="O30" s="47">
        <f t="shared" si="1"/>
        <v>24.776527955209563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SUM(D32:D35)</f>
        <v>3128853</v>
      </c>
      <c r="E31" s="31">
        <f t="shared" si="9"/>
        <v>30100478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111156340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23584883</v>
      </c>
      <c r="N31" s="31">
        <f t="shared" si="8"/>
        <v>167970554</v>
      </c>
      <c r="O31" s="43">
        <f t="shared" si="1"/>
        <v>160.97814626086674</v>
      </c>
      <c r="P31" s="10"/>
    </row>
    <row r="32" spans="1:16">
      <c r="A32" s="13"/>
      <c r="B32" s="45">
        <v>552</v>
      </c>
      <c r="C32" s="21" t="s">
        <v>47</v>
      </c>
      <c r="D32" s="46">
        <v>2256468</v>
      </c>
      <c r="E32" s="46">
        <v>0</v>
      </c>
      <c r="F32" s="46">
        <v>0</v>
      </c>
      <c r="G32" s="46">
        <v>0</v>
      </c>
      <c r="H32" s="46">
        <v>0</v>
      </c>
      <c r="I32" s="46">
        <v>111156340</v>
      </c>
      <c r="J32" s="46">
        <v>0</v>
      </c>
      <c r="K32" s="46">
        <v>0</v>
      </c>
      <c r="L32" s="46">
        <v>0</v>
      </c>
      <c r="M32" s="46">
        <v>3125228</v>
      </c>
      <c r="N32" s="46">
        <f t="shared" si="8"/>
        <v>116538036</v>
      </c>
      <c r="O32" s="47">
        <f t="shared" si="1"/>
        <v>111.68670077829327</v>
      </c>
      <c r="P32" s="9"/>
    </row>
    <row r="33" spans="1:16">
      <c r="A33" s="13"/>
      <c r="B33" s="45">
        <v>553</v>
      </c>
      <c r="C33" s="21" t="s">
        <v>48</v>
      </c>
      <c r="D33" s="46">
        <v>356329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356329</v>
      </c>
      <c r="O33" s="47">
        <f t="shared" si="1"/>
        <v>0.34149546163304539</v>
      </c>
      <c r="P33" s="9"/>
    </row>
    <row r="34" spans="1:16">
      <c r="A34" s="13"/>
      <c r="B34" s="45">
        <v>554</v>
      </c>
      <c r="C34" s="21" t="s">
        <v>49</v>
      </c>
      <c r="D34" s="46">
        <v>516056</v>
      </c>
      <c r="E34" s="46">
        <v>27328439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20459655</v>
      </c>
      <c r="N34" s="46">
        <f t="shared" si="8"/>
        <v>48304150</v>
      </c>
      <c r="O34" s="47">
        <f t="shared" si="1"/>
        <v>46.293307597871269</v>
      </c>
      <c r="P34" s="9"/>
    </row>
    <row r="35" spans="1:16">
      <c r="A35" s="13"/>
      <c r="B35" s="45">
        <v>559</v>
      </c>
      <c r="C35" s="21" t="s">
        <v>50</v>
      </c>
      <c r="D35" s="46">
        <v>0</v>
      </c>
      <c r="E35" s="46">
        <v>2772039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2772039</v>
      </c>
      <c r="O35" s="47">
        <f t="shared" si="1"/>
        <v>2.6566424230691457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SUM(D37:D41)</f>
        <v>69177143</v>
      </c>
      <c r="E36" s="31">
        <f t="shared" si="10"/>
        <v>77066386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146243529</v>
      </c>
      <c r="O36" s="43">
        <f t="shared" si="1"/>
        <v>140.15559061064539</v>
      </c>
      <c r="P36" s="10"/>
    </row>
    <row r="37" spans="1:16">
      <c r="A37" s="12"/>
      <c r="B37" s="44">
        <v>562</v>
      </c>
      <c r="C37" s="20" t="s">
        <v>52</v>
      </c>
      <c r="D37" s="46">
        <v>38582828</v>
      </c>
      <c r="E37" s="46">
        <v>293315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38876143</v>
      </c>
      <c r="O37" s="47">
        <f t="shared" ref="O37:O68" si="12">(N37/O$88)</f>
        <v>37.257776942929951</v>
      </c>
      <c r="P37" s="9"/>
    </row>
    <row r="38" spans="1:16">
      <c r="A38" s="12"/>
      <c r="B38" s="44">
        <v>563</v>
      </c>
      <c r="C38" s="20" t="s">
        <v>53</v>
      </c>
      <c r="D38" s="46">
        <v>0</v>
      </c>
      <c r="E38" s="46">
        <v>1460125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1460125</v>
      </c>
      <c r="O38" s="47">
        <f t="shared" si="12"/>
        <v>1.3993417906399717</v>
      </c>
      <c r="P38" s="9"/>
    </row>
    <row r="39" spans="1:16">
      <c r="A39" s="12"/>
      <c r="B39" s="44">
        <v>564</v>
      </c>
      <c r="C39" s="20" t="s">
        <v>54</v>
      </c>
      <c r="D39" s="46">
        <v>14789559</v>
      </c>
      <c r="E39" s="46">
        <v>1491955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16281514</v>
      </c>
      <c r="O39" s="47">
        <f t="shared" si="12"/>
        <v>15.60373458100489</v>
      </c>
      <c r="P39" s="9"/>
    </row>
    <row r="40" spans="1:16">
      <c r="A40" s="12"/>
      <c r="B40" s="44">
        <v>565</v>
      </c>
      <c r="C40" s="20" t="s">
        <v>110</v>
      </c>
      <c r="D40" s="46">
        <v>395826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395826</v>
      </c>
      <c r="O40" s="47">
        <f t="shared" si="12"/>
        <v>0.37934825006205453</v>
      </c>
      <c r="P40" s="9"/>
    </row>
    <row r="41" spans="1:16">
      <c r="A41" s="12"/>
      <c r="B41" s="44">
        <v>569</v>
      </c>
      <c r="C41" s="20" t="s">
        <v>55</v>
      </c>
      <c r="D41" s="46">
        <v>15408930</v>
      </c>
      <c r="E41" s="46">
        <v>73820991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89229921</v>
      </c>
      <c r="O41" s="47">
        <f t="shared" si="12"/>
        <v>85.515389046008522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3655307</v>
      </c>
      <c r="E42" s="31">
        <f t="shared" si="13"/>
        <v>32123629</v>
      </c>
      <c r="F42" s="31">
        <f t="shared" si="13"/>
        <v>0</v>
      </c>
      <c r="G42" s="31">
        <f t="shared" si="13"/>
        <v>625930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36404866</v>
      </c>
      <c r="O42" s="43">
        <f t="shared" si="12"/>
        <v>34.889376167415953</v>
      </c>
      <c r="P42" s="9"/>
    </row>
    <row r="43" spans="1:16">
      <c r="A43" s="12"/>
      <c r="B43" s="44">
        <v>572</v>
      </c>
      <c r="C43" s="20" t="s">
        <v>57</v>
      </c>
      <c r="D43" s="46">
        <v>2469004</v>
      </c>
      <c r="E43" s="46">
        <v>31527029</v>
      </c>
      <c r="F43" s="46">
        <v>0</v>
      </c>
      <c r="G43" s="46">
        <v>625930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34621963</v>
      </c>
      <c r="O43" s="47">
        <f t="shared" si="12"/>
        <v>33.180693228244735</v>
      </c>
      <c r="P43" s="9"/>
    </row>
    <row r="44" spans="1:16">
      <c r="A44" s="12"/>
      <c r="B44" s="44">
        <v>573</v>
      </c>
      <c r="C44" s="20" t="s">
        <v>58</v>
      </c>
      <c r="D44" s="46">
        <v>1182573</v>
      </c>
      <c r="E44" s="46">
        <v>596600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1779173</v>
      </c>
      <c r="O44" s="47">
        <f t="shared" si="12"/>
        <v>1.7051082144873144</v>
      </c>
      <c r="P44" s="9"/>
    </row>
    <row r="45" spans="1:16">
      <c r="A45" s="12"/>
      <c r="B45" s="44">
        <v>579</v>
      </c>
      <c r="C45" s="20" t="s">
        <v>107</v>
      </c>
      <c r="D45" s="46">
        <v>3730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3730</v>
      </c>
      <c r="O45" s="47">
        <f t="shared" si="12"/>
        <v>3.5747246839052094E-3</v>
      </c>
      <c r="P45" s="9"/>
    </row>
    <row r="46" spans="1:16" ht="15.75">
      <c r="A46" s="28" t="s">
        <v>93</v>
      </c>
      <c r="B46" s="29"/>
      <c r="C46" s="30"/>
      <c r="D46" s="31">
        <f t="shared" ref="D46:M46" si="14">SUM(D47:D50)</f>
        <v>22672972</v>
      </c>
      <c r="E46" s="31">
        <f t="shared" si="14"/>
        <v>137802130</v>
      </c>
      <c r="F46" s="31">
        <f t="shared" si="14"/>
        <v>149476192</v>
      </c>
      <c r="G46" s="31">
        <f t="shared" si="14"/>
        <v>0</v>
      </c>
      <c r="H46" s="31">
        <f t="shared" si="14"/>
        <v>0</v>
      </c>
      <c r="I46" s="31">
        <f t="shared" si="14"/>
        <v>3800000</v>
      </c>
      <c r="J46" s="31">
        <f t="shared" si="14"/>
        <v>119049864</v>
      </c>
      <c r="K46" s="31">
        <f t="shared" si="14"/>
        <v>0</v>
      </c>
      <c r="L46" s="31">
        <f t="shared" si="14"/>
        <v>0</v>
      </c>
      <c r="M46" s="31">
        <f t="shared" si="14"/>
        <v>250367</v>
      </c>
      <c r="N46" s="31">
        <f>SUM(D46:M46)</f>
        <v>433051525</v>
      </c>
      <c r="O46" s="43">
        <f t="shared" si="12"/>
        <v>415.02412220383212</v>
      </c>
      <c r="P46" s="9"/>
    </row>
    <row r="47" spans="1:16">
      <c r="A47" s="12"/>
      <c r="B47" s="44">
        <v>581</v>
      </c>
      <c r="C47" s="20" t="s">
        <v>59</v>
      </c>
      <c r="D47" s="46">
        <v>18829052</v>
      </c>
      <c r="E47" s="46">
        <v>112205292</v>
      </c>
      <c r="F47" s="46">
        <v>149476192</v>
      </c>
      <c r="G47" s="46">
        <v>0</v>
      </c>
      <c r="H47" s="46">
        <v>0</v>
      </c>
      <c r="I47" s="46">
        <v>3800000</v>
      </c>
      <c r="J47" s="46">
        <v>9484741</v>
      </c>
      <c r="K47" s="46">
        <v>0</v>
      </c>
      <c r="L47" s="46">
        <v>0</v>
      </c>
      <c r="M47" s="46">
        <v>0</v>
      </c>
      <c r="N47" s="46">
        <f>SUM(D47:M47)</f>
        <v>293795277</v>
      </c>
      <c r="O47" s="47">
        <f t="shared" si="12"/>
        <v>281.56494067202908</v>
      </c>
      <c r="P47" s="9"/>
    </row>
    <row r="48" spans="1:16">
      <c r="A48" s="12"/>
      <c r="B48" s="44">
        <v>587</v>
      </c>
      <c r="C48" s="20" t="s">
        <v>61</v>
      </c>
      <c r="D48" s="46">
        <v>2570786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7" si="15">SUM(D48:M48)</f>
        <v>2570786</v>
      </c>
      <c r="O48" s="47">
        <f t="shared" si="12"/>
        <v>2.4637673381334952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109565123</v>
      </c>
      <c r="K49" s="46">
        <v>0</v>
      </c>
      <c r="L49" s="46">
        <v>0</v>
      </c>
      <c r="M49" s="46">
        <v>250367</v>
      </c>
      <c r="N49" s="46">
        <f t="shared" si="15"/>
        <v>109815490</v>
      </c>
      <c r="O49" s="47">
        <f t="shared" si="12"/>
        <v>105.24400610674147</v>
      </c>
      <c r="P49" s="9"/>
    </row>
    <row r="50" spans="1:16">
      <c r="A50" s="12"/>
      <c r="B50" s="44">
        <v>592</v>
      </c>
      <c r="C50" s="20" t="s">
        <v>150</v>
      </c>
      <c r="D50" s="46">
        <v>1273134</v>
      </c>
      <c r="E50" s="46">
        <v>25596838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26869972</v>
      </c>
      <c r="O50" s="47">
        <f t="shared" si="12"/>
        <v>25.751408086928105</v>
      </c>
      <c r="P50" s="9"/>
    </row>
    <row r="51" spans="1:16" ht="15.75">
      <c r="A51" s="28" t="s">
        <v>63</v>
      </c>
      <c r="B51" s="29"/>
      <c r="C51" s="30"/>
      <c r="D51" s="31">
        <f t="shared" ref="D51:M51" si="16">SUM(D52:D85)</f>
        <v>32126103</v>
      </c>
      <c r="E51" s="31">
        <f t="shared" si="16"/>
        <v>7660315</v>
      </c>
      <c r="F51" s="31">
        <f t="shared" si="16"/>
        <v>0</v>
      </c>
      <c r="G51" s="31">
        <f t="shared" si="16"/>
        <v>139754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39926172</v>
      </c>
      <c r="O51" s="43">
        <f t="shared" si="12"/>
        <v>38.264094526071055</v>
      </c>
      <c r="P51" s="9"/>
    </row>
    <row r="52" spans="1:16">
      <c r="A52" s="12"/>
      <c r="B52" s="44">
        <v>602</v>
      </c>
      <c r="C52" s="20" t="s">
        <v>64</v>
      </c>
      <c r="D52" s="46">
        <v>34264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34264</v>
      </c>
      <c r="O52" s="47">
        <f t="shared" si="12"/>
        <v>3.2837631788023618E-2</v>
      </c>
      <c r="P52" s="9"/>
    </row>
    <row r="53" spans="1:16">
      <c r="A53" s="12"/>
      <c r="B53" s="44">
        <v>603</v>
      </c>
      <c r="C53" s="20" t="s">
        <v>65</v>
      </c>
      <c r="D53" s="46">
        <v>45067</v>
      </c>
      <c r="E53" s="46">
        <v>413481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458548</v>
      </c>
      <c r="O53" s="47">
        <f t="shared" si="12"/>
        <v>0.43945921028293994</v>
      </c>
      <c r="P53" s="9"/>
    </row>
    <row r="54" spans="1:16">
      <c r="A54" s="12"/>
      <c r="B54" s="44">
        <v>604</v>
      </c>
      <c r="C54" s="20" t="s">
        <v>66</v>
      </c>
      <c r="D54" s="46">
        <v>4705791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4705791</v>
      </c>
      <c r="O54" s="47">
        <f t="shared" si="12"/>
        <v>4.5098947037530772</v>
      </c>
      <c r="P54" s="9"/>
    </row>
    <row r="55" spans="1:16">
      <c r="A55" s="12"/>
      <c r="B55" s="44">
        <v>608</v>
      </c>
      <c r="C55" s="20" t="s">
        <v>67</v>
      </c>
      <c r="D55" s="46">
        <v>286830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286830</v>
      </c>
      <c r="O55" s="47">
        <f t="shared" si="12"/>
        <v>0.27488961959370811</v>
      </c>
      <c r="P55" s="9"/>
    </row>
    <row r="56" spans="1:16">
      <c r="A56" s="12"/>
      <c r="B56" s="44">
        <v>609</v>
      </c>
      <c r="C56" s="20" t="s">
        <v>68</v>
      </c>
      <c r="D56" s="46">
        <v>0</v>
      </c>
      <c r="E56" s="46">
        <v>113439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113439</v>
      </c>
      <c r="O56" s="47">
        <f t="shared" si="12"/>
        <v>0.10871667383847802</v>
      </c>
      <c r="P56" s="9"/>
    </row>
    <row r="57" spans="1:16">
      <c r="A57" s="12"/>
      <c r="B57" s="44">
        <v>611</v>
      </c>
      <c r="C57" s="20" t="s">
        <v>69</v>
      </c>
      <c r="D57" s="46">
        <v>43941</v>
      </c>
      <c r="E57" s="46">
        <v>127254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171195</v>
      </c>
      <c r="O57" s="47">
        <f t="shared" si="12"/>
        <v>0.16406836253650198</v>
      </c>
      <c r="P57" s="9"/>
    </row>
    <row r="58" spans="1:16">
      <c r="A58" s="12"/>
      <c r="B58" s="44">
        <v>614</v>
      </c>
      <c r="C58" s="20" t="s">
        <v>70</v>
      </c>
      <c r="D58" s="46">
        <v>2991767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2991767</v>
      </c>
      <c r="O58" s="47">
        <f t="shared" si="12"/>
        <v>2.8672234164592592</v>
      </c>
      <c r="P58" s="9"/>
    </row>
    <row r="59" spans="1:16">
      <c r="A59" s="12"/>
      <c r="B59" s="44">
        <v>619</v>
      </c>
      <c r="C59" s="20" t="s">
        <v>157</v>
      </c>
      <c r="D59" s="46">
        <v>0</v>
      </c>
      <c r="E59" s="46">
        <v>58005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58005</v>
      </c>
      <c r="O59" s="47">
        <f t="shared" si="12"/>
        <v>5.5590323134027259E-2</v>
      </c>
      <c r="P59" s="9"/>
    </row>
    <row r="60" spans="1:16">
      <c r="A60" s="12"/>
      <c r="B60" s="44">
        <v>621</v>
      </c>
      <c r="C60" s="20" t="s">
        <v>111</v>
      </c>
      <c r="D60" s="46">
        <v>425006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425006</v>
      </c>
      <c r="O60" s="47">
        <f t="shared" si="12"/>
        <v>0.40731352252220304</v>
      </c>
      <c r="P60" s="9"/>
    </row>
    <row r="61" spans="1:16">
      <c r="A61" s="12"/>
      <c r="B61" s="44">
        <v>622</v>
      </c>
      <c r="C61" s="20" t="s">
        <v>71</v>
      </c>
      <c r="D61" s="46">
        <v>0</v>
      </c>
      <c r="E61" s="46">
        <v>326930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326930</v>
      </c>
      <c r="O61" s="47">
        <f t="shared" si="12"/>
        <v>0.31332030587376142</v>
      </c>
      <c r="P61" s="9"/>
    </row>
    <row r="62" spans="1:16">
      <c r="A62" s="12"/>
      <c r="B62" s="44">
        <v>631</v>
      </c>
      <c r="C62" s="20" t="s">
        <v>72</v>
      </c>
      <c r="D62" s="46">
        <v>27963</v>
      </c>
      <c r="E62" s="46">
        <v>80980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108943</v>
      </c>
      <c r="O62" s="47">
        <f t="shared" si="12"/>
        <v>0.10440783679321319</v>
      </c>
      <c r="P62" s="9"/>
    </row>
    <row r="63" spans="1:16">
      <c r="A63" s="12"/>
      <c r="B63" s="44">
        <v>634</v>
      </c>
      <c r="C63" s="20" t="s">
        <v>73</v>
      </c>
      <c r="D63" s="46">
        <v>1479374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1479374</v>
      </c>
      <c r="O63" s="47">
        <f t="shared" si="12"/>
        <v>1.417789478425626</v>
      </c>
      <c r="P63" s="9"/>
    </row>
    <row r="64" spans="1:16">
      <c r="A64" s="12"/>
      <c r="B64" s="44">
        <v>651</v>
      </c>
      <c r="C64" s="20" t="s">
        <v>74</v>
      </c>
      <c r="D64" s="46">
        <v>27963</v>
      </c>
      <c r="E64" s="46">
        <v>418944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446907</v>
      </c>
      <c r="O64" s="47">
        <f t="shared" si="12"/>
        <v>0.42830281080697735</v>
      </c>
      <c r="P64" s="9"/>
    </row>
    <row r="65" spans="1:16">
      <c r="A65" s="12"/>
      <c r="B65" s="44">
        <v>654</v>
      </c>
      <c r="C65" s="20" t="s">
        <v>75</v>
      </c>
      <c r="D65" s="46">
        <v>2590315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2590315</v>
      </c>
      <c r="O65" s="47">
        <f t="shared" si="12"/>
        <v>2.48248336986325</v>
      </c>
      <c r="P65" s="9"/>
    </row>
    <row r="66" spans="1:16">
      <c r="A66" s="12"/>
      <c r="B66" s="44">
        <v>662</v>
      </c>
      <c r="C66" s="20" t="s">
        <v>76</v>
      </c>
      <c r="D66" s="46">
        <v>0</v>
      </c>
      <c r="E66" s="46">
        <v>4944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4944</v>
      </c>
      <c r="O66" s="47">
        <f t="shared" si="12"/>
        <v>4.7381873558250279E-3</v>
      </c>
      <c r="P66" s="9"/>
    </row>
    <row r="67" spans="1:16">
      <c r="A67" s="12"/>
      <c r="B67" s="44">
        <v>671</v>
      </c>
      <c r="C67" s="20" t="s">
        <v>78</v>
      </c>
      <c r="D67" s="46">
        <v>78434</v>
      </c>
      <c r="E67" s="46">
        <v>371998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450432</v>
      </c>
      <c r="O67" s="47">
        <f t="shared" si="12"/>
        <v>0.43168106938895207</v>
      </c>
      <c r="P67" s="9"/>
    </row>
    <row r="68" spans="1:16">
      <c r="A68" s="12"/>
      <c r="B68" s="44">
        <v>674</v>
      </c>
      <c r="C68" s="20" t="s">
        <v>79</v>
      </c>
      <c r="D68" s="46">
        <v>1319454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4" si="17">SUM(D68:M68)</f>
        <v>1319454</v>
      </c>
      <c r="O68" s="47">
        <f t="shared" si="12"/>
        <v>1.2645267514952987</v>
      </c>
      <c r="P68" s="9"/>
    </row>
    <row r="69" spans="1:16">
      <c r="A69" s="12"/>
      <c r="B69" s="44">
        <v>681</v>
      </c>
      <c r="C69" s="20" t="s">
        <v>128</v>
      </c>
      <c r="D69" s="46">
        <v>472209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472209</v>
      </c>
      <c r="O69" s="47">
        <f t="shared" ref="O69:O86" si="18">(N69/O$88)</f>
        <v>0.45255151964133916</v>
      </c>
      <c r="P69" s="9"/>
    </row>
    <row r="70" spans="1:16">
      <c r="A70" s="12"/>
      <c r="B70" s="44">
        <v>682</v>
      </c>
      <c r="C70" s="20" t="s">
        <v>80</v>
      </c>
      <c r="D70" s="46">
        <v>0</v>
      </c>
      <c r="E70" s="46">
        <v>872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872</v>
      </c>
      <c r="O70" s="47">
        <f t="shared" si="18"/>
        <v>8.3569971162609721E-4</v>
      </c>
      <c r="P70" s="9"/>
    </row>
    <row r="71" spans="1:16">
      <c r="A71" s="12"/>
      <c r="B71" s="44">
        <v>684</v>
      </c>
      <c r="C71" s="20" t="s">
        <v>81</v>
      </c>
      <c r="D71" s="46">
        <v>0</v>
      </c>
      <c r="E71" s="46">
        <v>312731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312731</v>
      </c>
      <c r="O71" s="47">
        <f t="shared" si="18"/>
        <v>0.29971239279419842</v>
      </c>
      <c r="P71" s="9"/>
    </row>
    <row r="72" spans="1:16">
      <c r="A72" s="12"/>
      <c r="B72" s="44">
        <v>689</v>
      </c>
      <c r="C72" s="20" t="s">
        <v>82</v>
      </c>
      <c r="D72" s="46">
        <v>47750</v>
      </c>
      <c r="E72" s="46">
        <v>148669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196419</v>
      </c>
      <c r="O72" s="47">
        <f t="shared" si="18"/>
        <v>0.18824231841500733</v>
      </c>
      <c r="P72" s="9"/>
    </row>
    <row r="73" spans="1:16">
      <c r="A73" s="12"/>
      <c r="B73" s="44">
        <v>691</v>
      </c>
      <c r="C73" s="20" t="s">
        <v>83</v>
      </c>
      <c r="D73" s="46">
        <v>0</v>
      </c>
      <c r="E73" s="46">
        <v>23137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23137</v>
      </c>
      <c r="O73" s="47">
        <f t="shared" si="18"/>
        <v>2.2173835123730518E-2</v>
      </c>
      <c r="P73" s="9"/>
    </row>
    <row r="74" spans="1:16">
      <c r="A74" s="12"/>
      <c r="B74" s="44">
        <v>694</v>
      </c>
      <c r="C74" s="20" t="s">
        <v>84</v>
      </c>
      <c r="D74" s="46">
        <v>852296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852296</v>
      </c>
      <c r="O74" s="47">
        <f t="shared" si="18"/>
        <v>0.81681596493127995</v>
      </c>
      <c r="P74" s="9"/>
    </row>
    <row r="75" spans="1:16">
      <c r="A75" s="12"/>
      <c r="B75" s="44">
        <v>711</v>
      </c>
      <c r="C75" s="20" t="s">
        <v>85</v>
      </c>
      <c r="D75" s="46">
        <v>8303719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5" si="19">SUM(D75:M75)</f>
        <v>8303719</v>
      </c>
      <c r="O75" s="47">
        <f t="shared" si="18"/>
        <v>7.958045382711175</v>
      </c>
      <c r="P75" s="9"/>
    </row>
    <row r="76" spans="1:16">
      <c r="A76" s="12"/>
      <c r="B76" s="44">
        <v>712</v>
      </c>
      <c r="C76" s="20" t="s">
        <v>86</v>
      </c>
      <c r="D76" s="46">
        <v>0</v>
      </c>
      <c r="E76" s="46">
        <v>2016345</v>
      </c>
      <c r="F76" s="46">
        <v>0</v>
      </c>
      <c r="G76" s="46">
        <v>139754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2156099</v>
      </c>
      <c r="O76" s="47">
        <f t="shared" si="18"/>
        <v>2.0663432483226107</v>
      </c>
      <c r="P76" s="9"/>
    </row>
    <row r="77" spans="1:16">
      <c r="A77" s="12"/>
      <c r="B77" s="44">
        <v>713</v>
      </c>
      <c r="C77" s="20" t="s">
        <v>87</v>
      </c>
      <c r="D77" s="46">
        <v>0</v>
      </c>
      <c r="E77" s="46">
        <v>2882647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2882647</v>
      </c>
      <c r="O77" s="47">
        <f t="shared" si="18"/>
        <v>2.7626459479585255</v>
      </c>
      <c r="P77" s="9"/>
    </row>
    <row r="78" spans="1:16">
      <c r="A78" s="12"/>
      <c r="B78" s="44">
        <v>714</v>
      </c>
      <c r="C78" s="20" t="s">
        <v>88</v>
      </c>
      <c r="D78" s="46">
        <v>0</v>
      </c>
      <c r="E78" s="46">
        <v>186412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186412</v>
      </c>
      <c r="O78" s="47">
        <f t="shared" si="18"/>
        <v>0.17865189752711472</v>
      </c>
      <c r="P78" s="9"/>
    </row>
    <row r="79" spans="1:16">
      <c r="A79" s="12"/>
      <c r="B79" s="44">
        <v>719</v>
      </c>
      <c r="C79" s="20" t="s">
        <v>90</v>
      </c>
      <c r="D79" s="46">
        <v>2740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2740</v>
      </c>
      <c r="O79" s="47">
        <f t="shared" si="18"/>
        <v>2.6259371672654888E-3</v>
      </c>
      <c r="P79" s="9"/>
    </row>
    <row r="80" spans="1:16">
      <c r="A80" s="12"/>
      <c r="B80" s="44">
        <v>721</v>
      </c>
      <c r="C80" s="20" t="s">
        <v>91</v>
      </c>
      <c r="D80" s="46">
        <v>43941</v>
      </c>
      <c r="E80" s="46">
        <v>127253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171194</v>
      </c>
      <c r="O80" s="47">
        <f t="shared" si="18"/>
        <v>0.16406740416527305</v>
      </c>
      <c r="P80" s="9"/>
    </row>
    <row r="81" spans="1:119">
      <c r="A81" s="12"/>
      <c r="B81" s="44">
        <v>724</v>
      </c>
      <c r="C81" s="20" t="s">
        <v>92</v>
      </c>
      <c r="D81" s="46">
        <v>2447723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2447723</v>
      </c>
      <c r="O81" s="47">
        <f t="shared" si="18"/>
        <v>2.3458272995878047</v>
      </c>
      <c r="P81" s="9"/>
    </row>
    <row r="82" spans="1:119">
      <c r="A82" s="12"/>
      <c r="B82" s="44">
        <v>731</v>
      </c>
      <c r="C82" s="20" t="s">
        <v>129</v>
      </c>
      <c r="D82" s="46">
        <v>10139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10139</v>
      </c>
      <c r="O82" s="47">
        <f t="shared" si="18"/>
        <v>9.7169258901112377E-3</v>
      </c>
      <c r="P82" s="9"/>
    </row>
    <row r="83" spans="1:119">
      <c r="A83" s="12"/>
      <c r="B83" s="44">
        <v>741</v>
      </c>
      <c r="C83" s="20" t="s">
        <v>94</v>
      </c>
      <c r="D83" s="46">
        <v>15979</v>
      </c>
      <c r="E83" s="46">
        <v>46274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62253</v>
      </c>
      <c r="O83" s="47">
        <f t="shared" si="18"/>
        <v>5.9661484114517695E-2</v>
      </c>
      <c r="P83" s="9"/>
    </row>
    <row r="84" spans="1:119">
      <c r="A84" s="12"/>
      <c r="B84" s="44">
        <v>744</v>
      </c>
      <c r="C84" s="20" t="s">
        <v>95</v>
      </c>
      <c r="D84" s="46">
        <v>1732811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1732811</v>
      </c>
      <c r="O84" s="47">
        <f t="shared" si="18"/>
        <v>1.6606762075717076</v>
      </c>
      <c r="P84" s="9"/>
    </row>
    <row r="85" spans="1:119" ht="15.75" thickBot="1">
      <c r="A85" s="12"/>
      <c r="B85" s="44">
        <v>764</v>
      </c>
      <c r="C85" s="20" t="s">
        <v>97</v>
      </c>
      <c r="D85" s="46">
        <v>4140627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4140627</v>
      </c>
      <c r="O85" s="47">
        <f t="shared" si="18"/>
        <v>3.9682577865266424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20">SUM(D5,D13,D22,D28,D31,D36,D42,D46,D51)</f>
        <v>579698708</v>
      </c>
      <c r="E86" s="15">
        <f t="shared" si="20"/>
        <v>657150203</v>
      </c>
      <c r="F86" s="15">
        <f t="shared" si="20"/>
        <v>194272456</v>
      </c>
      <c r="G86" s="15">
        <f t="shared" si="20"/>
        <v>26712751</v>
      </c>
      <c r="H86" s="15">
        <f t="shared" si="20"/>
        <v>0</v>
      </c>
      <c r="I86" s="15">
        <f t="shared" si="20"/>
        <v>328055522</v>
      </c>
      <c r="J86" s="15">
        <f t="shared" si="20"/>
        <v>119053570</v>
      </c>
      <c r="K86" s="15">
        <f t="shared" si="20"/>
        <v>0</v>
      </c>
      <c r="L86" s="15">
        <f t="shared" si="20"/>
        <v>0</v>
      </c>
      <c r="M86" s="15">
        <f t="shared" si="20"/>
        <v>54158112</v>
      </c>
      <c r="N86" s="15">
        <f>SUM(D86:M86)</f>
        <v>1959101322</v>
      </c>
      <c r="O86" s="37">
        <f t="shared" si="18"/>
        <v>1877.5463415615893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48" t="s">
        <v>168</v>
      </c>
      <c r="M88" s="48"/>
      <c r="N88" s="48"/>
      <c r="O88" s="41">
        <v>1043437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105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188</v>
      </c>
      <c r="N4" s="34" t="s">
        <v>5</v>
      </c>
      <c r="O4" s="34" t="s">
        <v>189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354302695</v>
      </c>
      <c r="E5" s="26">
        <f t="shared" ref="E5:N5" si="0">SUM(E6:E14)</f>
        <v>364244827</v>
      </c>
      <c r="F5" s="26">
        <f t="shared" si="0"/>
        <v>28914728</v>
      </c>
      <c r="G5" s="26">
        <f t="shared" si="0"/>
        <v>15697081</v>
      </c>
      <c r="H5" s="26">
        <f t="shared" si="0"/>
        <v>0</v>
      </c>
      <c r="I5" s="26">
        <f t="shared" si="0"/>
        <v>11736392</v>
      </c>
      <c r="J5" s="26">
        <f t="shared" si="0"/>
        <v>33543</v>
      </c>
      <c r="K5" s="26">
        <f t="shared" si="0"/>
        <v>11669333</v>
      </c>
      <c r="L5" s="26">
        <f>SUM(L6:L14)</f>
        <v>0</v>
      </c>
      <c r="M5" s="26">
        <f t="shared" si="0"/>
        <v>3032754117</v>
      </c>
      <c r="N5" s="26">
        <f t="shared" si="0"/>
        <v>11575902</v>
      </c>
      <c r="O5" s="27">
        <f>SUM(D5:N5)</f>
        <v>3830928618</v>
      </c>
      <c r="P5" s="32">
        <f t="shared" ref="P5:P36" si="1">(O5/P$85)</f>
        <v>2586.1569626029741</v>
      </c>
      <c r="Q5" s="6"/>
    </row>
    <row r="6" spans="1:134">
      <c r="A6" s="12"/>
      <c r="B6" s="44">
        <v>511</v>
      </c>
      <c r="C6" s="20" t="s">
        <v>20</v>
      </c>
      <c r="D6" s="46">
        <v>3436630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3436630</v>
      </c>
      <c r="P6" s="47">
        <f t="shared" si="1"/>
        <v>2.3199765614610204</v>
      </c>
      <c r="Q6" s="9"/>
    </row>
    <row r="7" spans="1:134">
      <c r="A7" s="12"/>
      <c r="B7" s="44">
        <v>512</v>
      </c>
      <c r="C7" s="20" t="s">
        <v>21</v>
      </c>
      <c r="D7" s="46">
        <v>3344265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3344265</v>
      </c>
      <c r="P7" s="47">
        <f t="shared" si="1"/>
        <v>2.2576234320582778</v>
      </c>
      <c r="Q7" s="9"/>
    </row>
    <row r="8" spans="1:134">
      <c r="A8" s="12"/>
      <c r="B8" s="44">
        <v>513</v>
      </c>
      <c r="C8" s="20" t="s">
        <v>22</v>
      </c>
      <c r="D8" s="46">
        <v>100941986</v>
      </c>
      <c r="E8" s="46">
        <v>347665010</v>
      </c>
      <c r="F8" s="46">
        <v>255964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3032754117</v>
      </c>
      <c r="N8" s="46">
        <v>0</v>
      </c>
      <c r="O8" s="46">
        <f t="shared" si="2"/>
        <v>3481617077</v>
      </c>
      <c r="P8" s="47">
        <f t="shared" si="1"/>
        <v>2350.3461282193393</v>
      </c>
      <c r="Q8" s="9"/>
    </row>
    <row r="9" spans="1:134">
      <c r="A9" s="12"/>
      <c r="B9" s="44">
        <v>514</v>
      </c>
      <c r="C9" s="20" t="s">
        <v>23</v>
      </c>
      <c r="D9" s="46">
        <v>4369882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4369882</v>
      </c>
      <c r="P9" s="47">
        <f t="shared" si="1"/>
        <v>2.9499899076567471</v>
      </c>
      <c r="Q9" s="9"/>
    </row>
    <row r="10" spans="1:134">
      <c r="A10" s="12"/>
      <c r="B10" s="44">
        <v>515</v>
      </c>
      <c r="C10" s="20" t="s">
        <v>24</v>
      </c>
      <c r="D10" s="46">
        <v>5568833</v>
      </c>
      <c r="E10" s="46">
        <v>2375305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7944138</v>
      </c>
      <c r="P10" s="47">
        <f t="shared" si="1"/>
        <v>5.3628740833350772</v>
      </c>
      <c r="Q10" s="9"/>
    </row>
    <row r="11" spans="1:134">
      <c r="A11" s="12"/>
      <c r="B11" s="44">
        <v>516</v>
      </c>
      <c r="C11" s="20" t="s">
        <v>25</v>
      </c>
      <c r="D11" s="46">
        <v>33784726</v>
      </c>
      <c r="E11" s="46">
        <v>0</v>
      </c>
      <c r="F11" s="46">
        <v>0</v>
      </c>
      <c r="G11" s="46">
        <v>1668822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35453548</v>
      </c>
      <c r="P11" s="47">
        <f t="shared" si="1"/>
        <v>23.933737522117084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1057237</v>
      </c>
      <c r="F12" s="46">
        <v>28658764</v>
      </c>
      <c r="G12" s="46">
        <v>0</v>
      </c>
      <c r="H12" s="46">
        <v>0</v>
      </c>
      <c r="I12" s="46">
        <v>0</v>
      </c>
      <c r="J12" s="46">
        <v>33543</v>
      </c>
      <c r="K12" s="46">
        <v>0</v>
      </c>
      <c r="L12" s="46">
        <v>0</v>
      </c>
      <c r="M12" s="46">
        <v>0</v>
      </c>
      <c r="N12" s="46">
        <v>11575902</v>
      </c>
      <c r="O12" s="46">
        <f t="shared" si="2"/>
        <v>41325446</v>
      </c>
      <c r="P12" s="47">
        <f t="shared" si="1"/>
        <v>27.897698068143232</v>
      </c>
      <c r="Q12" s="9"/>
    </row>
    <row r="13" spans="1:134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10898331</v>
      </c>
      <c r="J13" s="46">
        <v>0</v>
      </c>
      <c r="K13" s="46">
        <v>11669333</v>
      </c>
      <c r="L13" s="46">
        <v>0</v>
      </c>
      <c r="M13" s="46">
        <v>0</v>
      </c>
      <c r="N13" s="46">
        <v>0</v>
      </c>
      <c r="O13" s="46">
        <f t="shared" si="2"/>
        <v>22567664</v>
      </c>
      <c r="P13" s="47">
        <f t="shared" si="1"/>
        <v>15.234823512256964</v>
      </c>
      <c r="Q13" s="9"/>
    </row>
    <row r="14" spans="1:134">
      <c r="A14" s="12"/>
      <c r="B14" s="44">
        <v>519</v>
      </c>
      <c r="C14" s="20" t="s">
        <v>27</v>
      </c>
      <c r="D14" s="46">
        <v>202856373</v>
      </c>
      <c r="E14" s="46">
        <v>13147275</v>
      </c>
      <c r="F14" s="46">
        <v>0</v>
      </c>
      <c r="G14" s="46">
        <v>14028259</v>
      </c>
      <c r="H14" s="46">
        <v>0</v>
      </c>
      <c r="I14" s="46">
        <v>838061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230869968</v>
      </c>
      <c r="P14" s="47">
        <f t="shared" si="1"/>
        <v>155.85411129660619</v>
      </c>
      <c r="Q14" s="9"/>
    </row>
    <row r="15" spans="1:134" ht="15.75">
      <c r="A15" s="28" t="s">
        <v>28</v>
      </c>
      <c r="B15" s="29"/>
      <c r="C15" s="30"/>
      <c r="D15" s="31">
        <f t="shared" ref="D15:N15" si="3">SUM(D16:D23)</f>
        <v>522339382</v>
      </c>
      <c r="E15" s="31">
        <f t="shared" si="3"/>
        <v>298394229</v>
      </c>
      <c r="F15" s="31">
        <f t="shared" si="3"/>
        <v>48109</v>
      </c>
      <c r="G15" s="31">
        <f t="shared" si="3"/>
        <v>14847530</v>
      </c>
      <c r="H15" s="31">
        <f t="shared" si="3"/>
        <v>0</v>
      </c>
      <c r="I15" s="31">
        <f t="shared" si="3"/>
        <v>81460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1718830</v>
      </c>
      <c r="N15" s="31">
        <f t="shared" si="3"/>
        <v>0</v>
      </c>
      <c r="O15" s="42">
        <f>SUM(D15:N15)</f>
        <v>837429540</v>
      </c>
      <c r="P15" s="43">
        <f t="shared" si="1"/>
        <v>565.32617845828145</v>
      </c>
      <c r="Q15" s="10"/>
    </row>
    <row r="16" spans="1:134">
      <c r="A16" s="12"/>
      <c r="B16" s="44">
        <v>521</v>
      </c>
      <c r="C16" s="20" t="s">
        <v>29</v>
      </c>
      <c r="D16" s="46">
        <v>305844602</v>
      </c>
      <c r="E16" s="46">
        <v>6904866</v>
      </c>
      <c r="F16" s="46">
        <v>0</v>
      </c>
      <c r="G16" s="46">
        <v>351071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1718830</v>
      </c>
      <c r="N16" s="46">
        <v>0</v>
      </c>
      <c r="O16" s="46">
        <f>SUM(D16:N16)</f>
        <v>314819369</v>
      </c>
      <c r="P16" s="47">
        <f t="shared" si="1"/>
        <v>212.52609596434533</v>
      </c>
      <c r="Q16" s="9"/>
    </row>
    <row r="17" spans="1:17">
      <c r="A17" s="12"/>
      <c r="B17" s="44">
        <v>522</v>
      </c>
      <c r="C17" s="20" t="s">
        <v>30</v>
      </c>
      <c r="D17" s="46">
        <v>284516</v>
      </c>
      <c r="E17" s="46">
        <v>232939525</v>
      </c>
      <c r="F17" s="46">
        <v>0</v>
      </c>
      <c r="G17" s="46">
        <v>8623761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241847802</v>
      </c>
      <c r="P17" s="47">
        <f t="shared" si="1"/>
        <v>163.26495202592821</v>
      </c>
      <c r="Q17" s="9"/>
    </row>
    <row r="18" spans="1:17">
      <c r="A18" s="12"/>
      <c r="B18" s="44">
        <v>523</v>
      </c>
      <c r="C18" s="20" t="s">
        <v>31</v>
      </c>
      <c r="D18" s="46">
        <v>193133749</v>
      </c>
      <c r="E18" s="46">
        <v>2107905</v>
      </c>
      <c r="F18" s="46">
        <v>0</v>
      </c>
      <c r="G18" s="46">
        <v>5274168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200515822</v>
      </c>
      <c r="P18" s="47">
        <f t="shared" si="1"/>
        <v>135.36284302997123</v>
      </c>
      <c r="Q18" s="9"/>
    </row>
    <row r="19" spans="1:17">
      <c r="A19" s="12"/>
      <c r="B19" s="44">
        <v>524</v>
      </c>
      <c r="C19" s="20" t="s">
        <v>32</v>
      </c>
      <c r="D19" s="46">
        <v>13207051</v>
      </c>
      <c r="E19" s="46">
        <v>22207494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35414545</v>
      </c>
      <c r="P19" s="47">
        <f t="shared" si="1"/>
        <v>23.907407644933137</v>
      </c>
      <c r="Q19" s="9"/>
    </row>
    <row r="20" spans="1:17">
      <c r="A20" s="12"/>
      <c r="B20" s="44">
        <v>525</v>
      </c>
      <c r="C20" s="20" t="s">
        <v>33</v>
      </c>
      <c r="D20" s="46">
        <v>3287332</v>
      </c>
      <c r="E20" s="46">
        <v>31396113</v>
      </c>
      <c r="F20" s="46">
        <v>0</v>
      </c>
      <c r="G20" s="46">
        <v>598530</v>
      </c>
      <c r="H20" s="46">
        <v>0</v>
      </c>
      <c r="I20" s="46">
        <v>16395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35298370</v>
      </c>
      <c r="P20" s="47">
        <f t="shared" si="1"/>
        <v>23.828981024369465</v>
      </c>
      <c r="Q20" s="9"/>
    </row>
    <row r="21" spans="1:17">
      <c r="A21" s="12"/>
      <c r="B21" s="44">
        <v>527</v>
      </c>
      <c r="C21" s="20" t="s">
        <v>34</v>
      </c>
      <c r="D21" s="46">
        <v>5655916</v>
      </c>
      <c r="E21" s="46">
        <v>2112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5658028</v>
      </c>
      <c r="P21" s="47">
        <f t="shared" si="1"/>
        <v>3.8195826562912427</v>
      </c>
      <c r="Q21" s="9"/>
    </row>
    <row r="22" spans="1:17">
      <c r="A22" s="12"/>
      <c r="B22" s="44">
        <v>528</v>
      </c>
      <c r="C22" s="20" t="s">
        <v>35</v>
      </c>
      <c r="D22" s="46">
        <v>52259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52259</v>
      </c>
      <c r="P22" s="47">
        <f t="shared" si="1"/>
        <v>3.5278646559388546E-2</v>
      </c>
      <c r="Q22" s="9"/>
    </row>
    <row r="23" spans="1:17">
      <c r="A23" s="12"/>
      <c r="B23" s="44">
        <v>529</v>
      </c>
      <c r="C23" s="20" t="s">
        <v>36</v>
      </c>
      <c r="D23" s="46">
        <v>873957</v>
      </c>
      <c r="E23" s="46">
        <v>2836214</v>
      </c>
      <c r="F23" s="46">
        <v>48109</v>
      </c>
      <c r="G23" s="46">
        <v>0</v>
      </c>
      <c r="H23" s="46">
        <v>0</v>
      </c>
      <c r="I23" s="46">
        <v>65065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3823345</v>
      </c>
      <c r="P23" s="47">
        <f t="shared" si="1"/>
        <v>2.581037465883492</v>
      </c>
      <c r="Q23" s="9"/>
    </row>
    <row r="24" spans="1:17" ht="15.75">
      <c r="A24" s="28" t="s">
        <v>37</v>
      </c>
      <c r="B24" s="29"/>
      <c r="C24" s="30"/>
      <c r="D24" s="31">
        <f t="shared" ref="D24:N24" si="5">SUM(D25:D29)</f>
        <v>12028227</v>
      </c>
      <c r="E24" s="31">
        <f t="shared" si="5"/>
        <v>79284360</v>
      </c>
      <c r="F24" s="31">
        <f t="shared" si="5"/>
        <v>0</v>
      </c>
      <c r="G24" s="31">
        <f t="shared" si="5"/>
        <v>3390689</v>
      </c>
      <c r="H24" s="31">
        <f t="shared" si="5"/>
        <v>0</v>
      </c>
      <c r="I24" s="31">
        <f t="shared" si="5"/>
        <v>291725349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42">
        <f>SUM(D24:N24)</f>
        <v>386428625</v>
      </c>
      <c r="P24" s="43">
        <f t="shared" si="1"/>
        <v>260.86758035564202</v>
      </c>
      <c r="Q24" s="10"/>
    </row>
    <row r="25" spans="1:17">
      <c r="A25" s="12"/>
      <c r="B25" s="44">
        <v>534</v>
      </c>
      <c r="C25" s="20" t="s">
        <v>38</v>
      </c>
      <c r="D25" s="46">
        <v>0</v>
      </c>
      <c r="E25" s="46">
        <v>48991646</v>
      </c>
      <c r="F25" s="46">
        <v>0</v>
      </c>
      <c r="G25" s="46">
        <v>0</v>
      </c>
      <c r="H25" s="46">
        <v>0</v>
      </c>
      <c r="I25" s="46">
        <v>42289778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46" si="6">SUM(D25:N25)</f>
        <v>91281424</v>
      </c>
      <c r="P25" s="47">
        <f t="shared" si="1"/>
        <v>61.621636363759102</v>
      </c>
      <c r="Q25" s="9"/>
    </row>
    <row r="26" spans="1:17">
      <c r="A26" s="12"/>
      <c r="B26" s="44">
        <v>536</v>
      </c>
      <c r="C26" s="20" t="s">
        <v>39</v>
      </c>
      <c r="D26" s="46">
        <v>0</v>
      </c>
      <c r="E26" s="46">
        <v>43500</v>
      </c>
      <c r="F26" s="46">
        <v>0</v>
      </c>
      <c r="G26" s="46">
        <v>14500</v>
      </c>
      <c r="H26" s="46">
        <v>0</v>
      </c>
      <c r="I26" s="46">
        <v>249435571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249493571</v>
      </c>
      <c r="P26" s="47">
        <f t="shared" si="1"/>
        <v>168.42640521534494</v>
      </c>
      <c r="Q26" s="9"/>
    </row>
    <row r="27" spans="1:17">
      <c r="A27" s="12"/>
      <c r="B27" s="44">
        <v>537</v>
      </c>
      <c r="C27" s="20" t="s">
        <v>40</v>
      </c>
      <c r="D27" s="46">
        <v>12028227</v>
      </c>
      <c r="E27" s="46">
        <v>4785936</v>
      </c>
      <c r="F27" s="46">
        <v>0</v>
      </c>
      <c r="G27" s="46">
        <v>3376189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20190352</v>
      </c>
      <c r="P27" s="47">
        <f t="shared" si="1"/>
        <v>13.629964065857434</v>
      </c>
      <c r="Q27" s="9"/>
    </row>
    <row r="28" spans="1:17">
      <c r="A28" s="12"/>
      <c r="B28" s="44">
        <v>538</v>
      </c>
      <c r="C28" s="20" t="s">
        <v>41</v>
      </c>
      <c r="D28" s="46">
        <v>0</v>
      </c>
      <c r="E28" s="46">
        <v>21462058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21462058</v>
      </c>
      <c r="P28" s="47">
        <f t="shared" si="1"/>
        <v>14.488458612279175</v>
      </c>
      <c r="Q28" s="9"/>
    </row>
    <row r="29" spans="1:17">
      <c r="A29" s="12"/>
      <c r="B29" s="44">
        <v>539</v>
      </c>
      <c r="C29" s="20" t="s">
        <v>42</v>
      </c>
      <c r="D29" s="46">
        <v>0</v>
      </c>
      <c r="E29" s="46">
        <v>4001220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4001220</v>
      </c>
      <c r="P29" s="47">
        <f t="shared" si="1"/>
        <v>2.7011160984013594</v>
      </c>
      <c r="Q29" s="9"/>
    </row>
    <row r="30" spans="1:17" ht="15.75">
      <c r="A30" s="28" t="s">
        <v>43</v>
      </c>
      <c r="B30" s="29"/>
      <c r="C30" s="30"/>
      <c r="D30" s="31">
        <f t="shared" ref="D30:N30" si="7">SUM(D31:D33)</f>
        <v>57385158</v>
      </c>
      <c r="E30" s="31">
        <f t="shared" si="7"/>
        <v>156994319</v>
      </c>
      <c r="F30" s="31">
        <f t="shared" si="7"/>
        <v>0</v>
      </c>
      <c r="G30" s="31">
        <f t="shared" si="7"/>
        <v>21590754</v>
      </c>
      <c r="H30" s="31">
        <f t="shared" si="7"/>
        <v>0</v>
      </c>
      <c r="I30" s="31">
        <f t="shared" si="7"/>
        <v>2607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235972838</v>
      </c>
      <c r="P30" s="43">
        <f t="shared" si="1"/>
        <v>159.29892170569377</v>
      </c>
      <c r="Q30" s="10"/>
    </row>
    <row r="31" spans="1:17">
      <c r="A31" s="12"/>
      <c r="B31" s="44">
        <v>541</v>
      </c>
      <c r="C31" s="20" t="s">
        <v>44</v>
      </c>
      <c r="D31" s="46">
        <v>2794919</v>
      </c>
      <c r="E31" s="46">
        <v>148417681</v>
      </c>
      <c r="F31" s="46">
        <v>0</v>
      </c>
      <c r="G31" s="46">
        <v>21590754</v>
      </c>
      <c r="H31" s="46">
        <v>0</v>
      </c>
      <c r="I31" s="46">
        <v>2607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172805961</v>
      </c>
      <c r="P31" s="47">
        <f t="shared" si="1"/>
        <v>116.65666050774951</v>
      </c>
      <c r="Q31" s="9"/>
    </row>
    <row r="32" spans="1:17">
      <c r="A32" s="12"/>
      <c r="B32" s="44">
        <v>544</v>
      </c>
      <c r="C32" s="20" t="s">
        <v>45</v>
      </c>
      <c r="D32" s="46">
        <v>54590239</v>
      </c>
      <c r="E32" s="46">
        <v>5072410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59662649</v>
      </c>
      <c r="P32" s="47">
        <f t="shared" si="1"/>
        <v>40.276651043224255</v>
      </c>
      <c r="Q32" s="9"/>
    </row>
    <row r="33" spans="1:17">
      <c r="A33" s="12"/>
      <c r="B33" s="44">
        <v>549</v>
      </c>
      <c r="C33" s="20" t="s">
        <v>102</v>
      </c>
      <c r="D33" s="46">
        <v>0</v>
      </c>
      <c r="E33" s="46">
        <v>3504228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3504228</v>
      </c>
      <c r="P33" s="47">
        <f t="shared" si="1"/>
        <v>2.3656101547200099</v>
      </c>
      <c r="Q33" s="9"/>
    </row>
    <row r="34" spans="1:17" ht="15.75">
      <c r="A34" s="28" t="s">
        <v>46</v>
      </c>
      <c r="B34" s="29"/>
      <c r="C34" s="30"/>
      <c r="D34" s="31">
        <f t="shared" ref="D34:N34" si="8">SUM(D35:D38)</f>
        <v>5256524</v>
      </c>
      <c r="E34" s="31">
        <f t="shared" si="8"/>
        <v>58643329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283997167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39527795</v>
      </c>
      <c r="O34" s="31">
        <f t="shared" si="6"/>
        <v>387424815</v>
      </c>
      <c r="P34" s="43">
        <f t="shared" si="1"/>
        <v>261.54008145432351</v>
      </c>
      <c r="Q34" s="10"/>
    </row>
    <row r="35" spans="1:17">
      <c r="A35" s="13"/>
      <c r="B35" s="45">
        <v>552</v>
      </c>
      <c r="C35" s="21" t="s">
        <v>47</v>
      </c>
      <c r="D35" s="46">
        <v>3910141</v>
      </c>
      <c r="E35" s="46">
        <v>0</v>
      </c>
      <c r="F35" s="46">
        <v>0</v>
      </c>
      <c r="G35" s="46">
        <v>0</v>
      </c>
      <c r="H35" s="46">
        <v>0</v>
      </c>
      <c r="I35" s="46">
        <v>283997167</v>
      </c>
      <c r="J35" s="46">
        <v>0</v>
      </c>
      <c r="K35" s="46">
        <v>0</v>
      </c>
      <c r="L35" s="46">
        <v>0</v>
      </c>
      <c r="M35" s="46">
        <v>0</v>
      </c>
      <c r="N35" s="46">
        <v>1395257</v>
      </c>
      <c r="O35" s="46">
        <f t="shared" si="6"/>
        <v>289302565</v>
      </c>
      <c r="P35" s="47">
        <f t="shared" si="1"/>
        <v>195.30038728945314</v>
      </c>
      <c r="Q35" s="9"/>
    </row>
    <row r="36" spans="1:17">
      <c r="A36" s="13"/>
      <c r="B36" s="45">
        <v>553</v>
      </c>
      <c r="C36" s="21" t="s">
        <v>48</v>
      </c>
      <c r="D36" s="46">
        <v>567342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567342</v>
      </c>
      <c r="P36" s="47">
        <f t="shared" si="1"/>
        <v>0.3829973381866591</v>
      </c>
      <c r="Q36" s="9"/>
    </row>
    <row r="37" spans="1:17">
      <c r="A37" s="13"/>
      <c r="B37" s="45">
        <v>554</v>
      </c>
      <c r="C37" s="21" t="s">
        <v>49</v>
      </c>
      <c r="D37" s="46">
        <v>779041</v>
      </c>
      <c r="E37" s="46">
        <v>44775408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38132538</v>
      </c>
      <c r="O37" s="46">
        <f t="shared" si="6"/>
        <v>83686987</v>
      </c>
      <c r="P37" s="47">
        <f t="shared" ref="P37:P68" si="9">(O37/P$85)</f>
        <v>56.494836028112744</v>
      </c>
      <c r="Q37" s="9"/>
    </row>
    <row r="38" spans="1:17">
      <c r="A38" s="13"/>
      <c r="B38" s="45">
        <v>559</v>
      </c>
      <c r="C38" s="21" t="s">
        <v>50</v>
      </c>
      <c r="D38" s="46">
        <v>0</v>
      </c>
      <c r="E38" s="46">
        <v>13867921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13867921</v>
      </c>
      <c r="P38" s="47">
        <f t="shared" si="9"/>
        <v>9.3618607985710049</v>
      </c>
      <c r="Q38" s="9"/>
    </row>
    <row r="39" spans="1:17" ht="15.75">
      <c r="A39" s="28" t="s">
        <v>51</v>
      </c>
      <c r="B39" s="29"/>
      <c r="C39" s="30"/>
      <c r="D39" s="31">
        <f t="shared" ref="D39:N39" si="10">SUM(D40:D43)</f>
        <v>108485543</v>
      </c>
      <c r="E39" s="31">
        <f t="shared" si="10"/>
        <v>280560070</v>
      </c>
      <c r="F39" s="31">
        <f t="shared" si="10"/>
        <v>0</v>
      </c>
      <c r="G39" s="31">
        <f t="shared" si="10"/>
        <v>2136473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6"/>
        <v>391182086</v>
      </c>
      <c r="P39" s="43">
        <f t="shared" si="9"/>
        <v>264.07651413839403</v>
      </c>
      <c r="Q39" s="10"/>
    </row>
    <row r="40" spans="1:17">
      <c r="A40" s="12"/>
      <c r="B40" s="44">
        <v>562</v>
      </c>
      <c r="C40" s="20" t="s">
        <v>52</v>
      </c>
      <c r="D40" s="46">
        <v>45585018</v>
      </c>
      <c r="E40" s="46">
        <v>-102270</v>
      </c>
      <c r="F40" s="46">
        <v>0</v>
      </c>
      <c r="G40" s="46">
        <v>646183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46128931</v>
      </c>
      <c r="P40" s="47">
        <f t="shared" si="9"/>
        <v>31.14040170901513</v>
      </c>
      <c r="Q40" s="9"/>
    </row>
    <row r="41" spans="1:17">
      <c r="A41" s="12"/>
      <c r="B41" s="44">
        <v>563</v>
      </c>
      <c r="C41" s="20" t="s">
        <v>53</v>
      </c>
      <c r="D41" s="46">
        <v>15470258</v>
      </c>
      <c r="E41" s="46">
        <v>3585421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19055679</v>
      </c>
      <c r="P41" s="47">
        <f t="shared" si="9"/>
        <v>12.863976815288517</v>
      </c>
      <c r="Q41" s="9"/>
    </row>
    <row r="42" spans="1:17">
      <c r="A42" s="12"/>
      <c r="B42" s="44">
        <v>564</v>
      </c>
      <c r="C42" s="20" t="s">
        <v>54</v>
      </c>
      <c r="D42" s="46">
        <v>16816750</v>
      </c>
      <c r="E42" s="46">
        <v>9876288</v>
      </c>
      <c r="F42" s="46">
        <v>0</v>
      </c>
      <c r="G42" s="46">
        <v>72254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26765292</v>
      </c>
      <c r="P42" s="47">
        <f t="shared" si="9"/>
        <v>18.068529373444377</v>
      </c>
      <c r="Q42" s="9"/>
    </row>
    <row r="43" spans="1:17">
      <c r="A43" s="12"/>
      <c r="B43" s="44">
        <v>569</v>
      </c>
      <c r="C43" s="20" t="s">
        <v>55</v>
      </c>
      <c r="D43" s="46">
        <v>30613517</v>
      </c>
      <c r="E43" s="46">
        <v>267200631</v>
      </c>
      <c r="F43" s="46">
        <v>0</v>
      </c>
      <c r="G43" s="46">
        <v>1418036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299232184</v>
      </c>
      <c r="P43" s="47">
        <f t="shared" si="9"/>
        <v>202.00360624064601</v>
      </c>
      <c r="Q43" s="9"/>
    </row>
    <row r="44" spans="1:17" ht="15.75">
      <c r="A44" s="28" t="s">
        <v>56</v>
      </c>
      <c r="B44" s="29"/>
      <c r="C44" s="30"/>
      <c r="D44" s="31">
        <f t="shared" ref="D44:N44" si="11">SUM(D45:D46)</f>
        <v>4553926</v>
      </c>
      <c r="E44" s="31">
        <f t="shared" si="11"/>
        <v>46650422</v>
      </c>
      <c r="F44" s="31">
        <f t="shared" si="11"/>
        <v>0</v>
      </c>
      <c r="G44" s="31">
        <f t="shared" si="11"/>
        <v>5295790</v>
      </c>
      <c r="H44" s="31">
        <f t="shared" si="11"/>
        <v>0</v>
      </c>
      <c r="I44" s="31">
        <f t="shared" si="11"/>
        <v>6119679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62619817</v>
      </c>
      <c r="P44" s="43">
        <f t="shared" si="9"/>
        <v>42.272955692925436</v>
      </c>
      <c r="Q44" s="9"/>
    </row>
    <row r="45" spans="1:17">
      <c r="A45" s="12"/>
      <c r="B45" s="44">
        <v>572</v>
      </c>
      <c r="C45" s="20" t="s">
        <v>57</v>
      </c>
      <c r="D45" s="46">
        <v>2465149</v>
      </c>
      <c r="E45" s="46">
        <v>45184496</v>
      </c>
      <c r="F45" s="46">
        <v>0</v>
      </c>
      <c r="G45" s="46">
        <v>5295790</v>
      </c>
      <c r="H45" s="46">
        <v>0</v>
      </c>
      <c r="I45" s="46">
        <v>406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52945841</v>
      </c>
      <c r="P45" s="47">
        <f t="shared" si="9"/>
        <v>35.742314461214008</v>
      </c>
      <c r="Q45" s="9"/>
    </row>
    <row r="46" spans="1:17">
      <c r="A46" s="12"/>
      <c r="B46" s="44">
        <v>573</v>
      </c>
      <c r="C46" s="20" t="s">
        <v>58</v>
      </c>
      <c r="D46" s="46">
        <v>2088777</v>
      </c>
      <c r="E46" s="46">
        <v>1465926</v>
      </c>
      <c r="F46" s="46">
        <v>0</v>
      </c>
      <c r="G46" s="46">
        <v>0</v>
      </c>
      <c r="H46" s="46">
        <v>0</v>
      </c>
      <c r="I46" s="46">
        <v>6119273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9673976</v>
      </c>
      <c r="P46" s="47">
        <f t="shared" si="9"/>
        <v>6.5306412317114253</v>
      </c>
      <c r="Q46" s="9"/>
    </row>
    <row r="47" spans="1:17" ht="15.75">
      <c r="A47" s="28" t="s">
        <v>93</v>
      </c>
      <c r="B47" s="29"/>
      <c r="C47" s="30"/>
      <c r="D47" s="31">
        <f t="shared" ref="D47:N47" si="12">SUM(D48:D51)</f>
        <v>38363674</v>
      </c>
      <c r="E47" s="31">
        <f t="shared" si="12"/>
        <v>242688992</v>
      </c>
      <c r="F47" s="31">
        <f t="shared" si="12"/>
        <v>359065510</v>
      </c>
      <c r="G47" s="31">
        <f t="shared" si="12"/>
        <v>0</v>
      </c>
      <c r="H47" s="31">
        <f t="shared" si="12"/>
        <v>0</v>
      </c>
      <c r="I47" s="31">
        <f t="shared" si="12"/>
        <v>47369833</v>
      </c>
      <c r="J47" s="31">
        <f t="shared" si="12"/>
        <v>223585247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0</v>
      </c>
      <c r="O47" s="31">
        <f>SUM(D47:N47)</f>
        <v>911073256</v>
      </c>
      <c r="P47" s="43">
        <f t="shared" si="9"/>
        <v>615.04107212413783</v>
      </c>
      <c r="Q47" s="9"/>
    </row>
    <row r="48" spans="1:17">
      <c r="A48" s="12"/>
      <c r="B48" s="44">
        <v>581</v>
      </c>
      <c r="C48" s="20" t="s">
        <v>190</v>
      </c>
      <c r="D48" s="46">
        <v>31245233</v>
      </c>
      <c r="E48" s="46">
        <v>242688992</v>
      </c>
      <c r="F48" s="46">
        <v>359065510</v>
      </c>
      <c r="G48" s="46">
        <v>0</v>
      </c>
      <c r="H48" s="46">
        <v>0</v>
      </c>
      <c r="I48" s="46">
        <v>13000000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645999735</v>
      </c>
      <c r="P48" s="47">
        <f t="shared" si="9"/>
        <v>436.09706133916956</v>
      </c>
      <c r="Q48" s="9"/>
    </row>
    <row r="49" spans="1:17">
      <c r="A49" s="12"/>
      <c r="B49" s="44">
        <v>587</v>
      </c>
      <c r="C49" s="20" t="s">
        <v>61</v>
      </c>
      <c r="D49" s="46">
        <v>7118441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6" si="13">SUM(D49:N49)</f>
        <v>7118441</v>
      </c>
      <c r="P49" s="47">
        <f t="shared" si="9"/>
        <v>4.8054682273457274</v>
      </c>
      <c r="Q49" s="9"/>
    </row>
    <row r="50" spans="1:17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223585247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223585247</v>
      </c>
      <c r="P50" s="47">
        <f t="shared" si="9"/>
        <v>150.93639190965362</v>
      </c>
      <c r="Q50" s="9"/>
    </row>
    <row r="51" spans="1:17">
      <c r="A51" s="12"/>
      <c r="B51" s="44">
        <v>591</v>
      </c>
      <c r="C51" s="20" t="s">
        <v>191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34369833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34369833</v>
      </c>
      <c r="P51" s="47">
        <f t="shared" si="9"/>
        <v>23.202150647968942</v>
      </c>
      <c r="Q51" s="9"/>
    </row>
    <row r="52" spans="1:17" ht="15.75">
      <c r="A52" s="28" t="s">
        <v>63</v>
      </c>
      <c r="B52" s="29"/>
      <c r="C52" s="30"/>
      <c r="D52" s="31">
        <f t="shared" ref="D52:N52" si="14">SUM(D53:D82)</f>
        <v>44788151</v>
      </c>
      <c r="E52" s="31">
        <f t="shared" si="14"/>
        <v>25284754</v>
      </c>
      <c r="F52" s="31">
        <f t="shared" si="14"/>
        <v>0</v>
      </c>
      <c r="G52" s="31">
        <f t="shared" si="14"/>
        <v>4504355</v>
      </c>
      <c r="H52" s="31">
        <f t="shared" si="14"/>
        <v>0</v>
      </c>
      <c r="I52" s="31">
        <f t="shared" si="14"/>
        <v>0</v>
      </c>
      <c r="J52" s="31">
        <f t="shared" si="14"/>
        <v>0</v>
      </c>
      <c r="K52" s="31">
        <f t="shared" si="14"/>
        <v>0</v>
      </c>
      <c r="L52" s="31">
        <f t="shared" si="14"/>
        <v>0</v>
      </c>
      <c r="M52" s="31">
        <f t="shared" si="14"/>
        <v>92794308</v>
      </c>
      <c r="N52" s="31">
        <f t="shared" si="14"/>
        <v>0</v>
      </c>
      <c r="O52" s="31">
        <f>SUM(D52:N52)</f>
        <v>167371568</v>
      </c>
      <c r="P52" s="43">
        <f t="shared" si="9"/>
        <v>112.98804783028122</v>
      </c>
      <c r="Q52" s="9"/>
    </row>
    <row r="53" spans="1:17">
      <c r="A53" s="12"/>
      <c r="B53" s="44">
        <v>602</v>
      </c>
      <c r="C53" s="20" t="s">
        <v>64</v>
      </c>
      <c r="D53" s="46">
        <v>64972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64972</v>
      </c>
      <c r="P53" s="47">
        <f t="shared" si="9"/>
        <v>4.386085122670913E-2</v>
      </c>
      <c r="Q53" s="9"/>
    </row>
    <row r="54" spans="1:17">
      <c r="A54" s="12"/>
      <c r="B54" s="44">
        <v>603</v>
      </c>
      <c r="C54" s="20" t="s">
        <v>65</v>
      </c>
      <c r="D54" s="46">
        <v>54132</v>
      </c>
      <c r="E54" s="46">
        <v>0</v>
      </c>
      <c r="F54" s="46">
        <v>0</v>
      </c>
      <c r="G54" s="46">
        <v>419610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473742</v>
      </c>
      <c r="P54" s="47">
        <f t="shared" si="9"/>
        <v>0.31981049347170531</v>
      </c>
      <c r="Q54" s="9"/>
    </row>
    <row r="55" spans="1:17">
      <c r="A55" s="12"/>
      <c r="B55" s="44">
        <v>604</v>
      </c>
      <c r="C55" s="20" t="s">
        <v>66</v>
      </c>
      <c r="D55" s="46">
        <v>8163862</v>
      </c>
      <c r="E55" s="46">
        <v>0</v>
      </c>
      <c r="F55" s="46">
        <v>0</v>
      </c>
      <c r="G55" s="46">
        <v>571400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92570390</v>
      </c>
      <c r="N55" s="46">
        <v>0</v>
      </c>
      <c r="O55" s="46">
        <f t="shared" si="13"/>
        <v>101305652</v>
      </c>
      <c r="P55" s="47">
        <f t="shared" si="9"/>
        <v>68.388723308452384</v>
      </c>
      <c r="Q55" s="9"/>
    </row>
    <row r="56" spans="1:17">
      <c r="A56" s="12"/>
      <c r="B56" s="44">
        <v>608</v>
      </c>
      <c r="C56" s="20" t="s">
        <v>67</v>
      </c>
      <c r="D56" s="46">
        <v>1071804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1071804</v>
      </c>
      <c r="P56" s="47">
        <f t="shared" si="9"/>
        <v>0.72354607812891336</v>
      </c>
      <c r="Q56" s="9"/>
    </row>
    <row r="57" spans="1:17">
      <c r="A57" s="12"/>
      <c r="B57" s="44">
        <v>609</v>
      </c>
      <c r="C57" s="20" t="s">
        <v>192</v>
      </c>
      <c r="D57" s="46">
        <v>0</v>
      </c>
      <c r="E57" s="46">
        <v>102228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102228</v>
      </c>
      <c r="P57" s="47">
        <f t="shared" si="9"/>
        <v>6.9011375657268073E-2</v>
      </c>
      <c r="Q57" s="9"/>
    </row>
    <row r="58" spans="1:17">
      <c r="A58" s="12"/>
      <c r="B58" s="44">
        <v>611</v>
      </c>
      <c r="C58" s="20" t="s">
        <v>69</v>
      </c>
      <c r="D58" s="46">
        <v>54165</v>
      </c>
      <c r="E58" s="46">
        <v>112351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75" si="15">SUM(D58:N58)</f>
        <v>166516</v>
      </c>
      <c r="P58" s="47">
        <f t="shared" si="9"/>
        <v>0.11241047686490639</v>
      </c>
      <c r="Q58" s="9"/>
    </row>
    <row r="59" spans="1:17">
      <c r="A59" s="12"/>
      <c r="B59" s="44">
        <v>614</v>
      </c>
      <c r="C59" s="20" t="s">
        <v>70</v>
      </c>
      <c r="D59" s="46">
        <v>2490727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2490727</v>
      </c>
      <c r="P59" s="47">
        <f t="shared" si="9"/>
        <v>1.6814228651318655</v>
      </c>
      <c r="Q59" s="9"/>
    </row>
    <row r="60" spans="1:17">
      <c r="A60" s="12"/>
      <c r="B60" s="44">
        <v>618</v>
      </c>
      <c r="C60" s="20" t="s">
        <v>185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223918</v>
      </c>
      <c r="N60" s="46">
        <v>0</v>
      </c>
      <c r="O60" s="46">
        <f t="shared" si="15"/>
        <v>223918</v>
      </c>
      <c r="P60" s="47">
        <f t="shared" si="9"/>
        <v>0.15116102451798091</v>
      </c>
      <c r="Q60" s="9"/>
    </row>
    <row r="61" spans="1:17">
      <c r="A61" s="12"/>
      <c r="B61" s="44">
        <v>631</v>
      </c>
      <c r="C61" s="20" t="s">
        <v>72</v>
      </c>
      <c r="D61" s="46">
        <v>44319</v>
      </c>
      <c r="E61" s="46">
        <v>91923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136242</v>
      </c>
      <c r="P61" s="47">
        <f t="shared" si="9"/>
        <v>9.197331300913171E-2</v>
      </c>
      <c r="Q61" s="9"/>
    </row>
    <row r="62" spans="1:17">
      <c r="A62" s="12"/>
      <c r="B62" s="44">
        <v>634</v>
      </c>
      <c r="C62" s="20" t="s">
        <v>73</v>
      </c>
      <c r="D62" s="46">
        <v>1928789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1928789</v>
      </c>
      <c r="P62" s="47">
        <f t="shared" si="9"/>
        <v>1.3020736221251168</v>
      </c>
      <c r="Q62" s="9"/>
    </row>
    <row r="63" spans="1:17">
      <c r="A63" s="12"/>
      <c r="B63" s="44">
        <v>651</v>
      </c>
      <c r="C63" s="20" t="s">
        <v>117</v>
      </c>
      <c r="D63" s="46">
        <v>49243</v>
      </c>
      <c r="E63" s="46">
        <v>569114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618357</v>
      </c>
      <c r="P63" s="47">
        <f t="shared" si="9"/>
        <v>0.41743619377569074</v>
      </c>
      <c r="Q63" s="9"/>
    </row>
    <row r="64" spans="1:17">
      <c r="A64" s="12"/>
      <c r="B64" s="44">
        <v>654</v>
      </c>
      <c r="C64" s="20" t="s">
        <v>118</v>
      </c>
      <c r="D64" s="46">
        <v>3214897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3214897</v>
      </c>
      <c r="P64" s="47">
        <f t="shared" si="9"/>
        <v>2.1702905717261824</v>
      </c>
      <c r="Q64" s="9"/>
    </row>
    <row r="65" spans="1:17">
      <c r="A65" s="12"/>
      <c r="B65" s="44">
        <v>664</v>
      </c>
      <c r="C65" s="20" t="s">
        <v>119</v>
      </c>
      <c r="D65" s="46">
        <v>0</v>
      </c>
      <c r="E65" s="46">
        <v>152047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152047</v>
      </c>
      <c r="P65" s="47">
        <f t="shared" si="9"/>
        <v>0.10264284378605312</v>
      </c>
      <c r="Q65" s="9"/>
    </row>
    <row r="66" spans="1:17">
      <c r="A66" s="12"/>
      <c r="B66" s="44">
        <v>671</v>
      </c>
      <c r="C66" s="20" t="s">
        <v>78</v>
      </c>
      <c r="D66" s="46">
        <v>100396</v>
      </c>
      <c r="E66" s="46">
        <v>438485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538881</v>
      </c>
      <c r="P66" s="47">
        <f t="shared" si="9"/>
        <v>0.36378408191067296</v>
      </c>
      <c r="Q66" s="9"/>
    </row>
    <row r="67" spans="1:17">
      <c r="A67" s="12"/>
      <c r="B67" s="44">
        <v>674</v>
      </c>
      <c r="C67" s="20" t="s">
        <v>79</v>
      </c>
      <c r="D67" s="46">
        <v>1213819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1213819</v>
      </c>
      <c r="P67" s="47">
        <f t="shared" si="9"/>
        <v>0.81941658830192776</v>
      </c>
      <c r="Q67" s="9"/>
    </row>
    <row r="68" spans="1:17">
      <c r="A68" s="12"/>
      <c r="B68" s="44">
        <v>684</v>
      </c>
      <c r="C68" s="20" t="s">
        <v>81</v>
      </c>
      <c r="D68" s="46">
        <v>0</v>
      </c>
      <c r="E68" s="46">
        <v>131894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131894</v>
      </c>
      <c r="P68" s="47">
        <f t="shared" si="9"/>
        <v>8.9038095051646476E-2</v>
      </c>
      <c r="Q68" s="9"/>
    </row>
    <row r="69" spans="1:17">
      <c r="A69" s="12"/>
      <c r="B69" s="44">
        <v>689</v>
      </c>
      <c r="C69" s="20" t="s">
        <v>120</v>
      </c>
      <c r="D69" s="46">
        <v>0</v>
      </c>
      <c r="E69" s="46">
        <v>77541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77541</v>
      </c>
      <c r="P69" s="47">
        <f t="shared" ref="P69:P83" si="16">(O69/P$85)</f>
        <v>5.2345845363699024E-2</v>
      </c>
      <c r="Q69" s="9"/>
    </row>
    <row r="70" spans="1:17">
      <c r="A70" s="12"/>
      <c r="B70" s="44">
        <v>691</v>
      </c>
      <c r="C70" s="20" t="s">
        <v>83</v>
      </c>
      <c r="D70" s="46">
        <v>9849</v>
      </c>
      <c r="E70" s="46">
        <v>20428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30277</v>
      </c>
      <c r="P70" s="47">
        <f t="shared" si="16"/>
        <v>2.0439189075156565E-2</v>
      </c>
      <c r="Q70" s="9"/>
    </row>
    <row r="71" spans="1:17">
      <c r="A71" s="12"/>
      <c r="B71" s="44">
        <v>694</v>
      </c>
      <c r="C71" s="20" t="s">
        <v>84</v>
      </c>
      <c r="D71" s="46">
        <v>583499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583499</v>
      </c>
      <c r="P71" s="47">
        <f t="shared" si="16"/>
        <v>0.39390449470438887</v>
      </c>
      <c r="Q71" s="9"/>
    </row>
    <row r="72" spans="1:17">
      <c r="A72" s="12"/>
      <c r="B72" s="44">
        <v>711</v>
      </c>
      <c r="C72" s="20" t="s">
        <v>85</v>
      </c>
      <c r="D72" s="46">
        <v>16020541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16020541</v>
      </c>
      <c r="P72" s="47">
        <f t="shared" si="16"/>
        <v>10.815036713852027</v>
      </c>
      <c r="Q72" s="9"/>
    </row>
    <row r="73" spans="1:17">
      <c r="A73" s="12"/>
      <c r="B73" s="44">
        <v>712</v>
      </c>
      <c r="C73" s="20" t="s">
        <v>86</v>
      </c>
      <c r="D73" s="46">
        <v>0</v>
      </c>
      <c r="E73" s="46">
        <v>4818420</v>
      </c>
      <c r="F73" s="46">
        <v>0</v>
      </c>
      <c r="G73" s="46">
        <v>3513345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8331765</v>
      </c>
      <c r="P73" s="47">
        <f t="shared" si="16"/>
        <v>5.6245506544496431</v>
      </c>
      <c r="Q73" s="9"/>
    </row>
    <row r="74" spans="1:17">
      <c r="A74" s="12"/>
      <c r="B74" s="44">
        <v>713</v>
      </c>
      <c r="C74" s="20" t="s">
        <v>87</v>
      </c>
      <c r="D74" s="46">
        <v>0</v>
      </c>
      <c r="E74" s="46">
        <v>9684954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9684954</v>
      </c>
      <c r="P74" s="47">
        <f t="shared" si="16"/>
        <v>6.5380521845028863</v>
      </c>
      <c r="Q74" s="9"/>
    </row>
    <row r="75" spans="1:17">
      <c r="A75" s="12"/>
      <c r="B75" s="44">
        <v>714</v>
      </c>
      <c r="C75" s="20" t="s">
        <v>88</v>
      </c>
      <c r="D75" s="46">
        <v>0</v>
      </c>
      <c r="E75" s="46">
        <v>152049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152049</v>
      </c>
      <c r="P75" s="47">
        <f t="shared" si="16"/>
        <v>0.10264419393230771</v>
      </c>
      <c r="Q75" s="9"/>
    </row>
    <row r="76" spans="1:17">
      <c r="A76" s="12"/>
      <c r="B76" s="44">
        <v>715</v>
      </c>
      <c r="C76" s="20" t="s">
        <v>89</v>
      </c>
      <c r="D76" s="46">
        <v>0</v>
      </c>
      <c r="E76" s="46">
        <v>1292357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ref="O76:O82" si="17">SUM(D76:N76)</f>
        <v>1292357</v>
      </c>
      <c r="P76" s="47">
        <f t="shared" si="16"/>
        <v>0.87243548157354145</v>
      </c>
      <c r="Q76" s="9"/>
    </row>
    <row r="77" spans="1:17">
      <c r="A77" s="12"/>
      <c r="B77" s="44">
        <v>716</v>
      </c>
      <c r="C77" s="20" t="s">
        <v>193</v>
      </c>
      <c r="D77" s="46">
        <v>0</v>
      </c>
      <c r="E77" s="46">
        <v>7457115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7457115</v>
      </c>
      <c r="P77" s="47">
        <f t="shared" si="16"/>
        <v>5.0340979436597468</v>
      </c>
      <c r="Q77" s="9"/>
    </row>
    <row r="78" spans="1:17">
      <c r="A78" s="12"/>
      <c r="B78" s="44">
        <v>721</v>
      </c>
      <c r="C78" s="20" t="s">
        <v>91</v>
      </c>
      <c r="D78" s="46">
        <v>44320</v>
      </c>
      <c r="E78" s="46">
        <v>91924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136244</v>
      </c>
      <c r="P78" s="47">
        <f t="shared" si="16"/>
        <v>9.1974663155386313E-2</v>
      </c>
      <c r="Q78" s="9"/>
    </row>
    <row r="79" spans="1:17">
      <c r="A79" s="12"/>
      <c r="B79" s="44">
        <v>724</v>
      </c>
      <c r="C79" s="20" t="s">
        <v>92</v>
      </c>
      <c r="D79" s="46">
        <v>2107127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2107127</v>
      </c>
      <c r="P79" s="47">
        <f t="shared" si="16"/>
        <v>1.4224648135009226</v>
      </c>
      <c r="Q79" s="9"/>
    </row>
    <row r="80" spans="1:17">
      <c r="A80" s="12"/>
      <c r="B80" s="44">
        <v>741</v>
      </c>
      <c r="C80" s="20" t="s">
        <v>94</v>
      </c>
      <c r="D80" s="46">
        <v>44320</v>
      </c>
      <c r="E80" s="46">
        <v>91924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7"/>
        <v>136244</v>
      </c>
      <c r="P80" s="47">
        <f t="shared" si="16"/>
        <v>9.1974663155386313E-2</v>
      </c>
      <c r="Q80" s="9"/>
    </row>
    <row r="81" spans="1:120">
      <c r="A81" s="12"/>
      <c r="B81" s="44">
        <v>744</v>
      </c>
      <c r="C81" s="20" t="s">
        <v>95</v>
      </c>
      <c r="D81" s="46">
        <v>2167316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2167316</v>
      </c>
      <c r="P81" s="47">
        <f t="shared" si="16"/>
        <v>1.4630967899597724</v>
      </c>
      <c r="Q81" s="9"/>
    </row>
    <row r="82" spans="1:120" ht="15.75" thickBot="1">
      <c r="A82" s="12"/>
      <c r="B82" s="44">
        <v>764</v>
      </c>
      <c r="C82" s="20" t="s">
        <v>97</v>
      </c>
      <c r="D82" s="46">
        <v>5360054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5360054</v>
      </c>
      <c r="P82" s="47">
        <f t="shared" si="16"/>
        <v>3.6184284162581912</v>
      </c>
      <c r="Q82" s="9"/>
    </row>
    <row r="83" spans="1:120" ht="16.5" thickBot="1">
      <c r="A83" s="14" t="s">
        <v>10</v>
      </c>
      <c r="B83" s="23"/>
      <c r="C83" s="22"/>
      <c r="D83" s="15">
        <f t="shared" ref="D83:N83" si="18">SUM(D5,D15,D24,D30,D34,D39,D44,D47,D52)</f>
        <v>1147503280</v>
      </c>
      <c r="E83" s="15">
        <f t="shared" si="18"/>
        <v>1552745302</v>
      </c>
      <c r="F83" s="15">
        <f t="shared" si="18"/>
        <v>388028347</v>
      </c>
      <c r="G83" s="15">
        <f t="shared" si="18"/>
        <v>67462672</v>
      </c>
      <c r="H83" s="15">
        <f t="shared" si="18"/>
        <v>0</v>
      </c>
      <c r="I83" s="15">
        <f t="shared" si="18"/>
        <v>641032487</v>
      </c>
      <c r="J83" s="15">
        <f t="shared" si="18"/>
        <v>223618790</v>
      </c>
      <c r="K83" s="15">
        <f t="shared" si="18"/>
        <v>11669333</v>
      </c>
      <c r="L83" s="15">
        <f t="shared" si="18"/>
        <v>0</v>
      </c>
      <c r="M83" s="15">
        <f t="shared" si="18"/>
        <v>3127267255</v>
      </c>
      <c r="N83" s="15">
        <f t="shared" si="18"/>
        <v>51103697</v>
      </c>
      <c r="O83" s="15">
        <f>SUM(D83:N83)</f>
        <v>7210431163</v>
      </c>
      <c r="P83" s="37">
        <f t="shared" si="16"/>
        <v>4867.5683143626529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8" t="s">
        <v>195</v>
      </c>
      <c r="N85" s="48"/>
      <c r="O85" s="48"/>
      <c r="P85" s="41">
        <v>1481321</v>
      </c>
    </row>
    <row r="86" spans="1:120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</row>
    <row r="87" spans="1:120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188</v>
      </c>
      <c r="N4" s="34" t="s">
        <v>5</v>
      </c>
      <c r="O4" s="34" t="s">
        <v>189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256925847</v>
      </c>
      <c r="E5" s="26">
        <f t="shared" ref="E5:N5" si="0">SUM(E6:E14)</f>
        <v>312601591</v>
      </c>
      <c r="F5" s="26">
        <f t="shared" si="0"/>
        <v>29835998</v>
      </c>
      <c r="G5" s="26">
        <f t="shared" si="0"/>
        <v>14397278</v>
      </c>
      <c r="H5" s="26">
        <f t="shared" si="0"/>
        <v>0</v>
      </c>
      <c r="I5" s="26">
        <f t="shared" si="0"/>
        <v>-8431662</v>
      </c>
      <c r="J5" s="26">
        <f t="shared" si="0"/>
        <v>0</v>
      </c>
      <c r="K5" s="26">
        <f t="shared" si="0"/>
        <v>11275249</v>
      </c>
      <c r="L5" s="26">
        <f>SUM(L6:L14)</f>
        <v>0</v>
      </c>
      <c r="M5" s="26">
        <f t="shared" si="0"/>
        <v>2949565142</v>
      </c>
      <c r="N5" s="26">
        <f t="shared" si="0"/>
        <v>10292480</v>
      </c>
      <c r="O5" s="27">
        <f>SUM(D5:N5)</f>
        <v>3576461923</v>
      </c>
      <c r="P5" s="32">
        <f t="shared" ref="P5:P36" si="1">(O5/P$85)</f>
        <v>2453.0926670507702</v>
      </c>
      <c r="Q5" s="6"/>
    </row>
    <row r="6" spans="1:134">
      <c r="A6" s="12"/>
      <c r="B6" s="44">
        <v>511</v>
      </c>
      <c r="C6" s="20" t="s">
        <v>20</v>
      </c>
      <c r="D6" s="46">
        <v>3153475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3153475</v>
      </c>
      <c r="P6" s="47">
        <f t="shared" si="1"/>
        <v>2.1629662400373131</v>
      </c>
      <c r="Q6" s="9"/>
    </row>
    <row r="7" spans="1:134">
      <c r="A7" s="12"/>
      <c r="B7" s="44">
        <v>512</v>
      </c>
      <c r="C7" s="20" t="s">
        <v>21</v>
      </c>
      <c r="D7" s="46">
        <v>3069749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3069749</v>
      </c>
      <c r="P7" s="47">
        <f t="shared" si="1"/>
        <v>2.1055386367065858</v>
      </c>
      <c r="Q7" s="9"/>
    </row>
    <row r="8" spans="1:134">
      <c r="A8" s="12"/>
      <c r="B8" s="44">
        <v>513</v>
      </c>
      <c r="C8" s="20" t="s">
        <v>22</v>
      </c>
      <c r="D8" s="46">
        <v>93796996</v>
      </c>
      <c r="E8" s="46">
        <v>309808269</v>
      </c>
      <c r="F8" s="46">
        <v>114992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2949565142</v>
      </c>
      <c r="N8" s="46">
        <v>0</v>
      </c>
      <c r="O8" s="46">
        <f t="shared" si="2"/>
        <v>3353285399</v>
      </c>
      <c r="P8" s="47">
        <f t="shared" si="1"/>
        <v>2300.0160493573126</v>
      </c>
      <c r="Q8" s="9"/>
    </row>
    <row r="9" spans="1:134">
      <c r="A9" s="12"/>
      <c r="B9" s="44">
        <v>514</v>
      </c>
      <c r="C9" s="20" t="s">
        <v>23</v>
      </c>
      <c r="D9" s="46">
        <v>4499988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4499988</v>
      </c>
      <c r="P9" s="47">
        <f t="shared" si="1"/>
        <v>3.0865385406806864</v>
      </c>
      <c r="Q9" s="9"/>
    </row>
    <row r="10" spans="1:134">
      <c r="A10" s="12"/>
      <c r="B10" s="44">
        <v>515</v>
      </c>
      <c r="C10" s="20" t="s">
        <v>24</v>
      </c>
      <c r="D10" s="46">
        <v>5531891</v>
      </c>
      <c r="E10" s="46">
        <v>2551146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8083037</v>
      </c>
      <c r="P10" s="47">
        <f t="shared" si="1"/>
        <v>5.5441492791198543</v>
      </c>
      <c r="Q10" s="9"/>
    </row>
    <row r="11" spans="1:134">
      <c r="A11" s="12"/>
      <c r="B11" s="44">
        <v>516</v>
      </c>
      <c r="C11" s="20" t="s">
        <v>25</v>
      </c>
      <c r="D11" s="46">
        <v>32709066</v>
      </c>
      <c r="E11" s="46">
        <v>0</v>
      </c>
      <c r="F11" s="46">
        <v>0</v>
      </c>
      <c r="G11" s="46">
        <v>1626151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34335217</v>
      </c>
      <c r="P11" s="47">
        <f t="shared" si="1"/>
        <v>23.55050070647626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29721006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10292480</v>
      </c>
      <c r="O12" s="46">
        <f t="shared" si="2"/>
        <v>40013486</v>
      </c>
      <c r="P12" s="47">
        <f t="shared" si="1"/>
        <v>27.445221339698477</v>
      </c>
      <c r="Q12" s="9"/>
    </row>
    <row r="13" spans="1:134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-8478377</v>
      </c>
      <c r="J13" s="46">
        <v>0</v>
      </c>
      <c r="K13" s="46">
        <v>11275249</v>
      </c>
      <c r="L13" s="46">
        <v>0</v>
      </c>
      <c r="M13" s="46">
        <v>0</v>
      </c>
      <c r="N13" s="46">
        <v>0</v>
      </c>
      <c r="O13" s="46">
        <f t="shared" si="2"/>
        <v>2796872</v>
      </c>
      <c r="P13" s="47">
        <f t="shared" si="1"/>
        <v>1.9183724981823669</v>
      </c>
      <c r="Q13" s="9"/>
    </row>
    <row r="14" spans="1:134">
      <c r="A14" s="12"/>
      <c r="B14" s="44">
        <v>519</v>
      </c>
      <c r="C14" s="20" t="s">
        <v>27</v>
      </c>
      <c r="D14" s="46">
        <v>114164682</v>
      </c>
      <c r="E14" s="46">
        <v>242176</v>
      </c>
      <c r="F14" s="46">
        <v>0</v>
      </c>
      <c r="G14" s="46">
        <v>12771127</v>
      </c>
      <c r="H14" s="46">
        <v>0</v>
      </c>
      <c r="I14" s="46">
        <v>46715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127224700</v>
      </c>
      <c r="P14" s="47">
        <f t="shared" si="1"/>
        <v>87.263330452556346</v>
      </c>
      <c r="Q14" s="9"/>
    </row>
    <row r="15" spans="1:134" ht="15.75">
      <c r="A15" s="28" t="s">
        <v>28</v>
      </c>
      <c r="B15" s="29"/>
      <c r="C15" s="30"/>
      <c r="D15" s="31">
        <f t="shared" ref="D15:N15" si="3">SUM(D16:D23)</f>
        <v>499359051</v>
      </c>
      <c r="E15" s="31">
        <f t="shared" si="3"/>
        <v>278314032</v>
      </c>
      <c r="F15" s="31">
        <f t="shared" si="3"/>
        <v>47544</v>
      </c>
      <c r="G15" s="31">
        <f t="shared" si="3"/>
        <v>18574184</v>
      </c>
      <c r="H15" s="31">
        <f t="shared" si="3"/>
        <v>0</v>
      </c>
      <c r="I15" s="31">
        <f t="shared" si="3"/>
        <v>53627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1409528</v>
      </c>
      <c r="N15" s="31">
        <f t="shared" si="3"/>
        <v>0</v>
      </c>
      <c r="O15" s="42">
        <f>SUM(D15:N15)</f>
        <v>797757966</v>
      </c>
      <c r="P15" s="43">
        <f t="shared" si="1"/>
        <v>547.18161652742913</v>
      </c>
      <c r="Q15" s="10"/>
    </row>
    <row r="16" spans="1:134">
      <c r="A16" s="12"/>
      <c r="B16" s="44">
        <v>521</v>
      </c>
      <c r="C16" s="20" t="s">
        <v>29</v>
      </c>
      <c r="D16" s="46">
        <v>288119330</v>
      </c>
      <c r="E16" s="46">
        <v>8712796</v>
      </c>
      <c r="F16" s="46">
        <v>0</v>
      </c>
      <c r="G16" s="46">
        <v>6138501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1409528</v>
      </c>
      <c r="N16" s="46">
        <v>0</v>
      </c>
      <c r="O16" s="46">
        <f>SUM(D16:N16)</f>
        <v>304380155</v>
      </c>
      <c r="P16" s="47">
        <f t="shared" si="1"/>
        <v>208.77412993676009</v>
      </c>
      <c r="Q16" s="9"/>
    </row>
    <row r="17" spans="1:17">
      <c r="A17" s="12"/>
      <c r="B17" s="44">
        <v>522</v>
      </c>
      <c r="C17" s="20" t="s">
        <v>30</v>
      </c>
      <c r="D17" s="46">
        <v>310982</v>
      </c>
      <c r="E17" s="46">
        <v>227361670</v>
      </c>
      <c r="F17" s="46">
        <v>0</v>
      </c>
      <c r="G17" s="46">
        <v>7037014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234709666</v>
      </c>
      <c r="P17" s="47">
        <f t="shared" si="1"/>
        <v>160.98719151679768</v>
      </c>
      <c r="Q17" s="9"/>
    </row>
    <row r="18" spans="1:17">
      <c r="A18" s="12"/>
      <c r="B18" s="44">
        <v>523</v>
      </c>
      <c r="C18" s="20" t="s">
        <v>31</v>
      </c>
      <c r="D18" s="46">
        <v>187074709</v>
      </c>
      <c r="E18" s="46">
        <v>1779640</v>
      </c>
      <c r="F18" s="46">
        <v>0</v>
      </c>
      <c r="G18" s="46">
        <v>4715146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193569495</v>
      </c>
      <c r="P18" s="47">
        <f t="shared" si="1"/>
        <v>132.76917774394008</v>
      </c>
      <c r="Q18" s="9"/>
    </row>
    <row r="19" spans="1:17">
      <c r="A19" s="12"/>
      <c r="B19" s="44">
        <v>524</v>
      </c>
      <c r="C19" s="20" t="s">
        <v>32</v>
      </c>
      <c r="D19" s="46">
        <v>11865018</v>
      </c>
      <c r="E19" s="46">
        <v>20673348</v>
      </c>
      <c r="F19" s="46">
        <v>0</v>
      </c>
      <c r="G19" s="46">
        <v>103723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32642089</v>
      </c>
      <c r="P19" s="47">
        <f t="shared" si="1"/>
        <v>22.389185426012045</v>
      </c>
      <c r="Q19" s="9"/>
    </row>
    <row r="20" spans="1:17">
      <c r="A20" s="12"/>
      <c r="B20" s="44">
        <v>525</v>
      </c>
      <c r="C20" s="20" t="s">
        <v>33</v>
      </c>
      <c r="D20" s="46">
        <v>5793375</v>
      </c>
      <c r="E20" s="46">
        <v>19024428</v>
      </c>
      <c r="F20" s="46">
        <v>0</v>
      </c>
      <c r="G20" s="46">
        <v>354384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25172187</v>
      </c>
      <c r="P20" s="47">
        <f t="shared" si="1"/>
        <v>17.265585003498085</v>
      </c>
      <c r="Q20" s="9"/>
    </row>
    <row r="21" spans="1:17">
      <c r="A21" s="12"/>
      <c r="B21" s="44">
        <v>527</v>
      </c>
      <c r="C21" s="20" t="s">
        <v>34</v>
      </c>
      <c r="D21" s="46">
        <v>5366855</v>
      </c>
      <c r="E21" s="46">
        <v>63399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5430254</v>
      </c>
      <c r="P21" s="47">
        <f t="shared" si="1"/>
        <v>3.7246073226607406</v>
      </c>
      <c r="Q21" s="9"/>
    </row>
    <row r="22" spans="1:17">
      <c r="A22" s="12"/>
      <c r="B22" s="44">
        <v>528</v>
      </c>
      <c r="C22" s="20" t="s">
        <v>35</v>
      </c>
      <c r="D22" s="46">
        <v>143659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143659</v>
      </c>
      <c r="P22" s="47">
        <f t="shared" si="1"/>
        <v>9.8535605031757137E-2</v>
      </c>
      <c r="Q22" s="9"/>
    </row>
    <row r="23" spans="1:17">
      <c r="A23" s="12"/>
      <c r="B23" s="44">
        <v>529</v>
      </c>
      <c r="C23" s="20" t="s">
        <v>36</v>
      </c>
      <c r="D23" s="46">
        <v>685123</v>
      </c>
      <c r="E23" s="46">
        <v>698751</v>
      </c>
      <c r="F23" s="46">
        <v>47544</v>
      </c>
      <c r="G23" s="46">
        <v>225416</v>
      </c>
      <c r="H23" s="46">
        <v>0</v>
      </c>
      <c r="I23" s="46">
        <v>53627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1710461</v>
      </c>
      <c r="P23" s="47">
        <f t="shared" si="1"/>
        <v>1.1732039727286445</v>
      </c>
      <c r="Q23" s="9"/>
    </row>
    <row r="24" spans="1:17" ht="15.75">
      <c r="A24" s="28" t="s">
        <v>37</v>
      </c>
      <c r="B24" s="29"/>
      <c r="C24" s="30"/>
      <c r="D24" s="31">
        <f t="shared" ref="D24:N24" si="5">SUM(D25:D29)</f>
        <v>9975569</v>
      </c>
      <c r="E24" s="31">
        <f t="shared" si="5"/>
        <v>74684168</v>
      </c>
      <c r="F24" s="31">
        <f t="shared" si="5"/>
        <v>0</v>
      </c>
      <c r="G24" s="31">
        <f t="shared" si="5"/>
        <v>2259296</v>
      </c>
      <c r="H24" s="31">
        <f t="shared" si="5"/>
        <v>0</v>
      </c>
      <c r="I24" s="31">
        <f t="shared" si="5"/>
        <v>273668168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42">
        <f t="shared" ref="O24:O29" si="6">SUM(D24:N24)</f>
        <v>360587201</v>
      </c>
      <c r="P24" s="43">
        <f t="shared" si="1"/>
        <v>247.32650246237841</v>
      </c>
      <c r="Q24" s="10"/>
    </row>
    <row r="25" spans="1:17">
      <c r="A25" s="12"/>
      <c r="B25" s="44">
        <v>534</v>
      </c>
      <c r="C25" s="20" t="s">
        <v>38</v>
      </c>
      <c r="D25" s="46">
        <v>0</v>
      </c>
      <c r="E25" s="46">
        <v>49299476</v>
      </c>
      <c r="F25" s="46">
        <v>0</v>
      </c>
      <c r="G25" s="46">
        <v>0</v>
      </c>
      <c r="H25" s="46">
        <v>0</v>
      </c>
      <c r="I25" s="46">
        <v>33799700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83099176</v>
      </c>
      <c r="P25" s="47">
        <f t="shared" si="1"/>
        <v>56.997665198842199</v>
      </c>
      <c r="Q25" s="9"/>
    </row>
    <row r="26" spans="1:17">
      <c r="A26" s="12"/>
      <c r="B26" s="44">
        <v>536</v>
      </c>
      <c r="C26" s="20" t="s">
        <v>39</v>
      </c>
      <c r="D26" s="46">
        <v>0</v>
      </c>
      <c r="E26" s="46">
        <v>77404</v>
      </c>
      <c r="F26" s="46">
        <v>0</v>
      </c>
      <c r="G26" s="46">
        <v>25801</v>
      </c>
      <c r="H26" s="46">
        <v>0</v>
      </c>
      <c r="I26" s="46">
        <v>239849468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239952673</v>
      </c>
      <c r="P26" s="47">
        <f t="shared" si="1"/>
        <v>164.58336625649889</v>
      </c>
      <c r="Q26" s="9"/>
    </row>
    <row r="27" spans="1:17">
      <c r="A27" s="12"/>
      <c r="B27" s="44">
        <v>537</v>
      </c>
      <c r="C27" s="20" t="s">
        <v>40</v>
      </c>
      <c r="D27" s="46">
        <v>9975569</v>
      </c>
      <c r="E27" s="46">
        <v>4273985</v>
      </c>
      <c r="F27" s="46">
        <v>0</v>
      </c>
      <c r="G27" s="46">
        <v>2226327</v>
      </c>
      <c r="H27" s="46">
        <v>0</v>
      </c>
      <c r="I27" s="46">
        <v>19000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16494881</v>
      </c>
      <c r="P27" s="47">
        <f t="shared" si="1"/>
        <v>11.313827043636913</v>
      </c>
      <c r="Q27" s="9"/>
    </row>
    <row r="28" spans="1:17">
      <c r="A28" s="12"/>
      <c r="B28" s="44">
        <v>538</v>
      </c>
      <c r="C28" s="20" t="s">
        <v>41</v>
      </c>
      <c r="D28" s="46">
        <v>0</v>
      </c>
      <c r="E28" s="46">
        <v>18411646</v>
      </c>
      <c r="F28" s="46">
        <v>0</v>
      </c>
      <c r="G28" s="46">
        <v>7168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18418814</v>
      </c>
      <c r="P28" s="47">
        <f t="shared" si="1"/>
        <v>12.633451308009931</v>
      </c>
      <c r="Q28" s="9"/>
    </row>
    <row r="29" spans="1:17">
      <c r="A29" s="12"/>
      <c r="B29" s="44">
        <v>539</v>
      </c>
      <c r="C29" s="20" t="s">
        <v>42</v>
      </c>
      <c r="D29" s="46">
        <v>0</v>
      </c>
      <c r="E29" s="46">
        <v>2621657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2621657</v>
      </c>
      <c r="P29" s="47">
        <f t="shared" si="1"/>
        <v>1.7981926553904826</v>
      </c>
      <c r="Q29" s="9"/>
    </row>
    <row r="30" spans="1:17" ht="15.75">
      <c r="A30" s="28" t="s">
        <v>43</v>
      </c>
      <c r="B30" s="29"/>
      <c r="C30" s="30"/>
      <c r="D30" s="31">
        <f t="shared" ref="D30:N30" si="7">SUM(D31:D33)</f>
        <v>57747309</v>
      </c>
      <c r="E30" s="31">
        <f t="shared" si="7"/>
        <v>156497243</v>
      </c>
      <c r="F30" s="31">
        <f t="shared" si="7"/>
        <v>0</v>
      </c>
      <c r="G30" s="31">
        <f t="shared" si="7"/>
        <v>31579180</v>
      </c>
      <c r="H30" s="31">
        <f t="shared" si="7"/>
        <v>0</v>
      </c>
      <c r="I30" s="31">
        <f t="shared" si="7"/>
        <v>2605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ref="O30:O39" si="8">SUM(D30:N30)</f>
        <v>245826337</v>
      </c>
      <c r="P30" s="43">
        <f t="shared" si="1"/>
        <v>168.61210818003485</v>
      </c>
      <c r="Q30" s="10"/>
    </row>
    <row r="31" spans="1:17">
      <c r="A31" s="12"/>
      <c r="B31" s="44">
        <v>541</v>
      </c>
      <c r="C31" s="20" t="s">
        <v>44</v>
      </c>
      <c r="D31" s="46">
        <v>1699891</v>
      </c>
      <c r="E31" s="46">
        <v>148854774</v>
      </c>
      <c r="F31" s="46">
        <v>0</v>
      </c>
      <c r="G31" s="46">
        <v>31579180</v>
      </c>
      <c r="H31" s="46">
        <v>0</v>
      </c>
      <c r="I31" s="46">
        <v>2605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182136450</v>
      </c>
      <c r="P31" s="47">
        <f t="shared" si="1"/>
        <v>124.92726038108565</v>
      </c>
      <c r="Q31" s="9"/>
    </row>
    <row r="32" spans="1:17">
      <c r="A32" s="12"/>
      <c r="B32" s="44">
        <v>544</v>
      </c>
      <c r="C32" s="20" t="s">
        <v>45</v>
      </c>
      <c r="D32" s="46">
        <v>55564736</v>
      </c>
      <c r="E32" s="46">
        <v>5376155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60940891</v>
      </c>
      <c r="P32" s="47">
        <f t="shared" si="1"/>
        <v>41.799313414818165</v>
      </c>
      <c r="Q32" s="9"/>
    </row>
    <row r="33" spans="1:17">
      <c r="A33" s="12"/>
      <c r="B33" s="44">
        <v>549</v>
      </c>
      <c r="C33" s="20" t="s">
        <v>102</v>
      </c>
      <c r="D33" s="46">
        <v>482682</v>
      </c>
      <c r="E33" s="46">
        <v>2266314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2748996</v>
      </c>
      <c r="P33" s="47">
        <f t="shared" si="1"/>
        <v>1.8855343841310341</v>
      </c>
      <c r="Q33" s="9"/>
    </row>
    <row r="34" spans="1:17" ht="15.75">
      <c r="A34" s="28" t="s">
        <v>46</v>
      </c>
      <c r="B34" s="29"/>
      <c r="C34" s="30"/>
      <c r="D34" s="31">
        <f t="shared" ref="D34:N34" si="9">SUM(D35:D38)</f>
        <v>4665333</v>
      </c>
      <c r="E34" s="31">
        <f t="shared" si="9"/>
        <v>55061538</v>
      </c>
      <c r="F34" s="31">
        <f t="shared" si="9"/>
        <v>0</v>
      </c>
      <c r="G34" s="31">
        <f t="shared" si="9"/>
        <v>51345</v>
      </c>
      <c r="H34" s="31">
        <f t="shared" si="9"/>
        <v>0</v>
      </c>
      <c r="I34" s="31">
        <f t="shared" si="9"/>
        <v>214286534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24305221</v>
      </c>
      <c r="O34" s="31">
        <f t="shared" si="8"/>
        <v>298369971</v>
      </c>
      <c r="P34" s="43">
        <f t="shared" si="1"/>
        <v>204.6517490431705</v>
      </c>
      <c r="Q34" s="10"/>
    </row>
    <row r="35" spans="1:17">
      <c r="A35" s="13"/>
      <c r="B35" s="45">
        <v>552</v>
      </c>
      <c r="C35" s="21" t="s">
        <v>47</v>
      </c>
      <c r="D35" s="46">
        <v>3683461</v>
      </c>
      <c r="E35" s="46">
        <v>0</v>
      </c>
      <c r="F35" s="46">
        <v>0</v>
      </c>
      <c r="G35" s="46">
        <v>0</v>
      </c>
      <c r="H35" s="46">
        <v>0</v>
      </c>
      <c r="I35" s="46">
        <v>214286534</v>
      </c>
      <c r="J35" s="46">
        <v>0</v>
      </c>
      <c r="K35" s="46">
        <v>0</v>
      </c>
      <c r="L35" s="46">
        <v>0</v>
      </c>
      <c r="M35" s="46">
        <v>0</v>
      </c>
      <c r="N35" s="46">
        <v>1307328</v>
      </c>
      <c r="O35" s="46">
        <f t="shared" si="8"/>
        <v>219277323</v>
      </c>
      <c r="P35" s="47">
        <f t="shared" si="1"/>
        <v>150.40215852504218</v>
      </c>
      <c r="Q35" s="9"/>
    </row>
    <row r="36" spans="1:17">
      <c r="A36" s="13"/>
      <c r="B36" s="45">
        <v>553</v>
      </c>
      <c r="C36" s="21" t="s">
        <v>48</v>
      </c>
      <c r="D36" s="46">
        <v>553259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553259</v>
      </c>
      <c r="P36" s="47">
        <f t="shared" si="1"/>
        <v>0.3794799511639711</v>
      </c>
      <c r="Q36" s="9"/>
    </row>
    <row r="37" spans="1:17">
      <c r="A37" s="13"/>
      <c r="B37" s="45">
        <v>554</v>
      </c>
      <c r="C37" s="21" t="s">
        <v>49</v>
      </c>
      <c r="D37" s="46">
        <v>428613</v>
      </c>
      <c r="E37" s="46">
        <v>46818185</v>
      </c>
      <c r="F37" s="46">
        <v>0</v>
      </c>
      <c r="G37" s="46">
        <v>51345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22997893</v>
      </c>
      <c r="O37" s="46">
        <f t="shared" si="8"/>
        <v>70296036</v>
      </c>
      <c r="P37" s="47">
        <f t="shared" ref="P37:P68" si="10">(O37/P$85)</f>
        <v>48.216000658463308</v>
      </c>
      <c r="Q37" s="9"/>
    </row>
    <row r="38" spans="1:17">
      <c r="A38" s="13"/>
      <c r="B38" s="45">
        <v>559</v>
      </c>
      <c r="C38" s="21" t="s">
        <v>50</v>
      </c>
      <c r="D38" s="46">
        <v>0</v>
      </c>
      <c r="E38" s="46">
        <v>8243353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8243353</v>
      </c>
      <c r="P38" s="47">
        <f t="shared" si="10"/>
        <v>5.6541099085010353</v>
      </c>
      <c r="Q38" s="9"/>
    </row>
    <row r="39" spans="1:17" ht="15.75">
      <c r="A39" s="28" t="s">
        <v>51</v>
      </c>
      <c r="B39" s="29"/>
      <c r="C39" s="30"/>
      <c r="D39" s="31">
        <f t="shared" ref="D39:N39" si="11">SUM(D40:D43)</f>
        <v>103133636</v>
      </c>
      <c r="E39" s="31">
        <f t="shared" si="11"/>
        <v>332705357</v>
      </c>
      <c r="F39" s="31">
        <f t="shared" si="11"/>
        <v>0</v>
      </c>
      <c r="G39" s="31">
        <f t="shared" si="11"/>
        <v>2075024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8"/>
        <v>437914017</v>
      </c>
      <c r="P39" s="43">
        <f t="shared" si="10"/>
        <v>300.36491007860405</v>
      </c>
      <c r="Q39" s="10"/>
    </row>
    <row r="40" spans="1:17">
      <c r="A40" s="12"/>
      <c r="B40" s="44">
        <v>562</v>
      </c>
      <c r="C40" s="20" t="s">
        <v>52</v>
      </c>
      <c r="D40" s="46">
        <v>46435254</v>
      </c>
      <c r="E40" s="46">
        <v>13371914</v>
      </c>
      <c r="F40" s="46">
        <v>0</v>
      </c>
      <c r="G40" s="46">
        <v>1844276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12">SUM(D40:N40)</f>
        <v>61651444</v>
      </c>
      <c r="P40" s="47">
        <f t="shared" si="10"/>
        <v>42.286681207731455</v>
      </c>
      <c r="Q40" s="9"/>
    </row>
    <row r="41" spans="1:17">
      <c r="A41" s="12"/>
      <c r="B41" s="44">
        <v>563</v>
      </c>
      <c r="C41" s="20" t="s">
        <v>53</v>
      </c>
      <c r="D41" s="46">
        <v>14403689</v>
      </c>
      <c r="E41" s="46">
        <v>2666836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17070525</v>
      </c>
      <c r="P41" s="47">
        <f t="shared" si="10"/>
        <v>11.708660850240751</v>
      </c>
      <c r="Q41" s="9"/>
    </row>
    <row r="42" spans="1:17">
      <c r="A42" s="12"/>
      <c r="B42" s="44">
        <v>564</v>
      </c>
      <c r="C42" s="20" t="s">
        <v>54</v>
      </c>
      <c r="D42" s="46">
        <v>15946973</v>
      </c>
      <c r="E42" s="46">
        <v>101598203</v>
      </c>
      <c r="F42" s="46">
        <v>0</v>
      </c>
      <c r="G42" s="46">
        <v>8409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117553585</v>
      </c>
      <c r="P42" s="47">
        <f t="shared" si="10"/>
        <v>80.629919612604084</v>
      </c>
      <c r="Q42" s="9"/>
    </row>
    <row r="43" spans="1:17">
      <c r="A43" s="12"/>
      <c r="B43" s="44">
        <v>569</v>
      </c>
      <c r="C43" s="20" t="s">
        <v>55</v>
      </c>
      <c r="D43" s="46">
        <v>26347720</v>
      </c>
      <c r="E43" s="46">
        <v>215068404</v>
      </c>
      <c r="F43" s="46">
        <v>0</v>
      </c>
      <c r="G43" s="46">
        <v>222339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241638463</v>
      </c>
      <c r="P43" s="47">
        <f t="shared" si="10"/>
        <v>165.73964840802776</v>
      </c>
      <c r="Q43" s="9"/>
    </row>
    <row r="44" spans="1:17" ht="15.75">
      <c r="A44" s="28" t="s">
        <v>56</v>
      </c>
      <c r="B44" s="29"/>
      <c r="C44" s="30"/>
      <c r="D44" s="31">
        <f t="shared" ref="D44:N44" si="13">SUM(D45:D46)</f>
        <v>4446003</v>
      </c>
      <c r="E44" s="31">
        <f t="shared" si="13"/>
        <v>43579272</v>
      </c>
      <c r="F44" s="31">
        <f t="shared" si="13"/>
        <v>0</v>
      </c>
      <c r="G44" s="31">
        <f t="shared" si="13"/>
        <v>7073678</v>
      </c>
      <c r="H44" s="31">
        <f t="shared" si="13"/>
        <v>0</v>
      </c>
      <c r="I44" s="31">
        <f t="shared" si="13"/>
        <v>7655578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62754531</v>
      </c>
      <c r="P44" s="43">
        <f t="shared" si="10"/>
        <v>43.043287789620969</v>
      </c>
      <c r="Q44" s="9"/>
    </row>
    <row r="45" spans="1:17">
      <c r="A45" s="12"/>
      <c r="B45" s="44">
        <v>572</v>
      </c>
      <c r="C45" s="20" t="s">
        <v>57</v>
      </c>
      <c r="D45" s="46">
        <v>2367742</v>
      </c>
      <c r="E45" s="46">
        <v>43579272</v>
      </c>
      <c r="F45" s="46">
        <v>0</v>
      </c>
      <c r="G45" s="46">
        <v>7073678</v>
      </c>
      <c r="H45" s="46">
        <v>0</v>
      </c>
      <c r="I45" s="46">
        <v>405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53021097</v>
      </c>
      <c r="P45" s="47">
        <f t="shared" si="10"/>
        <v>36.367132392279515</v>
      </c>
      <c r="Q45" s="9"/>
    </row>
    <row r="46" spans="1:17">
      <c r="A46" s="12"/>
      <c r="B46" s="44">
        <v>573</v>
      </c>
      <c r="C46" s="20" t="s">
        <v>58</v>
      </c>
      <c r="D46" s="46">
        <v>2078261</v>
      </c>
      <c r="E46" s="46">
        <v>0</v>
      </c>
      <c r="F46" s="46">
        <v>0</v>
      </c>
      <c r="G46" s="46">
        <v>0</v>
      </c>
      <c r="H46" s="46">
        <v>0</v>
      </c>
      <c r="I46" s="46">
        <v>7655173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9733434</v>
      </c>
      <c r="P46" s="47">
        <f t="shared" si="10"/>
        <v>6.6761553973414545</v>
      </c>
      <c r="Q46" s="9"/>
    </row>
    <row r="47" spans="1:17" ht="15.75">
      <c r="A47" s="28" t="s">
        <v>93</v>
      </c>
      <c r="B47" s="29"/>
      <c r="C47" s="30"/>
      <c r="D47" s="31">
        <f t="shared" ref="D47:N47" si="14">SUM(D48:D51)</f>
        <v>45355211</v>
      </c>
      <c r="E47" s="31">
        <f t="shared" si="14"/>
        <v>230456686</v>
      </c>
      <c r="F47" s="31">
        <f t="shared" si="14"/>
        <v>222152742</v>
      </c>
      <c r="G47" s="31">
        <f t="shared" si="14"/>
        <v>0</v>
      </c>
      <c r="H47" s="31">
        <f t="shared" si="14"/>
        <v>0</v>
      </c>
      <c r="I47" s="31">
        <f t="shared" si="14"/>
        <v>48047679</v>
      </c>
      <c r="J47" s="31">
        <f t="shared" si="14"/>
        <v>214812305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4"/>
        <v>0</v>
      </c>
      <c r="O47" s="31">
        <f>SUM(D47:N47)</f>
        <v>760824623</v>
      </c>
      <c r="P47" s="43">
        <f t="shared" si="10"/>
        <v>521.84906306158007</v>
      </c>
      <c r="Q47" s="9"/>
    </row>
    <row r="48" spans="1:17">
      <c r="A48" s="12"/>
      <c r="B48" s="44">
        <v>581</v>
      </c>
      <c r="C48" s="20" t="s">
        <v>190</v>
      </c>
      <c r="D48" s="46">
        <v>33777741</v>
      </c>
      <c r="E48" s="46">
        <v>230456686</v>
      </c>
      <c r="F48" s="46">
        <v>222152742</v>
      </c>
      <c r="G48" s="46">
        <v>0</v>
      </c>
      <c r="H48" s="46">
        <v>0</v>
      </c>
      <c r="I48" s="46">
        <v>12800000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499187169</v>
      </c>
      <c r="P48" s="47">
        <f t="shared" si="10"/>
        <v>342.39212107494137</v>
      </c>
      <c r="Q48" s="9"/>
    </row>
    <row r="49" spans="1:17">
      <c r="A49" s="12"/>
      <c r="B49" s="44">
        <v>587</v>
      </c>
      <c r="C49" s="20" t="s">
        <v>61</v>
      </c>
      <c r="D49" s="46">
        <v>11577470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6" si="15">SUM(D49:N49)</f>
        <v>11577470</v>
      </c>
      <c r="P49" s="47">
        <f t="shared" si="10"/>
        <v>7.940978366736628</v>
      </c>
      <c r="Q49" s="9"/>
    </row>
    <row r="50" spans="1:17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214812305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214812305</v>
      </c>
      <c r="P50" s="47">
        <f t="shared" si="10"/>
        <v>147.33960588227225</v>
      </c>
      <c r="Q50" s="9"/>
    </row>
    <row r="51" spans="1:17">
      <c r="A51" s="12"/>
      <c r="B51" s="44">
        <v>591</v>
      </c>
      <c r="C51" s="20" t="s">
        <v>191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35247679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35247679</v>
      </c>
      <c r="P51" s="47">
        <f t="shared" si="10"/>
        <v>24.176357737629807</v>
      </c>
      <c r="Q51" s="9"/>
    </row>
    <row r="52" spans="1:17" ht="15.75">
      <c r="A52" s="28" t="s">
        <v>63</v>
      </c>
      <c r="B52" s="29"/>
      <c r="C52" s="30"/>
      <c r="D52" s="31">
        <f t="shared" ref="D52:N52" si="16">SUM(D53:D82)</f>
        <v>42162549</v>
      </c>
      <c r="E52" s="31">
        <f t="shared" si="16"/>
        <v>25474374</v>
      </c>
      <c r="F52" s="31">
        <f t="shared" si="16"/>
        <v>0</v>
      </c>
      <c r="G52" s="31">
        <f t="shared" si="16"/>
        <v>6443417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128404599</v>
      </c>
      <c r="N52" s="31">
        <f t="shared" si="16"/>
        <v>0</v>
      </c>
      <c r="O52" s="31">
        <f>SUM(D52:N52)</f>
        <v>202484939</v>
      </c>
      <c r="P52" s="43">
        <f t="shared" si="10"/>
        <v>138.88427438714899</v>
      </c>
      <c r="Q52" s="9"/>
    </row>
    <row r="53" spans="1:17">
      <c r="A53" s="12"/>
      <c r="B53" s="44">
        <v>602</v>
      </c>
      <c r="C53" s="20" t="s">
        <v>64</v>
      </c>
      <c r="D53" s="46">
        <v>40448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40448</v>
      </c>
      <c r="P53" s="47">
        <f t="shared" si="10"/>
        <v>2.7743254180556128E-2</v>
      </c>
      <c r="Q53" s="9"/>
    </row>
    <row r="54" spans="1:17">
      <c r="A54" s="12"/>
      <c r="B54" s="44">
        <v>603</v>
      </c>
      <c r="C54" s="20" t="s">
        <v>65</v>
      </c>
      <c r="D54" s="46">
        <v>68517</v>
      </c>
      <c r="E54" s="46">
        <v>0</v>
      </c>
      <c r="F54" s="46">
        <v>0</v>
      </c>
      <c r="G54" s="46">
        <v>15923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84440</v>
      </c>
      <c r="P54" s="47">
        <f t="shared" si="10"/>
        <v>5.791733541846715E-2</v>
      </c>
      <c r="Q54" s="9"/>
    </row>
    <row r="55" spans="1:17">
      <c r="A55" s="12"/>
      <c r="B55" s="44">
        <v>604</v>
      </c>
      <c r="C55" s="20" t="s">
        <v>66</v>
      </c>
      <c r="D55" s="46">
        <v>7521923</v>
      </c>
      <c r="E55" s="46">
        <v>0</v>
      </c>
      <c r="F55" s="46">
        <v>0</v>
      </c>
      <c r="G55" s="46">
        <v>4291030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128344979</v>
      </c>
      <c r="N55" s="46">
        <v>0</v>
      </c>
      <c r="O55" s="46">
        <f t="shared" si="15"/>
        <v>140157932</v>
      </c>
      <c r="P55" s="47">
        <f t="shared" si="10"/>
        <v>96.13422500240064</v>
      </c>
      <c r="Q55" s="9"/>
    </row>
    <row r="56" spans="1:17">
      <c r="A56" s="12"/>
      <c r="B56" s="44">
        <v>608</v>
      </c>
      <c r="C56" s="20" t="s">
        <v>67</v>
      </c>
      <c r="D56" s="46">
        <v>889519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889519</v>
      </c>
      <c r="P56" s="47">
        <f t="shared" si="10"/>
        <v>0.61012044391401565</v>
      </c>
      <c r="Q56" s="9"/>
    </row>
    <row r="57" spans="1:17">
      <c r="A57" s="12"/>
      <c r="B57" s="44">
        <v>609</v>
      </c>
      <c r="C57" s="20" t="s">
        <v>192</v>
      </c>
      <c r="D57" s="46">
        <v>0</v>
      </c>
      <c r="E57" s="46">
        <v>102228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102228</v>
      </c>
      <c r="P57" s="47">
        <f t="shared" si="10"/>
        <v>7.0118111856455001E-2</v>
      </c>
      <c r="Q57" s="9"/>
    </row>
    <row r="58" spans="1:17">
      <c r="A58" s="12"/>
      <c r="B58" s="44">
        <v>611</v>
      </c>
      <c r="C58" s="20" t="s">
        <v>69</v>
      </c>
      <c r="D58" s="46">
        <v>46896</v>
      </c>
      <c r="E58" s="46">
        <v>112540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75" si="17">SUM(D58:N58)</f>
        <v>159436</v>
      </c>
      <c r="P58" s="47">
        <f t="shared" si="10"/>
        <v>0.10935703801253824</v>
      </c>
      <c r="Q58" s="9"/>
    </row>
    <row r="59" spans="1:17">
      <c r="A59" s="12"/>
      <c r="B59" s="44">
        <v>614</v>
      </c>
      <c r="C59" s="20" t="s">
        <v>70</v>
      </c>
      <c r="D59" s="46">
        <v>2316387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2316387</v>
      </c>
      <c r="P59" s="47">
        <f t="shared" si="10"/>
        <v>1.5888081814066422</v>
      </c>
      <c r="Q59" s="9"/>
    </row>
    <row r="60" spans="1:17">
      <c r="A60" s="12"/>
      <c r="B60" s="44">
        <v>618</v>
      </c>
      <c r="C60" s="20" t="s">
        <v>185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59620</v>
      </c>
      <c r="N60" s="46">
        <v>0</v>
      </c>
      <c r="O60" s="46">
        <f t="shared" si="17"/>
        <v>59620</v>
      </c>
      <c r="P60" s="47">
        <f t="shared" si="10"/>
        <v>4.0893315225592274E-2</v>
      </c>
      <c r="Q60" s="9"/>
    </row>
    <row r="61" spans="1:17">
      <c r="A61" s="12"/>
      <c r="B61" s="44">
        <v>631</v>
      </c>
      <c r="C61" s="20" t="s">
        <v>72</v>
      </c>
      <c r="D61" s="46">
        <v>27355</v>
      </c>
      <c r="E61" s="46">
        <v>65647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93002</v>
      </c>
      <c r="P61" s="47">
        <f t="shared" si="10"/>
        <v>6.3790005075654688E-2</v>
      </c>
      <c r="Q61" s="9"/>
    </row>
    <row r="62" spans="1:17">
      <c r="A62" s="12"/>
      <c r="B62" s="44">
        <v>634</v>
      </c>
      <c r="C62" s="20" t="s">
        <v>73</v>
      </c>
      <c r="D62" s="46">
        <v>1638850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1638850</v>
      </c>
      <c r="P62" s="47">
        <f t="shared" si="10"/>
        <v>1.124086039206003</v>
      </c>
      <c r="Q62" s="9"/>
    </row>
    <row r="63" spans="1:17">
      <c r="A63" s="12"/>
      <c r="B63" s="44">
        <v>651</v>
      </c>
      <c r="C63" s="20" t="s">
        <v>117</v>
      </c>
      <c r="D63" s="46">
        <v>39080</v>
      </c>
      <c r="E63" s="46">
        <v>464820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503900</v>
      </c>
      <c r="P63" s="47">
        <f t="shared" si="10"/>
        <v>0.34562464847661767</v>
      </c>
      <c r="Q63" s="9"/>
    </row>
    <row r="64" spans="1:17">
      <c r="A64" s="12"/>
      <c r="B64" s="44">
        <v>654</v>
      </c>
      <c r="C64" s="20" t="s">
        <v>118</v>
      </c>
      <c r="D64" s="46">
        <v>3090234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3090234</v>
      </c>
      <c r="P64" s="47">
        <f t="shared" si="10"/>
        <v>2.1195892835096095</v>
      </c>
      <c r="Q64" s="9"/>
    </row>
    <row r="65" spans="1:17">
      <c r="A65" s="12"/>
      <c r="B65" s="44">
        <v>664</v>
      </c>
      <c r="C65" s="20" t="s">
        <v>119</v>
      </c>
      <c r="D65" s="46">
        <v>0</v>
      </c>
      <c r="E65" s="46">
        <v>144907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144907</v>
      </c>
      <c r="P65" s="47">
        <f t="shared" si="10"/>
        <v>9.9391607336378723E-2</v>
      </c>
      <c r="Q65" s="9"/>
    </row>
    <row r="66" spans="1:17">
      <c r="A66" s="12"/>
      <c r="B66" s="44">
        <v>671</v>
      </c>
      <c r="C66" s="20" t="s">
        <v>78</v>
      </c>
      <c r="D66" s="46">
        <v>100273</v>
      </c>
      <c r="E66" s="46">
        <v>518694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618967</v>
      </c>
      <c r="P66" s="47">
        <f t="shared" si="10"/>
        <v>0.42454902122172378</v>
      </c>
      <c r="Q66" s="9"/>
    </row>
    <row r="67" spans="1:17">
      <c r="A67" s="12"/>
      <c r="B67" s="44">
        <v>674</v>
      </c>
      <c r="C67" s="20" t="s">
        <v>79</v>
      </c>
      <c r="D67" s="46">
        <v>1115331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1115331</v>
      </c>
      <c r="P67" s="47">
        <f t="shared" si="10"/>
        <v>0.76500473270504954</v>
      </c>
      <c r="Q67" s="9"/>
    </row>
    <row r="68" spans="1:17">
      <c r="A68" s="12"/>
      <c r="B68" s="44">
        <v>684</v>
      </c>
      <c r="C68" s="20" t="s">
        <v>81</v>
      </c>
      <c r="D68" s="46">
        <v>0</v>
      </c>
      <c r="E68" s="46">
        <v>155678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155678</v>
      </c>
      <c r="P68" s="47">
        <f t="shared" si="10"/>
        <v>0.10677942850871779</v>
      </c>
      <c r="Q68" s="9"/>
    </row>
    <row r="69" spans="1:17">
      <c r="A69" s="12"/>
      <c r="B69" s="44">
        <v>689</v>
      </c>
      <c r="C69" s="20" t="s">
        <v>120</v>
      </c>
      <c r="D69" s="46">
        <v>0</v>
      </c>
      <c r="E69" s="46">
        <v>115612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115612</v>
      </c>
      <c r="P69" s="47">
        <f t="shared" ref="P69:P83" si="18">(O69/P$85)</f>
        <v>7.9298187854095509E-2</v>
      </c>
      <c r="Q69" s="9"/>
    </row>
    <row r="70" spans="1:17">
      <c r="A70" s="12"/>
      <c r="B70" s="44">
        <v>691</v>
      </c>
      <c r="C70" s="20" t="s">
        <v>83</v>
      </c>
      <c r="D70" s="46">
        <v>7817</v>
      </c>
      <c r="E70" s="46">
        <v>18756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26573</v>
      </c>
      <c r="P70" s="47">
        <f t="shared" si="18"/>
        <v>1.8226401635183891E-2</v>
      </c>
      <c r="Q70" s="9"/>
    </row>
    <row r="71" spans="1:17">
      <c r="A71" s="12"/>
      <c r="B71" s="44">
        <v>694</v>
      </c>
      <c r="C71" s="20" t="s">
        <v>84</v>
      </c>
      <c r="D71" s="46">
        <v>495787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495787</v>
      </c>
      <c r="P71" s="47">
        <f t="shared" si="18"/>
        <v>0.3400599475972948</v>
      </c>
      <c r="Q71" s="9"/>
    </row>
    <row r="72" spans="1:17">
      <c r="A72" s="12"/>
      <c r="B72" s="44">
        <v>711</v>
      </c>
      <c r="C72" s="20" t="s">
        <v>85</v>
      </c>
      <c r="D72" s="46">
        <v>15913891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15913891</v>
      </c>
      <c r="P72" s="47">
        <f t="shared" si="18"/>
        <v>10.915326419468565</v>
      </c>
      <c r="Q72" s="9"/>
    </row>
    <row r="73" spans="1:17">
      <c r="A73" s="12"/>
      <c r="B73" s="44">
        <v>712</v>
      </c>
      <c r="C73" s="20" t="s">
        <v>86</v>
      </c>
      <c r="D73" s="46">
        <v>0</v>
      </c>
      <c r="E73" s="46">
        <v>4456554</v>
      </c>
      <c r="F73" s="46">
        <v>0</v>
      </c>
      <c r="G73" s="46">
        <v>2136464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6593018</v>
      </c>
      <c r="P73" s="47">
        <f t="shared" si="18"/>
        <v>4.5221463160349531</v>
      </c>
      <c r="Q73" s="9"/>
    </row>
    <row r="74" spans="1:17">
      <c r="A74" s="12"/>
      <c r="B74" s="44">
        <v>713</v>
      </c>
      <c r="C74" s="20" t="s">
        <v>87</v>
      </c>
      <c r="D74" s="46">
        <v>0</v>
      </c>
      <c r="E74" s="46">
        <v>8875644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8875644</v>
      </c>
      <c r="P74" s="47">
        <f t="shared" si="18"/>
        <v>6.0877978517634475</v>
      </c>
      <c r="Q74" s="9"/>
    </row>
    <row r="75" spans="1:17">
      <c r="A75" s="12"/>
      <c r="B75" s="44">
        <v>714</v>
      </c>
      <c r="C75" s="20" t="s">
        <v>88</v>
      </c>
      <c r="D75" s="46">
        <v>0</v>
      </c>
      <c r="E75" s="46">
        <v>238707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238707</v>
      </c>
      <c r="P75" s="47">
        <f t="shared" si="18"/>
        <v>0.16372896003950779</v>
      </c>
      <c r="Q75" s="9"/>
    </row>
    <row r="76" spans="1:17">
      <c r="A76" s="12"/>
      <c r="B76" s="44">
        <v>715</v>
      </c>
      <c r="C76" s="20" t="s">
        <v>89</v>
      </c>
      <c r="D76" s="46">
        <v>0</v>
      </c>
      <c r="E76" s="46">
        <v>1292357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ref="O76:O82" si="19">SUM(D76:N76)</f>
        <v>1292357</v>
      </c>
      <c r="P76" s="47">
        <f t="shared" si="18"/>
        <v>0.88642673909763092</v>
      </c>
      <c r="Q76" s="9"/>
    </row>
    <row r="77" spans="1:17">
      <c r="A77" s="12"/>
      <c r="B77" s="44">
        <v>716</v>
      </c>
      <c r="C77" s="20" t="s">
        <v>193</v>
      </c>
      <c r="D77" s="46">
        <v>0</v>
      </c>
      <c r="E77" s="46">
        <v>8743423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9"/>
        <v>8743423</v>
      </c>
      <c r="P77" s="47">
        <f t="shared" si="18"/>
        <v>5.9971075627254891</v>
      </c>
      <c r="Q77" s="9"/>
    </row>
    <row r="78" spans="1:17">
      <c r="A78" s="12"/>
      <c r="B78" s="44">
        <v>721</v>
      </c>
      <c r="C78" s="20" t="s">
        <v>91</v>
      </c>
      <c r="D78" s="46">
        <v>50805</v>
      </c>
      <c r="E78" s="46">
        <v>121916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9"/>
        <v>172721</v>
      </c>
      <c r="P78" s="47">
        <f t="shared" si="18"/>
        <v>0.11846920998120636</v>
      </c>
      <c r="Q78" s="9"/>
    </row>
    <row r="79" spans="1:17">
      <c r="A79" s="12"/>
      <c r="B79" s="44">
        <v>724</v>
      </c>
      <c r="C79" s="20" t="s">
        <v>92</v>
      </c>
      <c r="D79" s="46">
        <v>1994907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9"/>
        <v>1994907</v>
      </c>
      <c r="P79" s="47">
        <f t="shared" si="18"/>
        <v>1.3683052800526772</v>
      </c>
      <c r="Q79" s="9"/>
    </row>
    <row r="80" spans="1:17">
      <c r="A80" s="12"/>
      <c r="B80" s="44">
        <v>741</v>
      </c>
      <c r="C80" s="20" t="s">
        <v>94</v>
      </c>
      <c r="D80" s="46">
        <v>19540</v>
      </c>
      <c r="E80" s="46">
        <v>46891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9"/>
        <v>66431</v>
      </c>
      <c r="P80" s="47">
        <f t="shared" si="18"/>
        <v>4.5564975239035903E-2</v>
      </c>
      <c r="Q80" s="9"/>
    </row>
    <row r="81" spans="1:120">
      <c r="A81" s="12"/>
      <c r="B81" s="44">
        <v>744</v>
      </c>
      <c r="C81" s="20" t="s">
        <v>95</v>
      </c>
      <c r="D81" s="46">
        <v>1853545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9"/>
        <v>1853545</v>
      </c>
      <c r="P81" s="47">
        <f t="shared" si="18"/>
        <v>1.2713451856729359</v>
      </c>
      <c r="Q81" s="9"/>
    </row>
    <row r="82" spans="1:120" ht="15.75" thickBot="1">
      <c r="A82" s="12"/>
      <c r="B82" s="44">
        <v>764</v>
      </c>
      <c r="C82" s="20" t="s">
        <v>97</v>
      </c>
      <c r="D82" s="46">
        <v>4931444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9"/>
        <v>4931444</v>
      </c>
      <c r="P82" s="47">
        <f t="shared" si="18"/>
        <v>3.3824739015322991</v>
      </c>
      <c r="Q82" s="9"/>
    </row>
    <row r="83" spans="1:120" ht="16.5" thickBot="1">
      <c r="A83" s="14" t="s">
        <v>10</v>
      </c>
      <c r="B83" s="23"/>
      <c r="C83" s="22"/>
      <c r="D83" s="15">
        <f t="shared" ref="D83:N83" si="20">SUM(D5,D15,D24,D30,D34,D39,D44,D47,D52)</f>
        <v>1023770508</v>
      </c>
      <c r="E83" s="15">
        <f t="shared" si="20"/>
        <v>1509374261</v>
      </c>
      <c r="F83" s="15">
        <f t="shared" si="20"/>
        <v>252036284</v>
      </c>
      <c r="G83" s="15">
        <f t="shared" si="20"/>
        <v>82453402</v>
      </c>
      <c r="H83" s="15">
        <f t="shared" si="20"/>
        <v>0</v>
      </c>
      <c r="I83" s="15">
        <f t="shared" si="20"/>
        <v>535282529</v>
      </c>
      <c r="J83" s="15">
        <f t="shared" si="20"/>
        <v>214812305</v>
      </c>
      <c r="K83" s="15">
        <f t="shared" si="20"/>
        <v>11275249</v>
      </c>
      <c r="L83" s="15">
        <f t="shared" si="20"/>
        <v>0</v>
      </c>
      <c r="M83" s="15">
        <f t="shared" si="20"/>
        <v>3079379269</v>
      </c>
      <c r="N83" s="15">
        <f t="shared" si="20"/>
        <v>34597701</v>
      </c>
      <c r="O83" s="15">
        <f>SUM(D83:N83)</f>
        <v>6742981508</v>
      </c>
      <c r="P83" s="37">
        <f t="shared" si="18"/>
        <v>4625.0061785807375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8" t="s">
        <v>186</v>
      </c>
      <c r="N85" s="48"/>
      <c r="O85" s="48"/>
      <c r="P85" s="41">
        <v>1457940</v>
      </c>
    </row>
    <row r="86" spans="1:120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</row>
    <row r="87" spans="1:120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2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250638022</v>
      </c>
      <c r="E5" s="26">
        <f t="shared" ref="E5:M5" si="0">SUM(E6:E14)</f>
        <v>5259427</v>
      </c>
      <c r="F5" s="26">
        <f t="shared" si="0"/>
        <v>133987869</v>
      </c>
      <c r="G5" s="26">
        <f t="shared" si="0"/>
        <v>12485220</v>
      </c>
      <c r="H5" s="26">
        <f t="shared" si="0"/>
        <v>0</v>
      </c>
      <c r="I5" s="26">
        <f t="shared" si="0"/>
        <v>7593008</v>
      </c>
      <c r="J5" s="26">
        <f t="shared" si="0"/>
        <v>0</v>
      </c>
      <c r="K5" s="26">
        <f t="shared" si="0"/>
        <v>10130382</v>
      </c>
      <c r="L5" s="26">
        <f t="shared" si="0"/>
        <v>0</v>
      </c>
      <c r="M5" s="26">
        <f t="shared" si="0"/>
        <v>13183696</v>
      </c>
      <c r="N5" s="27">
        <f>SUM(D5:M5)</f>
        <v>433277624</v>
      </c>
      <c r="O5" s="32">
        <f t="shared" ref="O5:O36" si="1">(N5/O$83)</f>
        <v>306.14701468281447</v>
      </c>
      <c r="P5" s="6"/>
    </row>
    <row r="6" spans="1:133">
      <c r="A6" s="12"/>
      <c r="B6" s="44">
        <v>511</v>
      </c>
      <c r="C6" s="20" t="s">
        <v>20</v>
      </c>
      <c r="D6" s="46">
        <v>3136212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3136212</v>
      </c>
      <c r="O6" s="47">
        <f t="shared" si="1"/>
        <v>2.2159970606107713</v>
      </c>
      <c r="P6" s="9"/>
    </row>
    <row r="7" spans="1:133">
      <c r="A7" s="12"/>
      <c r="B7" s="44">
        <v>512</v>
      </c>
      <c r="C7" s="20" t="s">
        <v>21</v>
      </c>
      <c r="D7" s="46">
        <v>2883114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2883114</v>
      </c>
      <c r="O7" s="47">
        <f t="shared" si="1"/>
        <v>2.0371620762262763</v>
      </c>
      <c r="P7" s="9"/>
    </row>
    <row r="8" spans="1:133">
      <c r="A8" s="12"/>
      <c r="B8" s="44">
        <v>513</v>
      </c>
      <c r="C8" s="20" t="s">
        <v>22</v>
      </c>
      <c r="D8" s="46">
        <v>100756031</v>
      </c>
      <c r="E8" s="46">
        <v>2098997</v>
      </c>
      <c r="F8" s="46">
        <v>294161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103149189</v>
      </c>
      <c r="O8" s="47">
        <f t="shared" si="1"/>
        <v>72.883561324420953</v>
      </c>
      <c r="P8" s="9"/>
    </row>
    <row r="9" spans="1:133">
      <c r="A9" s="12"/>
      <c r="B9" s="44">
        <v>514</v>
      </c>
      <c r="C9" s="20" t="s">
        <v>23</v>
      </c>
      <c r="D9" s="46">
        <v>4477344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4477344</v>
      </c>
      <c r="O9" s="47">
        <f t="shared" si="1"/>
        <v>3.1636194056215818</v>
      </c>
      <c r="P9" s="9"/>
    </row>
    <row r="10" spans="1:133">
      <c r="A10" s="12"/>
      <c r="B10" s="44">
        <v>515</v>
      </c>
      <c r="C10" s="20" t="s">
        <v>24</v>
      </c>
      <c r="D10" s="46">
        <v>5193565</v>
      </c>
      <c r="E10" s="46">
        <v>2437710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7631275</v>
      </c>
      <c r="O10" s="47">
        <f t="shared" si="1"/>
        <v>5.3921364272289187</v>
      </c>
      <c r="P10" s="9"/>
    </row>
    <row r="11" spans="1:133">
      <c r="A11" s="12"/>
      <c r="B11" s="44">
        <v>516</v>
      </c>
      <c r="C11" s="20" t="s">
        <v>25</v>
      </c>
      <c r="D11" s="46">
        <v>28859900</v>
      </c>
      <c r="E11" s="46">
        <v>0</v>
      </c>
      <c r="F11" s="46">
        <v>0</v>
      </c>
      <c r="G11" s="46">
        <v>1749603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30609503</v>
      </c>
      <c r="O11" s="47">
        <f t="shared" si="1"/>
        <v>21.628183513983295</v>
      </c>
      <c r="P11" s="9"/>
    </row>
    <row r="12" spans="1:133">
      <c r="A12" s="12"/>
      <c r="B12" s="44">
        <v>517</v>
      </c>
      <c r="C12" s="20" t="s">
        <v>26</v>
      </c>
      <c r="D12" s="46">
        <v>648633</v>
      </c>
      <c r="E12" s="46">
        <v>0</v>
      </c>
      <c r="F12" s="46">
        <v>133693708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13183696</v>
      </c>
      <c r="N12" s="46">
        <f t="shared" si="2"/>
        <v>147526037</v>
      </c>
      <c r="O12" s="47">
        <f t="shared" si="1"/>
        <v>104.23952983904017</v>
      </c>
      <c r="P12" s="9"/>
    </row>
    <row r="13" spans="1:133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6586358</v>
      </c>
      <c r="J13" s="46">
        <v>0</v>
      </c>
      <c r="K13" s="46">
        <v>10130382</v>
      </c>
      <c r="L13" s="46">
        <v>0</v>
      </c>
      <c r="M13" s="46">
        <v>0</v>
      </c>
      <c r="N13" s="46">
        <f t="shared" si="2"/>
        <v>16716740</v>
      </c>
      <c r="O13" s="47">
        <f t="shared" si="1"/>
        <v>11.811780167601713</v>
      </c>
      <c r="P13" s="9"/>
    </row>
    <row r="14" spans="1:133">
      <c r="A14" s="12"/>
      <c r="B14" s="44">
        <v>519</v>
      </c>
      <c r="C14" s="20" t="s">
        <v>132</v>
      </c>
      <c r="D14" s="46">
        <v>104683223</v>
      </c>
      <c r="E14" s="46">
        <v>722720</v>
      </c>
      <c r="F14" s="46">
        <v>0</v>
      </c>
      <c r="G14" s="46">
        <v>10735617</v>
      </c>
      <c r="H14" s="46">
        <v>0</v>
      </c>
      <c r="I14" s="46">
        <v>1006650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117148210</v>
      </c>
      <c r="O14" s="47">
        <f t="shared" si="1"/>
        <v>82.775044868080784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482316254</v>
      </c>
      <c r="E15" s="31">
        <f t="shared" si="3"/>
        <v>242514539</v>
      </c>
      <c r="F15" s="31">
        <f t="shared" si="3"/>
        <v>39906</v>
      </c>
      <c r="G15" s="31">
        <f t="shared" si="3"/>
        <v>14290446</v>
      </c>
      <c r="H15" s="31">
        <f t="shared" si="3"/>
        <v>0</v>
      </c>
      <c r="I15" s="31">
        <f t="shared" si="3"/>
        <v>41207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739202352</v>
      </c>
      <c r="O15" s="43">
        <f t="shared" si="1"/>
        <v>522.30851716292409</v>
      </c>
      <c r="P15" s="10"/>
    </row>
    <row r="16" spans="1:133">
      <c r="A16" s="12"/>
      <c r="B16" s="44">
        <v>521</v>
      </c>
      <c r="C16" s="20" t="s">
        <v>29</v>
      </c>
      <c r="D16" s="46">
        <v>282012578</v>
      </c>
      <c r="E16" s="46">
        <v>5524925</v>
      </c>
      <c r="F16" s="46">
        <v>0</v>
      </c>
      <c r="G16" s="46">
        <v>2041004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289578507</v>
      </c>
      <c r="O16" s="47">
        <f t="shared" si="1"/>
        <v>204.61152509079605</v>
      </c>
      <c r="P16" s="9"/>
    </row>
    <row r="17" spans="1:16">
      <c r="A17" s="12"/>
      <c r="B17" s="44">
        <v>522</v>
      </c>
      <c r="C17" s="20" t="s">
        <v>30</v>
      </c>
      <c r="D17" s="46">
        <v>273071</v>
      </c>
      <c r="E17" s="46">
        <v>191055327</v>
      </c>
      <c r="F17" s="46">
        <v>0</v>
      </c>
      <c r="G17" s="46">
        <v>7446236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198774634</v>
      </c>
      <c r="O17" s="47">
        <f t="shared" si="1"/>
        <v>140.45096590025861</v>
      </c>
      <c r="P17" s="9"/>
    </row>
    <row r="18" spans="1:16">
      <c r="A18" s="12"/>
      <c r="B18" s="44">
        <v>523</v>
      </c>
      <c r="C18" s="20" t="s">
        <v>133</v>
      </c>
      <c r="D18" s="46">
        <v>178227753</v>
      </c>
      <c r="E18" s="46">
        <v>2134871</v>
      </c>
      <c r="F18" s="46">
        <v>0</v>
      </c>
      <c r="G18" s="46">
        <v>2938088</v>
      </c>
      <c r="H18" s="46">
        <v>0</v>
      </c>
      <c r="I18" s="46">
        <v>8036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183308748</v>
      </c>
      <c r="O18" s="47">
        <f t="shared" si="1"/>
        <v>129.52301909189831</v>
      </c>
      <c r="P18" s="9"/>
    </row>
    <row r="19" spans="1:16">
      <c r="A19" s="12"/>
      <c r="B19" s="44">
        <v>524</v>
      </c>
      <c r="C19" s="20" t="s">
        <v>32</v>
      </c>
      <c r="D19" s="46">
        <v>12909300</v>
      </c>
      <c r="E19" s="46">
        <v>29722442</v>
      </c>
      <c r="F19" s="46">
        <v>0</v>
      </c>
      <c r="G19" s="46">
        <v>363214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42994956</v>
      </c>
      <c r="O19" s="47">
        <f t="shared" si="1"/>
        <v>30.379545807837427</v>
      </c>
      <c r="P19" s="9"/>
    </row>
    <row r="20" spans="1:16">
      <c r="A20" s="12"/>
      <c r="B20" s="44">
        <v>525</v>
      </c>
      <c r="C20" s="20" t="s">
        <v>33</v>
      </c>
      <c r="D20" s="46">
        <v>2248420</v>
      </c>
      <c r="E20" s="46">
        <v>13396366</v>
      </c>
      <c r="F20" s="46">
        <v>0</v>
      </c>
      <c r="G20" s="46">
        <v>61073</v>
      </c>
      <c r="H20" s="46">
        <v>0</v>
      </c>
      <c r="I20" s="46">
        <v>6203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15712062</v>
      </c>
      <c r="O20" s="47">
        <f t="shared" si="1"/>
        <v>11.101890818648164</v>
      </c>
      <c r="P20" s="9"/>
    </row>
    <row r="21" spans="1:16">
      <c r="A21" s="12"/>
      <c r="B21" s="44">
        <v>527</v>
      </c>
      <c r="C21" s="20" t="s">
        <v>34</v>
      </c>
      <c r="D21" s="46">
        <v>5599841</v>
      </c>
      <c r="E21" s="46">
        <v>2373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5602214</v>
      </c>
      <c r="O21" s="47">
        <f t="shared" si="1"/>
        <v>3.9584344926020663</v>
      </c>
      <c r="P21" s="9"/>
    </row>
    <row r="22" spans="1:16">
      <c r="A22" s="12"/>
      <c r="B22" s="44">
        <v>528</v>
      </c>
      <c r="C22" s="20" t="s">
        <v>35</v>
      </c>
      <c r="D22" s="46">
        <v>158580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158580</v>
      </c>
      <c r="O22" s="47">
        <f t="shared" si="1"/>
        <v>0.11205008267032206</v>
      </c>
      <c r="P22" s="9"/>
    </row>
    <row r="23" spans="1:16">
      <c r="A23" s="12"/>
      <c r="B23" s="44">
        <v>529</v>
      </c>
      <c r="C23" s="20" t="s">
        <v>36</v>
      </c>
      <c r="D23" s="46">
        <v>886711</v>
      </c>
      <c r="E23" s="46">
        <v>678235</v>
      </c>
      <c r="F23" s="46">
        <v>39906</v>
      </c>
      <c r="G23" s="46">
        <v>1440831</v>
      </c>
      <c r="H23" s="46">
        <v>0</v>
      </c>
      <c r="I23" s="46">
        <v>26968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3072651</v>
      </c>
      <c r="O23" s="47">
        <f t="shared" si="1"/>
        <v>2.1710858782131903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SUM(D25:D29)</f>
        <v>9811361</v>
      </c>
      <c r="E24" s="31">
        <f t="shared" si="5"/>
        <v>75236196</v>
      </c>
      <c r="F24" s="31">
        <f t="shared" si="5"/>
        <v>0</v>
      </c>
      <c r="G24" s="31">
        <f t="shared" si="5"/>
        <v>1807174</v>
      </c>
      <c r="H24" s="31">
        <f t="shared" si="5"/>
        <v>0</v>
      </c>
      <c r="I24" s="31">
        <f t="shared" si="5"/>
        <v>264921980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351776711</v>
      </c>
      <c r="O24" s="43">
        <f t="shared" si="1"/>
        <v>248.55977770868958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48211971</v>
      </c>
      <c r="F25" s="46">
        <v>0</v>
      </c>
      <c r="G25" s="46">
        <v>0</v>
      </c>
      <c r="H25" s="46">
        <v>0</v>
      </c>
      <c r="I25" s="46">
        <v>34033313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82245284</v>
      </c>
      <c r="O25" s="47">
        <f t="shared" si="1"/>
        <v>58.113197575003888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1529</v>
      </c>
      <c r="F26" s="46">
        <v>0</v>
      </c>
      <c r="G26" s="46">
        <v>510</v>
      </c>
      <c r="H26" s="46">
        <v>0</v>
      </c>
      <c r="I26" s="46">
        <v>230888667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230890706</v>
      </c>
      <c r="O26" s="47">
        <f t="shared" si="1"/>
        <v>163.14366688806297</v>
      </c>
      <c r="P26" s="9"/>
    </row>
    <row r="27" spans="1:16">
      <c r="A27" s="12"/>
      <c r="B27" s="44">
        <v>537</v>
      </c>
      <c r="C27" s="20" t="s">
        <v>136</v>
      </c>
      <c r="D27" s="46">
        <v>9811361</v>
      </c>
      <c r="E27" s="46">
        <v>4294566</v>
      </c>
      <c r="F27" s="46">
        <v>0</v>
      </c>
      <c r="G27" s="46">
        <v>1806664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15912591</v>
      </c>
      <c r="O27" s="47">
        <f t="shared" si="1"/>
        <v>11.243581391405113</v>
      </c>
      <c r="P27" s="9"/>
    </row>
    <row r="28" spans="1:16">
      <c r="A28" s="12"/>
      <c r="B28" s="44">
        <v>538</v>
      </c>
      <c r="C28" s="20" t="s">
        <v>137</v>
      </c>
      <c r="D28" s="46">
        <v>0</v>
      </c>
      <c r="E28" s="46">
        <v>20029864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20029864</v>
      </c>
      <c r="O28" s="47">
        <f t="shared" si="1"/>
        <v>14.152780407840256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2698266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2698266</v>
      </c>
      <c r="O29" s="47">
        <f t="shared" si="1"/>
        <v>1.9065514463773441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58025147</v>
      </c>
      <c r="E30" s="31">
        <f t="shared" si="7"/>
        <v>154594414</v>
      </c>
      <c r="F30" s="31">
        <f t="shared" si="7"/>
        <v>0</v>
      </c>
      <c r="G30" s="31">
        <f t="shared" si="7"/>
        <v>33163702</v>
      </c>
      <c r="H30" s="31">
        <f t="shared" si="7"/>
        <v>0</v>
      </c>
      <c r="I30" s="31">
        <f t="shared" si="7"/>
        <v>2609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245785872</v>
      </c>
      <c r="O30" s="43">
        <f t="shared" si="1"/>
        <v>173.66835210491359</v>
      </c>
      <c r="P30" s="10"/>
    </row>
    <row r="31" spans="1:16">
      <c r="A31" s="12"/>
      <c r="B31" s="44">
        <v>541</v>
      </c>
      <c r="C31" s="20" t="s">
        <v>138</v>
      </c>
      <c r="D31" s="46">
        <v>2122115</v>
      </c>
      <c r="E31" s="46">
        <v>147307914</v>
      </c>
      <c r="F31" s="46">
        <v>0</v>
      </c>
      <c r="G31" s="46">
        <v>33163702</v>
      </c>
      <c r="H31" s="46">
        <v>0</v>
      </c>
      <c r="I31" s="46">
        <v>2609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182596340</v>
      </c>
      <c r="O31" s="47">
        <f t="shared" si="1"/>
        <v>129.01964303378884</v>
      </c>
      <c r="P31" s="9"/>
    </row>
    <row r="32" spans="1:16">
      <c r="A32" s="12"/>
      <c r="B32" s="44">
        <v>544</v>
      </c>
      <c r="C32" s="20" t="s">
        <v>139</v>
      </c>
      <c r="D32" s="46">
        <v>55564736</v>
      </c>
      <c r="E32" s="46">
        <v>5042137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60606873</v>
      </c>
      <c r="O32" s="47">
        <f t="shared" si="1"/>
        <v>42.823843675367073</v>
      </c>
      <c r="P32" s="9"/>
    </row>
    <row r="33" spans="1:16">
      <c r="A33" s="12"/>
      <c r="B33" s="44">
        <v>549</v>
      </c>
      <c r="C33" s="20" t="s">
        <v>140</v>
      </c>
      <c r="D33" s="46">
        <v>338296</v>
      </c>
      <c r="E33" s="46">
        <v>2244363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2582659</v>
      </c>
      <c r="O33" s="47">
        <f t="shared" si="1"/>
        <v>1.8248653957576699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5516473</v>
      </c>
      <c r="E34" s="31">
        <f t="shared" si="9"/>
        <v>42854406</v>
      </c>
      <c r="F34" s="31">
        <f t="shared" si="9"/>
        <v>0</v>
      </c>
      <c r="G34" s="31">
        <f t="shared" si="9"/>
        <v>18534</v>
      </c>
      <c r="H34" s="31">
        <f t="shared" si="9"/>
        <v>0</v>
      </c>
      <c r="I34" s="31">
        <f t="shared" si="9"/>
        <v>264950825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14183918</v>
      </c>
      <c r="N34" s="31">
        <f t="shared" si="8"/>
        <v>327524156</v>
      </c>
      <c r="O34" s="43">
        <f t="shared" si="1"/>
        <v>231.4233116176533</v>
      </c>
      <c r="P34" s="10"/>
    </row>
    <row r="35" spans="1:16">
      <c r="A35" s="13"/>
      <c r="B35" s="45">
        <v>552</v>
      </c>
      <c r="C35" s="21" t="s">
        <v>47</v>
      </c>
      <c r="D35" s="46">
        <v>4687586</v>
      </c>
      <c r="E35" s="46">
        <v>0</v>
      </c>
      <c r="F35" s="46">
        <v>0</v>
      </c>
      <c r="G35" s="46">
        <v>0</v>
      </c>
      <c r="H35" s="46">
        <v>0</v>
      </c>
      <c r="I35" s="46">
        <v>264950825</v>
      </c>
      <c r="J35" s="46">
        <v>0</v>
      </c>
      <c r="K35" s="46">
        <v>0</v>
      </c>
      <c r="L35" s="46">
        <v>0</v>
      </c>
      <c r="M35" s="46">
        <v>1010098</v>
      </c>
      <c r="N35" s="46">
        <f t="shared" si="8"/>
        <v>270648509</v>
      </c>
      <c r="O35" s="47">
        <f t="shared" si="1"/>
        <v>191.23589234486948</v>
      </c>
      <c r="P35" s="9"/>
    </row>
    <row r="36" spans="1:16">
      <c r="A36" s="13"/>
      <c r="B36" s="45">
        <v>553</v>
      </c>
      <c r="C36" s="21" t="s">
        <v>141</v>
      </c>
      <c r="D36" s="46">
        <v>514407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514407</v>
      </c>
      <c r="O36" s="47">
        <f t="shared" si="1"/>
        <v>0.36347172957619095</v>
      </c>
      <c r="P36" s="9"/>
    </row>
    <row r="37" spans="1:16">
      <c r="A37" s="13"/>
      <c r="B37" s="45">
        <v>554</v>
      </c>
      <c r="C37" s="21" t="s">
        <v>49</v>
      </c>
      <c r="D37" s="46">
        <v>314480</v>
      </c>
      <c r="E37" s="46">
        <v>36461202</v>
      </c>
      <c r="F37" s="46">
        <v>0</v>
      </c>
      <c r="G37" s="46">
        <v>18534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13173820</v>
      </c>
      <c r="N37" s="46">
        <f t="shared" si="8"/>
        <v>49968036</v>
      </c>
      <c r="O37" s="47">
        <f t="shared" ref="O37:O68" si="10">(N37/O$83)</f>
        <v>35.306612212596981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6393204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6393204</v>
      </c>
      <c r="O38" s="47">
        <f t="shared" si="10"/>
        <v>4.5173353306106296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98339595</v>
      </c>
      <c r="E39" s="31">
        <f t="shared" si="11"/>
        <v>236887440</v>
      </c>
      <c r="F39" s="31">
        <f t="shared" si="11"/>
        <v>0</v>
      </c>
      <c r="G39" s="31">
        <f t="shared" si="11"/>
        <v>192231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335419266</v>
      </c>
      <c r="O39" s="43">
        <f t="shared" si="10"/>
        <v>237.00186962112969</v>
      </c>
      <c r="P39" s="10"/>
    </row>
    <row r="40" spans="1:16">
      <c r="A40" s="12"/>
      <c r="B40" s="44">
        <v>562</v>
      </c>
      <c r="C40" s="20" t="s">
        <v>142</v>
      </c>
      <c r="D40" s="46">
        <v>45290323</v>
      </c>
      <c r="E40" s="46">
        <v>52354</v>
      </c>
      <c r="F40" s="46">
        <v>0</v>
      </c>
      <c r="G40" s="46">
        <v>174145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45516822</v>
      </c>
      <c r="O40" s="47">
        <f t="shared" si="10"/>
        <v>32.161455845569009</v>
      </c>
      <c r="P40" s="9"/>
    </row>
    <row r="41" spans="1:16">
      <c r="A41" s="12"/>
      <c r="B41" s="44">
        <v>563</v>
      </c>
      <c r="C41" s="20" t="s">
        <v>143</v>
      </c>
      <c r="D41" s="46">
        <v>14354454</v>
      </c>
      <c r="E41" s="46">
        <v>2759791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17114245</v>
      </c>
      <c r="O41" s="47">
        <f t="shared" si="10"/>
        <v>12.092650820343964</v>
      </c>
      <c r="P41" s="9"/>
    </row>
    <row r="42" spans="1:16">
      <c r="A42" s="12"/>
      <c r="B42" s="44">
        <v>564</v>
      </c>
      <c r="C42" s="20" t="s">
        <v>144</v>
      </c>
      <c r="D42" s="46">
        <v>17310186</v>
      </c>
      <c r="E42" s="46">
        <v>142036781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159346967</v>
      </c>
      <c r="O42" s="47">
        <f t="shared" si="10"/>
        <v>112.59200924211805</v>
      </c>
      <c r="P42" s="9"/>
    </row>
    <row r="43" spans="1:16">
      <c r="A43" s="12"/>
      <c r="B43" s="44">
        <v>569</v>
      </c>
      <c r="C43" s="20" t="s">
        <v>55</v>
      </c>
      <c r="D43" s="46">
        <v>21384632</v>
      </c>
      <c r="E43" s="46">
        <v>92038514</v>
      </c>
      <c r="F43" s="46">
        <v>0</v>
      </c>
      <c r="G43" s="46">
        <v>18086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113441232</v>
      </c>
      <c r="O43" s="47">
        <f t="shared" si="10"/>
        <v>80.155753713098647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SUM(D45:D46)</f>
        <v>4151421</v>
      </c>
      <c r="E44" s="31">
        <f t="shared" si="13"/>
        <v>42263151</v>
      </c>
      <c r="F44" s="31">
        <f t="shared" si="13"/>
        <v>0</v>
      </c>
      <c r="G44" s="31">
        <f t="shared" si="13"/>
        <v>5205567</v>
      </c>
      <c r="H44" s="31">
        <f t="shared" si="13"/>
        <v>0</v>
      </c>
      <c r="I44" s="31">
        <f t="shared" si="13"/>
        <v>6479749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58099888</v>
      </c>
      <c r="O44" s="43">
        <f t="shared" si="10"/>
        <v>41.052448313384112</v>
      </c>
      <c r="P44" s="9"/>
    </row>
    <row r="45" spans="1:16">
      <c r="A45" s="12"/>
      <c r="B45" s="44">
        <v>572</v>
      </c>
      <c r="C45" s="20" t="s">
        <v>145</v>
      </c>
      <c r="D45" s="46">
        <v>2295182</v>
      </c>
      <c r="E45" s="46">
        <v>42263151</v>
      </c>
      <c r="F45" s="46">
        <v>0</v>
      </c>
      <c r="G45" s="46">
        <v>5205567</v>
      </c>
      <c r="H45" s="46">
        <v>0</v>
      </c>
      <c r="I45" s="46">
        <v>264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49764164</v>
      </c>
      <c r="O45" s="47">
        <f t="shared" si="10"/>
        <v>35.162559529697724</v>
      </c>
      <c r="P45" s="9"/>
    </row>
    <row r="46" spans="1:16">
      <c r="A46" s="12"/>
      <c r="B46" s="44">
        <v>573</v>
      </c>
      <c r="C46" s="20" t="s">
        <v>58</v>
      </c>
      <c r="D46" s="46">
        <v>1856239</v>
      </c>
      <c r="E46" s="46">
        <v>0</v>
      </c>
      <c r="F46" s="46">
        <v>0</v>
      </c>
      <c r="G46" s="46">
        <v>0</v>
      </c>
      <c r="H46" s="46">
        <v>0</v>
      </c>
      <c r="I46" s="46">
        <v>6479485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8335724</v>
      </c>
      <c r="O46" s="47">
        <f t="shared" si="10"/>
        <v>5.8898887836863896</v>
      </c>
      <c r="P46" s="9"/>
    </row>
    <row r="47" spans="1:16" ht="15.75">
      <c r="A47" s="28" t="s">
        <v>146</v>
      </c>
      <c r="B47" s="29"/>
      <c r="C47" s="30"/>
      <c r="D47" s="31">
        <f t="shared" ref="D47:M47" si="14">SUM(D48:D51)</f>
        <v>37459169</v>
      </c>
      <c r="E47" s="31">
        <f t="shared" si="14"/>
        <v>215322067</v>
      </c>
      <c r="F47" s="31">
        <f t="shared" si="14"/>
        <v>209438298</v>
      </c>
      <c r="G47" s="31">
        <f t="shared" si="14"/>
        <v>0</v>
      </c>
      <c r="H47" s="31">
        <f t="shared" si="14"/>
        <v>0</v>
      </c>
      <c r="I47" s="31">
        <f t="shared" si="14"/>
        <v>48858925</v>
      </c>
      <c r="J47" s="31">
        <f t="shared" si="14"/>
        <v>201064321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712142780</v>
      </c>
      <c r="O47" s="43">
        <f t="shared" si="10"/>
        <v>503.18865791444682</v>
      </c>
      <c r="P47" s="9"/>
    </row>
    <row r="48" spans="1:16">
      <c r="A48" s="12"/>
      <c r="B48" s="44">
        <v>581</v>
      </c>
      <c r="C48" s="20" t="s">
        <v>147</v>
      </c>
      <c r="D48" s="46">
        <v>30207944</v>
      </c>
      <c r="E48" s="46">
        <v>215322067</v>
      </c>
      <c r="F48" s="46">
        <v>209438298</v>
      </c>
      <c r="G48" s="46">
        <v>0</v>
      </c>
      <c r="H48" s="46">
        <v>0</v>
      </c>
      <c r="I48" s="46">
        <v>14099222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469067531</v>
      </c>
      <c r="O48" s="47">
        <f t="shared" si="10"/>
        <v>331.43558851377134</v>
      </c>
      <c r="P48" s="9"/>
    </row>
    <row r="49" spans="1:16">
      <c r="A49" s="12"/>
      <c r="B49" s="44">
        <v>587</v>
      </c>
      <c r="C49" s="20" t="s">
        <v>148</v>
      </c>
      <c r="D49" s="46">
        <v>7251225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7251225</v>
      </c>
      <c r="O49" s="47">
        <f t="shared" si="10"/>
        <v>5.1235991973206341</v>
      </c>
      <c r="P49" s="9"/>
    </row>
    <row r="50" spans="1:16">
      <c r="A50" s="12"/>
      <c r="B50" s="44">
        <v>590</v>
      </c>
      <c r="C50" s="20" t="s">
        <v>149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201064321</v>
      </c>
      <c r="K50" s="46">
        <v>0</v>
      </c>
      <c r="L50" s="46">
        <v>0</v>
      </c>
      <c r="M50" s="46">
        <v>0</v>
      </c>
      <c r="N50" s="46">
        <f t="shared" si="15"/>
        <v>201064321</v>
      </c>
      <c r="O50" s="47">
        <f t="shared" si="10"/>
        <v>142.06882198323981</v>
      </c>
      <c r="P50" s="9"/>
    </row>
    <row r="51" spans="1:16">
      <c r="A51" s="12"/>
      <c r="B51" s="44">
        <v>591</v>
      </c>
      <c r="C51" s="20" t="s">
        <v>171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34759703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34759703</v>
      </c>
      <c r="O51" s="47">
        <f t="shared" si="10"/>
        <v>24.560648220115031</v>
      </c>
      <c r="P51" s="9"/>
    </row>
    <row r="52" spans="1:16" ht="15.75">
      <c r="A52" s="28" t="s">
        <v>63</v>
      </c>
      <c r="B52" s="29"/>
      <c r="C52" s="30"/>
      <c r="D52" s="31">
        <f t="shared" ref="D52:M52" si="16">SUM(D53:D80)</f>
        <v>42550719</v>
      </c>
      <c r="E52" s="31">
        <f t="shared" si="16"/>
        <v>15616614</v>
      </c>
      <c r="F52" s="31">
        <f t="shared" si="16"/>
        <v>0</v>
      </c>
      <c r="G52" s="31">
        <f t="shared" si="16"/>
        <v>481800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58649133</v>
      </c>
      <c r="O52" s="43">
        <f t="shared" si="10"/>
        <v>41.440536014583891</v>
      </c>
      <c r="P52" s="9"/>
    </row>
    <row r="53" spans="1:16">
      <c r="A53" s="12"/>
      <c r="B53" s="44">
        <v>602</v>
      </c>
      <c r="C53" s="20" t="s">
        <v>151</v>
      </c>
      <c r="D53" s="46">
        <v>41469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41469</v>
      </c>
      <c r="O53" s="47">
        <f t="shared" si="10"/>
        <v>2.9301329790992467E-2</v>
      </c>
      <c r="P53" s="9"/>
    </row>
    <row r="54" spans="1:16">
      <c r="A54" s="12"/>
      <c r="B54" s="44">
        <v>603</v>
      </c>
      <c r="C54" s="20" t="s">
        <v>152</v>
      </c>
      <c r="D54" s="46">
        <v>74811</v>
      </c>
      <c r="E54" s="46">
        <v>0</v>
      </c>
      <c r="F54" s="46">
        <v>0</v>
      </c>
      <c r="G54" s="46">
        <v>48579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123390</v>
      </c>
      <c r="O54" s="47">
        <f t="shared" si="10"/>
        <v>8.7185393496601329E-2</v>
      </c>
      <c r="P54" s="9"/>
    </row>
    <row r="55" spans="1:16">
      <c r="A55" s="12"/>
      <c r="B55" s="44">
        <v>604</v>
      </c>
      <c r="C55" s="20" t="s">
        <v>153</v>
      </c>
      <c r="D55" s="46">
        <v>8414030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8414030</v>
      </c>
      <c r="O55" s="47">
        <f t="shared" si="10"/>
        <v>5.9452185464154992</v>
      </c>
      <c r="P55" s="9"/>
    </row>
    <row r="56" spans="1:16">
      <c r="A56" s="12"/>
      <c r="B56" s="44">
        <v>608</v>
      </c>
      <c r="C56" s="20" t="s">
        <v>154</v>
      </c>
      <c r="D56" s="46">
        <v>850348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850348</v>
      </c>
      <c r="O56" s="47">
        <f t="shared" si="10"/>
        <v>0.60084224806749287</v>
      </c>
      <c r="P56" s="9"/>
    </row>
    <row r="57" spans="1:16">
      <c r="A57" s="12"/>
      <c r="B57" s="44">
        <v>609</v>
      </c>
      <c r="C57" s="20" t="s">
        <v>155</v>
      </c>
      <c r="D57" s="46">
        <v>0</v>
      </c>
      <c r="E57" s="46">
        <v>102228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102228</v>
      </c>
      <c r="O57" s="47">
        <f t="shared" si="10"/>
        <v>7.2232663962805421E-2</v>
      </c>
      <c r="P57" s="9"/>
    </row>
    <row r="58" spans="1:16">
      <c r="A58" s="12"/>
      <c r="B58" s="44">
        <v>611</v>
      </c>
      <c r="C58" s="20" t="s">
        <v>69</v>
      </c>
      <c r="D58" s="46">
        <v>67421</v>
      </c>
      <c r="E58" s="46">
        <v>114197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0" si="17">SUM(D58:M58)</f>
        <v>181618</v>
      </c>
      <c r="O58" s="47">
        <f t="shared" si="10"/>
        <v>0.12832836369289036</v>
      </c>
      <c r="P58" s="9"/>
    </row>
    <row r="59" spans="1:16">
      <c r="A59" s="12"/>
      <c r="B59" s="44">
        <v>614</v>
      </c>
      <c r="C59" s="20" t="s">
        <v>156</v>
      </c>
      <c r="D59" s="46">
        <v>1974212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1974212</v>
      </c>
      <c r="O59" s="47">
        <f t="shared" si="10"/>
        <v>1.3949465115950426</v>
      </c>
      <c r="P59" s="9"/>
    </row>
    <row r="60" spans="1:16">
      <c r="A60" s="12"/>
      <c r="B60" s="44">
        <v>631</v>
      </c>
      <c r="C60" s="20" t="s">
        <v>72</v>
      </c>
      <c r="D60" s="46">
        <v>39327</v>
      </c>
      <c r="E60" s="46">
        <v>66616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105943</v>
      </c>
      <c r="O60" s="47">
        <f t="shared" si="10"/>
        <v>7.4857623334228338E-2</v>
      </c>
      <c r="P60" s="9"/>
    </row>
    <row r="61" spans="1:16">
      <c r="A61" s="12"/>
      <c r="B61" s="44">
        <v>634</v>
      </c>
      <c r="C61" s="20" t="s">
        <v>158</v>
      </c>
      <c r="D61" s="46">
        <v>1569419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1569419</v>
      </c>
      <c r="O61" s="47">
        <f t="shared" si="10"/>
        <v>1.1089262750307365</v>
      </c>
      <c r="P61" s="9"/>
    </row>
    <row r="62" spans="1:16">
      <c r="A62" s="12"/>
      <c r="B62" s="44">
        <v>651</v>
      </c>
      <c r="C62" s="20" t="s">
        <v>117</v>
      </c>
      <c r="D62" s="46">
        <v>50565</v>
      </c>
      <c r="E62" s="46">
        <v>460753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511318</v>
      </c>
      <c r="O62" s="47">
        <f t="shared" si="10"/>
        <v>0.36128909175699164</v>
      </c>
      <c r="P62" s="9"/>
    </row>
    <row r="63" spans="1:16">
      <c r="A63" s="12"/>
      <c r="B63" s="44">
        <v>654</v>
      </c>
      <c r="C63" s="20" t="s">
        <v>159</v>
      </c>
      <c r="D63" s="46">
        <v>3336758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3336758</v>
      </c>
      <c r="O63" s="47">
        <f t="shared" si="10"/>
        <v>2.3576996452948573</v>
      </c>
      <c r="P63" s="9"/>
    </row>
    <row r="64" spans="1:16">
      <c r="A64" s="12"/>
      <c r="B64" s="44">
        <v>664</v>
      </c>
      <c r="C64" s="20" t="s">
        <v>119</v>
      </c>
      <c r="D64" s="46">
        <v>0</v>
      </c>
      <c r="E64" s="46">
        <v>139627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139627</v>
      </c>
      <c r="O64" s="47">
        <f t="shared" si="10"/>
        <v>9.8658197080395124E-2</v>
      </c>
      <c r="P64" s="9"/>
    </row>
    <row r="65" spans="1:16">
      <c r="A65" s="12"/>
      <c r="B65" s="44">
        <v>671</v>
      </c>
      <c r="C65" s="20" t="s">
        <v>78</v>
      </c>
      <c r="D65" s="46">
        <v>106879</v>
      </c>
      <c r="E65" s="46">
        <v>589725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696604</v>
      </c>
      <c r="O65" s="47">
        <f t="shared" si="10"/>
        <v>0.49220920537569068</v>
      </c>
      <c r="P65" s="9"/>
    </row>
    <row r="66" spans="1:16">
      <c r="A66" s="12"/>
      <c r="B66" s="44">
        <v>674</v>
      </c>
      <c r="C66" s="20" t="s">
        <v>160</v>
      </c>
      <c r="D66" s="46">
        <v>1159592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1159592</v>
      </c>
      <c r="O66" s="47">
        <f t="shared" si="10"/>
        <v>0.81934909486596097</v>
      </c>
      <c r="P66" s="9"/>
    </row>
    <row r="67" spans="1:16">
      <c r="A67" s="12"/>
      <c r="B67" s="44">
        <v>684</v>
      </c>
      <c r="C67" s="20" t="s">
        <v>81</v>
      </c>
      <c r="D67" s="46">
        <v>0</v>
      </c>
      <c r="E67" s="46">
        <v>159431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159431</v>
      </c>
      <c r="O67" s="47">
        <f t="shared" si="10"/>
        <v>0.11265138561112446</v>
      </c>
      <c r="P67" s="9"/>
    </row>
    <row r="68" spans="1:16">
      <c r="A68" s="12"/>
      <c r="B68" s="44">
        <v>689</v>
      </c>
      <c r="C68" s="20" t="s">
        <v>120</v>
      </c>
      <c r="D68" s="46">
        <v>0</v>
      </c>
      <c r="E68" s="46">
        <v>126441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126441</v>
      </c>
      <c r="O68" s="47">
        <f t="shared" si="10"/>
        <v>8.9341181125729544E-2</v>
      </c>
      <c r="P68" s="9"/>
    </row>
    <row r="69" spans="1:16">
      <c r="A69" s="12"/>
      <c r="B69" s="44">
        <v>691</v>
      </c>
      <c r="C69" s="20" t="s">
        <v>83</v>
      </c>
      <c r="D69" s="46">
        <v>11237</v>
      </c>
      <c r="E69" s="46">
        <v>19033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30270</v>
      </c>
      <c r="O69" s="47">
        <f t="shared" ref="O69:O81" si="18">(N69/O$83)</f>
        <v>2.1388296143464804E-2</v>
      </c>
      <c r="P69" s="9"/>
    </row>
    <row r="70" spans="1:16">
      <c r="A70" s="12"/>
      <c r="B70" s="44">
        <v>694</v>
      </c>
      <c r="C70" s="20" t="s">
        <v>161</v>
      </c>
      <c r="D70" s="46">
        <v>470826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470826</v>
      </c>
      <c r="O70" s="47">
        <f t="shared" si="18"/>
        <v>0.33267809448440572</v>
      </c>
      <c r="P70" s="9"/>
    </row>
    <row r="71" spans="1:16">
      <c r="A71" s="12"/>
      <c r="B71" s="44">
        <v>711</v>
      </c>
      <c r="C71" s="20" t="s">
        <v>121</v>
      </c>
      <c r="D71" s="46">
        <v>15141787</v>
      </c>
      <c r="E71" s="46">
        <v>0</v>
      </c>
      <c r="F71" s="46">
        <v>0</v>
      </c>
      <c r="G71" s="46">
        <v>16215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0" si="19">SUM(D71:M71)</f>
        <v>15158002</v>
      </c>
      <c r="O71" s="47">
        <f t="shared" si="18"/>
        <v>10.710400915732798</v>
      </c>
      <c r="P71" s="9"/>
    </row>
    <row r="72" spans="1:16">
      <c r="A72" s="12"/>
      <c r="B72" s="44">
        <v>712</v>
      </c>
      <c r="C72" s="20" t="s">
        <v>122</v>
      </c>
      <c r="D72" s="46">
        <v>0</v>
      </c>
      <c r="E72" s="46">
        <v>4500591</v>
      </c>
      <c r="F72" s="46">
        <v>0</v>
      </c>
      <c r="G72" s="46">
        <v>417006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4917597</v>
      </c>
      <c r="O72" s="47">
        <f t="shared" si="18"/>
        <v>3.4746951090259035</v>
      </c>
      <c r="P72" s="9"/>
    </row>
    <row r="73" spans="1:16">
      <c r="A73" s="12"/>
      <c r="B73" s="44">
        <v>713</v>
      </c>
      <c r="C73" s="20" t="s">
        <v>162</v>
      </c>
      <c r="D73" s="46">
        <v>0</v>
      </c>
      <c r="E73" s="46">
        <v>7680427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7680427</v>
      </c>
      <c r="O73" s="47">
        <f t="shared" si="18"/>
        <v>5.4268664415019146</v>
      </c>
      <c r="P73" s="9"/>
    </row>
    <row r="74" spans="1:16">
      <c r="A74" s="12"/>
      <c r="B74" s="44">
        <v>714</v>
      </c>
      <c r="C74" s="20" t="s">
        <v>124</v>
      </c>
      <c r="D74" s="46">
        <v>0</v>
      </c>
      <c r="E74" s="46">
        <v>193891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193891</v>
      </c>
      <c r="O74" s="47">
        <f t="shared" si="18"/>
        <v>0.13700026850190072</v>
      </c>
      <c r="P74" s="9"/>
    </row>
    <row r="75" spans="1:16">
      <c r="A75" s="12"/>
      <c r="B75" s="44">
        <v>715</v>
      </c>
      <c r="C75" s="20" t="s">
        <v>125</v>
      </c>
      <c r="D75" s="46">
        <v>0</v>
      </c>
      <c r="E75" s="46">
        <v>1292357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1292357</v>
      </c>
      <c r="O75" s="47">
        <f t="shared" si="18"/>
        <v>0.91315871288667805</v>
      </c>
      <c r="P75" s="9"/>
    </row>
    <row r="76" spans="1:16">
      <c r="A76" s="12"/>
      <c r="B76" s="44">
        <v>721</v>
      </c>
      <c r="C76" s="20" t="s">
        <v>91</v>
      </c>
      <c r="D76" s="46">
        <v>73041</v>
      </c>
      <c r="E76" s="46">
        <v>123714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196755</v>
      </c>
      <c r="O76" s="47">
        <f t="shared" si="18"/>
        <v>0.13902392493252122</v>
      </c>
      <c r="P76" s="9"/>
    </row>
    <row r="77" spans="1:16">
      <c r="A77" s="12"/>
      <c r="B77" s="44">
        <v>724</v>
      </c>
      <c r="C77" s="20" t="s">
        <v>163</v>
      </c>
      <c r="D77" s="46">
        <v>2156201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2156201</v>
      </c>
      <c r="O77" s="47">
        <f t="shared" si="18"/>
        <v>1.5235370179331007</v>
      </c>
      <c r="P77" s="9"/>
    </row>
    <row r="78" spans="1:16">
      <c r="A78" s="12"/>
      <c r="B78" s="44">
        <v>741</v>
      </c>
      <c r="C78" s="20" t="s">
        <v>94</v>
      </c>
      <c r="D78" s="46">
        <v>28092</v>
      </c>
      <c r="E78" s="46">
        <v>47583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75675</v>
      </c>
      <c r="O78" s="47">
        <f t="shared" si="18"/>
        <v>5.3470740358662013E-2</v>
      </c>
      <c r="P78" s="9"/>
    </row>
    <row r="79" spans="1:16">
      <c r="A79" s="12"/>
      <c r="B79" s="44">
        <v>744</v>
      </c>
      <c r="C79" s="20" t="s">
        <v>164</v>
      </c>
      <c r="D79" s="46">
        <v>1769036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1769036</v>
      </c>
      <c r="O79" s="47">
        <f t="shared" si="18"/>
        <v>1.2499724432259798</v>
      </c>
      <c r="P79" s="9"/>
    </row>
    <row r="80" spans="1:16" ht="15.75" thickBot="1">
      <c r="A80" s="12"/>
      <c r="B80" s="44">
        <v>764</v>
      </c>
      <c r="C80" s="20" t="s">
        <v>165</v>
      </c>
      <c r="D80" s="46">
        <v>5215668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5215668</v>
      </c>
      <c r="O80" s="47">
        <f t="shared" si="18"/>
        <v>3.6853072933595241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20">SUM(D5,D15,D24,D30,D34,D39,D44,D47,D52)</f>
        <v>988808161</v>
      </c>
      <c r="E81" s="15">
        <f t="shared" si="20"/>
        <v>1030548254</v>
      </c>
      <c r="F81" s="15">
        <f t="shared" si="20"/>
        <v>343466073</v>
      </c>
      <c r="G81" s="15">
        <f t="shared" si="20"/>
        <v>67644674</v>
      </c>
      <c r="H81" s="15">
        <f t="shared" si="20"/>
        <v>0</v>
      </c>
      <c r="I81" s="15">
        <f t="shared" si="20"/>
        <v>592848303</v>
      </c>
      <c r="J81" s="15">
        <f t="shared" si="20"/>
        <v>201064321</v>
      </c>
      <c r="K81" s="15">
        <f t="shared" si="20"/>
        <v>10130382</v>
      </c>
      <c r="L81" s="15">
        <f t="shared" si="20"/>
        <v>0</v>
      </c>
      <c r="M81" s="15">
        <f t="shared" si="20"/>
        <v>27367614</v>
      </c>
      <c r="N81" s="15">
        <f>SUM(D81:M81)</f>
        <v>3261877782</v>
      </c>
      <c r="O81" s="37">
        <f t="shared" si="18"/>
        <v>2304.7904851405397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183</v>
      </c>
      <c r="M83" s="48"/>
      <c r="N83" s="48"/>
      <c r="O83" s="41">
        <v>1415260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105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229322280</v>
      </c>
      <c r="E5" s="26">
        <f t="shared" ref="E5:M5" si="0">SUM(E6:E14)</f>
        <v>4229974</v>
      </c>
      <c r="F5" s="26">
        <f t="shared" si="0"/>
        <v>37297228</v>
      </c>
      <c r="G5" s="26">
        <f t="shared" si="0"/>
        <v>6874689</v>
      </c>
      <c r="H5" s="26">
        <f t="shared" si="0"/>
        <v>0</v>
      </c>
      <c r="I5" s="26">
        <f t="shared" si="0"/>
        <v>11940869</v>
      </c>
      <c r="J5" s="26">
        <f t="shared" si="0"/>
        <v>0</v>
      </c>
      <c r="K5" s="26">
        <f t="shared" si="0"/>
        <v>9871391</v>
      </c>
      <c r="L5" s="26">
        <f t="shared" si="0"/>
        <v>0</v>
      </c>
      <c r="M5" s="26">
        <f t="shared" si="0"/>
        <v>14858151</v>
      </c>
      <c r="N5" s="27">
        <f>SUM(D5:M5)</f>
        <v>314394582</v>
      </c>
      <c r="O5" s="32">
        <f t="shared" ref="O5:O36" si="1">(N5/O$84)</f>
        <v>226.82282552233636</v>
      </c>
      <c r="P5" s="6"/>
    </row>
    <row r="6" spans="1:133">
      <c r="A6" s="12"/>
      <c r="B6" s="44">
        <v>511</v>
      </c>
      <c r="C6" s="20" t="s">
        <v>20</v>
      </c>
      <c r="D6" s="46">
        <v>2893754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2893754</v>
      </c>
      <c r="O6" s="47">
        <f t="shared" si="1"/>
        <v>2.0877250952325985</v>
      </c>
      <c r="P6" s="9"/>
    </row>
    <row r="7" spans="1:133">
      <c r="A7" s="12"/>
      <c r="B7" s="44">
        <v>512</v>
      </c>
      <c r="C7" s="20" t="s">
        <v>21</v>
      </c>
      <c r="D7" s="46">
        <v>2792731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2792731</v>
      </c>
      <c r="O7" s="47">
        <f t="shared" si="1"/>
        <v>2.014841134710839</v>
      </c>
      <c r="P7" s="9"/>
    </row>
    <row r="8" spans="1:133">
      <c r="A8" s="12"/>
      <c r="B8" s="44">
        <v>513</v>
      </c>
      <c r="C8" s="20" t="s">
        <v>22</v>
      </c>
      <c r="D8" s="46">
        <v>88110225</v>
      </c>
      <c r="E8" s="46">
        <v>1596160</v>
      </c>
      <c r="F8" s="46">
        <v>200585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89906970</v>
      </c>
      <c r="O8" s="47">
        <f t="shared" si="1"/>
        <v>64.864199757589745</v>
      </c>
      <c r="P8" s="9"/>
    </row>
    <row r="9" spans="1:133">
      <c r="A9" s="12"/>
      <c r="B9" s="44">
        <v>514</v>
      </c>
      <c r="C9" s="20" t="s">
        <v>23</v>
      </c>
      <c r="D9" s="46">
        <v>4184713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4184713</v>
      </c>
      <c r="O9" s="47">
        <f t="shared" si="1"/>
        <v>3.019099186194159</v>
      </c>
      <c r="P9" s="9"/>
    </row>
    <row r="10" spans="1:133">
      <c r="A10" s="12"/>
      <c r="B10" s="44">
        <v>515</v>
      </c>
      <c r="C10" s="20" t="s">
        <v>24</v>
      </c>
      <c r="D10" s="46">
        <v>4581794</v>
      </c>
      <c r="E10" s="46">
        <v>2243325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6825119</v>
      </c>
      <c r="O10" s="47">
        <f t="shared" si="1"/>
        <v>4.9240440667205352</v>
      </c>
      <c r="P10" s="9"/>
    </row>
    <row r="11" spans="1:133">
      <c r="A11" s="12"/>
      <c r="B11" s="44">
        <v>516</v>
      </c>
      <c r="C11" s="20" t="s">
        <v>25</v>
      </c>
      <c r="D11" s="46">
        <v>27027668</v>
      </c>
      <c r="E11" s="46">
        <v>0</v>
      </c>
      <c r="F11" s="46">
        <v>0</v>
      </c>
      <c r="G11" s="46">
        <v>1715895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28743563</v>
      </c>
      <c r="O11" s="47">
        <f t="shared" si="1"/>
        <v>20.737304484589632</v>
      </c>
      <c r="P11" s="9"/>
    </row>
    <row r="12" spans="1:133">
      <c r="A12" s="12"/>
      <c r="B12" s="44">
        <v>517</v>
      </c>
      <c r="C12" s="20" t="s">
        <v>26</v>
      </c>
      <c r="D12" s="46">
        <v>648635</v>
      </c>
      <c r="E12" s="46">
        <v>0</v>
      </c>
      <c r="F12" s="46">
        <v>37096643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14858151</v>
      </c>
      <c r="N12" s="46">
        <f t="shared" si="2"/>
        <v>52603429</v>
      </c>
      <c r="O12" s="47">
        <f t="shared" si="1"/>
        <v>37.951221430220478</v>
      </c>
      <c r="P12" s="9"/>
    </row>
    <row r="13" spans="1:133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11877349</v>
      </c>
      <c r="J13" s="46">
        <v>0</v>
      </c>
      <c r="K13" s="46">
        <v>9871391</v>
      </c>
      <c r="L13" s="46">
        <v>0</v>
      </c>
      <c r="M13" s="46">
        <v>0</v>
      </c>
      <c r="N13" s="46">
        <f t="shared" si="2"/>
        <v>21748740</v>
      </c>
      <c r="O13" s="47">
        <f t="shared" si="1"/>
        <v>15.690825926353456</v>
      </c>
      <c r="P13" s="9"/>
    </row>
    <row r="14" spans="1:133">
      <c r="A14" s="12"/>
      <c r="B14" s="44">
        <v>519</v>
      </c>
      <c r="C14" s="20" t="s">
        <v>132</v>
      </c>
      <c r="D14" s="46">
        <v>99082760</v>
      </c>
      <c r="E14" s="46">
        <v>390489</v>
      </c>
      <c r="F14" s="46">
        <v>0</v>
      </c>
      <c r="G14" s="46">
        <v>5158794</v>
      </c>
      <c r="H14" s="46">
        <v>0</v>
      </c>
      <c r="I14" s="46">
        <v>63520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104695563</v>
      </c>
      <c r="O14" s="47">
        <f t="shared" si="1"/>
        <v>75.533564440724916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462666443</v>
      </c>
      <c r="E15" s="31">
        <f t="shared" si="3"/>
        <v>214801037</v>
      </c>
      <c r="F15" s="31">
        <f t="shared" si="3"/>
        <v>46974</v>
      </c>
      <c r="G15" s="31">
        <f t="shared" si="3"/>
        <v>11865499</v>
      </c>
      <c r="H15" s="31">
        <f t="shared" si="3"/>
        <v>0</v>
      </c>
      <c r="I15" s="31">
        <f t="shared" si="3"/>
        <v>45831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689425784</v>
      </c>
      <c r="O15" s="43">
        <f t="shared" si="1"/>
        <v>497.39249105390741</v>
      </c>
      <c r="P15" s="10"/>
    </row>
    <row r="16" spans="1:133">
      <c r="A16" s="12"/>
      <c r="B16" s="44">
        <v>521</v>
      </c>
      <c r="C16" s="20" t="s">
        <v>29</v>
      </c>
      <c r="D16" s="46">
        <v>263613374</v>
      </c>
      <c r="E16" s="46">
        <v>7598007</v>
      </c>
      <c r="F16" s="46">
        <v>0</v>
      </c>
      <c r="G16" s="46">
        <v>8053384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279264765</v>
      </c>
      <c r="O16" s="47">
        <f t="shared" si="1"/>
        <v>201.47810010966177</v>
      </c>
      <c r="P16" s="9"/>
    </row>
    <row r="17" spans="1:16">
      <c r="A17" s="12"/>
      <c r="B17" s="44">
        <v>522</v>
      </c>
      <c r="C17" s="20" t="s">
        <v>30</v>
      </c>
      <c r="D17" s="46">
        <v>219306</v>
      </c>
      <c r="E17" s="46">
        <v>179144780</v>
      </c>
      <c r="F17" s="46">
        <v>0</v>
      </c>
      <c r="G17" s="46">
        <v>1454535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180818621</v>
      </c>
      <c r="O17" s="47">
        <f t="shared" si="1"/>
        <v>130.45323574396861</v>
      </c>
      <c r="P17" s="9"/>
    </row>
    <row r="18" spans="1:16">
      <c r="A18" s="12"/>
      <c r="B18" s="44">
        <v>523</v>
      </c>
      <c r="C18" s="20" t="s">
        <v>133</v>
      </c>
      <c r="D18" s="46">
        <v>175053330</v>
      </c>
      <c r="E18" s="46">
        <v>1858604</v>
      </c>
      <c r="F18" s="46">
        <v>0</v>
      </c>
      <c r="G18" s="46">
        <v>1112851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178024785</v>
      </c>
      <c r="O18" s="47">
        <f t="shared" si="1"/>
        <v>128.43759739697563</v>
      </c>
      <c r="P18" s="9"/>
    </row>
    <row r="19" spans="1:16">
      <c r="A19" s="12"/>
      <c r="B19" s="44">
        <v>524</v>
      </c>
      <c r="C19" s="20" t="s">
        <v>32</v>
      </c>
      <c r="D19" s="46">
        <v>14261028</v>
      </c>
      <c r="E19" s="46">
        <v>18317410</v>
      </c>
      <c r="F19" s="46">
        <v>0</v>
      </c>
      <c r="G19" s="46">
        <v>927374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33505812</v>
      </c>
      <c r="O19" s="47">
        <f t="shared" si="1"/>
        <v>24.173072261341336</v>
      </c>
      <c r="P19" s="9"/>
    </row>
    <row r="20" spans="1:16">
      <c r="A20" s="12"/>
      <c r="B20" s="44">
        <v>525</v>
      </c>
      <c r="C20" s="20" t="s">
        <v>33</v>
      </c>
      <c r="D20" s="46">
        <v>2591520</v>
      </c>
      <c r="E20" s="46">
        <v>7050808</v>
      </c>
      <c r="F20" s="46">
        <v>0</v>
      </c>
      <c r="G20" s="46">
        <v>0</v>
      </c>
      <c r="H20" s="46">
        <v>0</v>
      </c>
      <c r="I20" s="46">
        <v>19559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9661887</v>
      </c>
      <c r="O20" s="47">
        <f t="shared" si="1"/>
        <v>6.9706560948862979</v>
      </c>
      <c r="P20" s="9"/>
    </row>
    <row r="21" spans="1:16">
      <c r="A21" s="12"/>
      <c r="B21" s="44">
        <v>527</v>
      </c>
      <c r="C21" s="20" t="s">
        <v>34</v>
      </c>
      <c r="D21" s="46">
        <v>5620965</v>
      </c>
      <c r="E21" s="46">
        <v>5127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5626092</v>
      </c>
      <c r="O21" s="47">
        <f t="shared" si="1"/>
        <v>4.0589951517949903</v>
      </c>
      <c r="P21" s="9"/>
    </row>
    <row r="22" spans="1:16">
      <c r="A22" s="12"/>
      <c r="B22" s="44">
        <v>528</v>
      </c>
      <c r="C22" s="20" t="s">
        <v>35</v>
      </c>
      <c r="D22" s="46">
        <v>281137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281137</v>
      </c>
      <c r="O22" s="47">
        <f t="shared" si="1"/>
        <v>0.20282884104813576</v>
      </c>
      <c r="P22" s="9"/>
    </row>
    <row r="23" spans="1:16">
      <c r="A23" s="12"/>
      <c r="B23" s="44">
        <v>529</v>
      </c>
      <c r="C23" s="20" t="s">
        <v>36</v>
      </c>
      <c r="D23" s="46">
        <v>1025783</v>
      </c>
      <c r="E23" s="46">
        <v>826301</v>
      </c>
      <c r="F23" s="46">
        <v>46974</v>
      </c>
      <c r="G23" s="46">
        <v>317355</v>
      </c>
      <c r="H23" s="46">
        <v>0</v>
      </c>
      <c r="I23" s="46">
        <v>26272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2242685</v>
      </c>
      <c r="O23" s="47">
        <f t="shared" si="1"/>
        <v>1.6180054542306361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SUM(D25:D29)</f>
        <v>9258901</v>
      </c>
      <c r="E24" s="31">
        <f t="shared" si="5"/>
        <v>71989699</v>
      </c>
      <c r="F24" s="31">
        <f t="shared" si="5"/>
        <v>0</v>
      </c>
      <c r="G24" s="31">
        <f t="shared" si="5"/>
        <v>2174816</v>
      </c>
      <c r="H24" s="31">
        <f t="shared" si="5"/>
        <v>0</v>
      </c>
      <c r="I24" s="31">
        <f t="shared" si="5"/>
        <v>260533930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343957346</v>
      </c>
      <c r="O24" s="43">
        <f t="shared" si="1"/>
        <v>248.15115000577168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45626313</v>
      </c>
      <c r="F25" s="46">
        <v>0</v>
      </c>
      <c r="G25" s="46">
        <v>0</v>
      </c>
      <c r="H25" s="46">
        <v>0</v>
      </c>
      <c r="I25" s="46">
        <v>35139664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80765977</v>
      </c>
      <c r="O25" s="47">
        <f t="shared" si="1"/>
        <v>58.26934736811728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225394266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225394266</v>
      </c>
      <c r="O26" s="47">
        <f t="shared" si="1"/>
        <v>162.61273952441417</v>
      </c>
      <c r="P26" s="9"/>
    </row>
    <row r="27" spans="1:16">
      <c r="A27" s="12"/>
      <c r="B27" s="44">
        <v>537</v>
      </c>
      <c r="C27" s="20" t="s">
        <v>136</v>
      </c>
      <c r="D27" s="46">
        <v>9258901</v>
      </c>
      <c r="E27" s="46">
        <v>4494815</v>
      </c>
      <c r="F27" s="46">
        <v>0</v>
      </c>
      <c r="G27" s="46">
        <v>2158291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15912007</v>
      </c>
      <c r="O27" s="47">
        <f t="shared" si="1"/>
        <v>11.479861912732309</v>
      </c>
      <c r="P27" s="9"/>
    </row>
    <row r="28" spans="1:16">
      <c r="A28" s="12"/>
      <c r="B28" s="44">
        <v>538</v>
      </c>
      <c r="C28" s="20" t="s">
        <v>137</v>
      </c>
      <c r="D28" s="46">
        <v>0</v>
      </c>
      <c r="E28" s="46">
        <v>19353085</v>
      </c>
      <c r="F28" s="46">
        <v>0</v>
      </c>
      <c r="G28" s="46">
        <v>16525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19369610</v>
      </c>
      <c r="O28" s="47">
        <f t="shared" si="1"/>
        <v>13.974380988110354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2515486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2515486</v>
      </c>
      <c r="O29" s="47">
        <f t="shared" si="1"/>
        <v>1.8148202123975528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48726214</v>
      </c>
      <c r="E30" s="31">
        <f t="shared" si="7"/>
        <v>142090855</v>
      </c>
      <c r="F30" s="31">
        <f t="shared" si="7"/>
        <v>0</v>
      </c>
      <c r="G30" s="31">
        <f t="shared" si="7"/>
        <v>32924758</v>
      </c>
      <c r="H30" s="31">
        <f t="shared" si="7"/>
        <v>0</v>
      </c>
      <c r="I30" s="31">
        <f t="shared" si="7"/>
        <v>2607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223744434</v>
      </c>
      <c r="O30" s="43">
        <f t="shared" si="1"/>
        <v>161.42245324945168</v>
      </c>
      <c r="P30" s="10"/>
    </row>
    <row r="31" spans="1:16">
      <c r="A31" s="12"/>
      <c r="B31" s="44">
        <v>541</v>
      </c>
      <c r="C31" s="20" t="s">
        <v>138</v>
      </c>
      <c r="D31" s="46">
        <v>1977058</v>
      </c>
      <c r="E31" s="46">
        <v>135236851</v>
      </c>
      <c r="F31" s="46">
        <v>0</v>
      </c>
      <c r="G31" s="46">
        <v>32924758</v>
      </c>
      <c r="H31" s="46">
        <v>0</v>
      </c>
      <c r="I31" s="46">
        <v>2607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170141274</v>
      </c>
      <c r="O31" s="47">
        <f t="shared" si="1"/>
        <v>122.74996681288238</v>
      </c>
      <c r="P31" s="9"/>
    </row>
    <row r="32" spans="1:16">
      <c r="A32" s="12"/>
      <c r="B32" s="44">
        <v>544</v>
      </c>
      <c r="C32" s="20" t="s">
        <v>139</v>
      </c>
      <c r="D32" s="46">
        <v>46358688</v>
      </c>
      <c r="E32" s="46">
        <v>4527439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50886127</v>
      </c>
      <c r="O32" s="47">
        <f t="shared" si="1"/>
        <v>36.712258311208586</v>
      </c>
      <c r="P32" s="9"/>
    </row>
    <row r="33" spans="1:16">
      <c r="A33" s="12"/>
      <c r="B33" s="44">
        <v>549</v>
      </c>
      <c r="C33" s="20" t="s">
        <v>140</v>
      </c>
      <c r="D33" s="46">
        <v>390468</v>
      </c>
      <c r="E33" s="46">
        <v>2326565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2717033</v>
      </c>
      <c r="O33" s="47">
        <f t="shared" si="1"/>
        <v>1.9602281253607294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4209856</v>
      </c>
      <c r="E34" s="31">
        <f t="shared" si="9"/>
        <v>40615400</v>
      </c>
      <c r="F34" s="31">
        <f t="shared" si="9"/>
        <v>0</v>
      </c>
      <c r="G34" s="31">
        <f t="shared" si="9"/>
        <v>91050</v>
      </c>
      <c r="H34" s="31">
        <f t="shared" si="9"/>
        <v>0</v>
      </c>
      <c r="I34" s="31">
        <f t="shared" si="9"/>
        <v>268399113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11407370</v>
      </c>
      <c r="N34" s="31">
        <f t="shared" si="8"/>
        <v>324722789</v>
      </c>
      <c r="O34" s="43">
        <f t="shared" si="1"/>
        <v>234.27420423063603</v>
      </c>
      <c r="P34" s="10"/>
    </row>
    <row r="35" spans="1:16">
      <c r="A35" s="13"/>
      <c r="B35" s="45">
        <v>552</v>
      </c>
      <c r="C35" s="21" t="s">
        <v>47</v>
      </c>
      <c r="D35" s="46">
        <v>3422217</v>
      </c>
      <c r="E35" s="46">
        <v>0</v>
      </c>
      <c r="F35" s="46">
        <v>0</v>
      </c>
      <c r="G35" s="46">
        <v>0</v>
      </c>
      <c r="H35" s="46">
        <v>0</v>
      </c>
      <c r="I35" s="46">
        <v>268399113</v>
      </c>
      <c r="J35" s="46">
        <v>0</v>
      </c>
      <c r="K35" s="46">
        <v>0</v>
      </c>
      <c r="L35" s="46">
        <v>0</v>
      </c>
      <c r="M35" s="46">
        <v>946993</v>
      </c>
      <c r="N35" s="46">
        <f t="shared" si="8"/>
        <v>272768323</v>
      </c>
      <c r="O35" s="47">
        <f t="shared" si="1"/>
        <v>196.79118304859747</v>
      </c>
      <c r="P35" s="9"/>
    </row>
    <row r="36" spans="1:16">
      <c r="A36" s="13"/>
      <c r="B36" s="45">
        <v>553</v>
      </c>
      <c r="C36" s="21" t="s">
        <v>141</v>
      </c>
      <c r="D36" s="46">
        <v>482529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482529</v>
      </c>
      <c r="O36" s="47">
        <f t="shared" si="1"/>
        <v>0.3481249278540921</v>
      </c>
      <c r="P36" s="9"/>
    </row>
    <row r="37" spans="1:16">
      <c r="A37" s="13"/>
      <c r="B37" s="45">
        <v>554</v>
      </c>
      <c r="C37" s="21" t="s">
        <v>49</v>
      </c>
      <c r="D37" s="46">
        <v>305110</v>
      </c>
      <c r="E37" s="46">
        <v>36125592</v>
      </c>
      <c r="F37" s="46">
        <v>0</v>
      </c>
      <c r="G37" s="46">
        <v>91050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10460377</v>
      </c>
      <c r="N37" s="46">
        <f t="shared" si="8"/>
        <v>46982129</v>
      </c>
      <c r="O37" s="47">
        <f t="shared" ref="O37:O68" si="10">(N37/O$84)</f>
        <v>33.895683510331295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4489808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4489808</v>
      </c>
      <c r="O38" s="47">
        <f t="shared" si="10"/>
        <v>3.2392127438531686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89747613</v>
      </c>
      <c r="E39" s="31">
        <f t="shared" si="11"/>
        <v>104703061</v>
      </c>
      <c r="F39" s="31">
        <f t="shared" si="11"/>
        <v>0</v>
      </c>
      <c r="G39" s="31">
        <f t="shared" si="11"/>
        <v>231629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194682303</v>
      </c>
      <c r="O39" s="43">
        <f t="shared" si="10"/>
        <v>140.45531498903381</v>
      </c>
      <c r="P39" s="10"/>
    </row>
    <row r="40" spans="1:16">
      <c r="A40" s="12"/>
      <c r="B40" s="44">
        <v>562</v>
      </c>
      <c r="C40" s="20" t="s">
        <v>142</v>
      </c>
      <c r="D40" s="46">
        <v>45104442</v>
      </c>
      <c r="E40" s="46">
        <v>33093</v>
      </c>
      <c r="F40" s="46">
        <v>0</v>
      </c>
      <c r="G40" s="46">
        <v>167930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45305465</v>
      </c>
      <c r="O40" s="47">
        <f t="shared" si="10"/>
        <v>32.686039045365348</v>
      </c>
      <c r="P40" s="9"/>
    </row>
    <row r="41" spans="1:16">
      <c r="A41" s="12"/>
      <c r="B41" s="44">
        <v>563</v>
      </c>
      <c r="C41" s="20" t="s">
        <v>143</v>
      </c>
      <c r="D41" s="46">
        <v>13572374</v>
      </c>
      <c r="E41" s="46">
        <v>3735396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17307770</v>
      </c>
      <c r="O41" s="47">
        <f t="shared" si="10"/>
        <v>12.486847800992727</v>
      </c>
      <c r="P41" s="9"/>
    </row>
    <row r="42" spans="1:16">
      <c r="A42" s="12"/>
      <c r="B42" s="44">
        <v>564</v>
      </c>
      <c r="C42" s="20" t="s">
        <v>144</v>
      </c>
      <c r="D42" s="46">
        <v>15942262</v>
      </c>
      <c r="E42" s="46">
        <v>0</v>
      </c>
      <c r="F42" s="46">
        <v>0</v>
      </c>
      <c r="G42" s="46">
        <v>52292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15994554</v>
      </c>
      <c r="O42" s="47">
        <f t="shared" si="10"/>
        <v>11.539416195313402</v>
      </c>
      <c r="P42" s="9"/>
    </row>
    <row r="43" spans="1:16">
      <c r="A43" s="12"/>
      <c r="B43" s="44">
        <v>569</v>
      </c>
      <c r="C43" s="20" t="s">
        <v>55</v>
      </c>
      <c r="D43" s="46">
        <v>15128535</v>
      </c>
      <c r="E43" s="46">
        <v>100934572</v>
      </c>
      <c r="F43" s="46">
        <v>0</v>
      </c>
      <c r="G43" s="46">
        <v>11407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116074514</v>
      </c>
      <c r="O43" s="47">
        <f t="shared" si="10"/>
        <v>83.743011947362348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SUM(D45:D46)</f>
        <v>4067577</v>
      </c>
      <c r="E44" s="31">
        <f t="shared" si="13"/>
        <v>42152169</v>
      </c>
      <c r="F44" s="31">
        <f t="shared" si="13"/>
        <v>0</v>
      </c>
      <c r="G44" s="31">
        <f t="shared" si="13"/>
        <v>2985711</v>
      </c>
      <c r="H44" s="31">
        <f t="shared" si="13"/>
        <v>0</v>
      </c>
      <c r="I44" s="31">
        <f t="shared" si="13"/>
        <v>5039738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54245195</v>
      </c>
      <c r="O44" s="43">
        <f t="shared" si="10"/>
        <v>39.135688416253032</v>
      </c>
      <c r="P44" s="9"/>
    </row>
    <row r="45" spans="1:16">
      <c r="A45" s="12"/>
      <c r="B45" s="44">
        <v>572</v>
      </c>
      <c r="C45" s="20" t="s">
        <v>145</v>
      </c>
      <c r="D45" s="46">
        <v>2231999</v>
      </c>
      <c r="E45" s="46">
        <v>42152169</v>
      </c>
      <c r="F45" s="46">
        <v>0</v>
      </c>
      <c r="G45" s="46">
        <v>2985711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47369879</v>
      </c>
      <c r="O45" s="47">
        <f t="shared" si="10"/>
        <v>34.175429268151909</v>
      </c>
      <c r="P45" s="9"/>
    </row>
    <row r="46" spans="1:16">
      <c r="A46" s="12"/>
      <c r="B46" s="44">
        <v>573</v>
      </c>
      <c r="C46" s="20" t="s">
        <v>58</v>
      </c>
      <c r="D46" s="46">
        <v>1835578</v>
      </c>
      <c r="E46" s="46">
        <v>0</v>
      </c>
      <c r="F46" s="46">
        <v>0</v>
      </c>
      <c r="G46" s="46">
        <v>0</v>
      </c>
      <c r="H46" s="46">
        <v>0</v>
      </c>
      <c r="I46" s="46">
        <v>5039738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6875316</v>
      </c>
      <c r="O46" s="47">
        <f t="shared" si="10"/>
        <v>4.9602591481011196</v>
      </c>
      <c r="P46" s="9"/>
    </row>
    <row r="47" spans="1:16" ht="15.75">
      <c r="A47" s="28" t="s">
        <v>146</v>
      </c>
      <c r="B47" s="29"/>
      <c r="C47" s="30"/>
      <c r="D47" s="31">
        <f t="shared" ref="D47:M47" si="14">SUM(D48:D51)</f>
        <v>37940916</v>
      </c>
      <c r="E47" s="31">
        <f t="shared" si="14"/>
        <v>198679839</v>
      </c>
      <c r="F47" s="31">
        <f t="shared" si="14"/>
        <v>245919496</v>
      </c>
      <c r="G47" s="31">
        <f t="shared" si="14"/>
        <v>0</v>
      </c>
      <c r="H47" s="31">
        <f t="shared" si="14"/>
        <v>0</v>
      </c>
      <c r="I47" s="31">
        <f t="shared" si="14"/>
        <v>45840055</v>
      </c>
      <c r="J47" s="31">
        <f t="shared" si="14"/>
        <v>198257229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726637535</v>
      </c>
      <c r="O47" s="43">
        <f t="shared" si="10"/>
        <v>524.23924665242987</v>
      </c>
      <c r="P47" s="9"/>
    </row>
    <row r="48" spans="1:16">
      <c r="A48" s="12"/>
      <c r="B48" s="44">
        <v>581</v>
      </c>
      <c r="C48" s="20" t="s">
        <v>147</v>
      </c>
      <c r="D48" s="46">
        <v>30236378</v>
      </c>
      <c r="E48" s="46">
        <v>198679839</v>
      </c>
      <c r="F48" s="46">
        <v>245919496</v>
      </c>
      <c r="G48" s="46">
        <v>0</v>
      </c>
      <c r="H48" s="46">
        <v>0</v>
      </c>
      <c r="I48" s="46">
        <v>12021192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486856905</v>
      </c>
      <c r="O48" s="47">
        <f t="shared" si="10"/>
        <v>351.24733420870371</v>
      </c>
      <c r="P48" s="9"/>
    </row>
    <row r="49" spans="1:16">
      <c r="A49" s="12"/>
      <c r="B49" s="44">
        <v>587</v>
      </c>
      <c r="C49" s="20" t="s">
        <v>148</v>
      </c>
      <c r="D49" s="46">
        <v>7704538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7704538</v>
      </c>
      <c r="O49" s="47">
        <f t="shared" si="10"/>
        <v>5.5585088883758509</v>
      </c>
      <c r="P49" s="9"/>
    </row>
    <row r="50" spans="1:16">
      <c r="A50" s="12"/>
      <c r="B50" s="44">
        <v>590</v>
      </c>
      <c r="C50" s="20" t="s">
        <v>149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198257229</v>
      </c>
      <c r="K50" s="46">
        <v>0</v>
      </c>
      <c r="L50" s="46">
        <v>0</v>
      </c>
      <c r="M50" s="46">
        <v>0</v>
      </c>
      <c r="N50" s="46">
        <f t="shared" si="15"/>
        <v>198257229</v>
      </c>
      <c r="O50" s="47">
        <f t="shared" si="10"/>
        <v>143.03447780791873</v>
      </c>
      <c r="P50" s="9"/>
    </row>
    <row r="51" spans="1:16">
      <c r="A51" s="12"/>
      <c r="B51" s="44">
        <v>591</v>
      </c>
      <c r="C51" s="20" t="s">
        <v>171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33818863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33818863</v>
      </c>
      <c r="O51" s="47">
        <f t="shared" si="10"/>
        <v>24.398925747431605</v>
      </c>
      <c r="P51" s="9"/>
    </row>
    <row r="52" spans="1:16" ht="15.75">
      <c r="A52" s="28" t="s">
        <v>63</v>
      </c>
      <c r="B52" s="29"/>
      <c r="C52" s="30"/>
      <c r="D52" s="31">
        <f t="shared" ref="D52:M52" si="16">SUM(D53:D81)</f>
        <v>42666494</v>
      </c>
      <c r="E52" s="31">
        <f t="shared" si="16"/>
        <v>15259769</v>
      </c>
      <c r="F52" s="31">
        <f t="shared" si="16"/>
        <v>0</v>
      </c>
      <c r="G52" s="31">
        <f t="shared" si="16"/>
        <v>107923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58034186</v>
      </c>
      <c r="O52" s="43">
        <f t="shared" si="10"/>
        <v>41.869290372850053</v>
      </c>
      <c r="P52" s="9"/>
    </row>
    <row r="53" spans="1:16">
      <c r="A53" s="12"/>
      <c r="B53" s="44">
        <v>602</v>
      </c>
      <c r="C53" s="20" t="s">
        <v>151</v>
      </c>
      <c r="D53" s="46">
        <v>57115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57115</v>
      </c>
      <c r="O53" s="47">
        <f t="shared" si="10"/>
        <v>4.1206135288006464E-2</v>
      </c>
      <c r="P53" s="9"/>
    </row>
    <row r="54" spans="1:16">
      <c r="A54" s="12"/>
      <c r="B54" s="44">
        <v>603</v>
      </c>
      <c r="C54" s="20" t="s">
        <v>152</v>
      </c>
      <c r="D54" s="46">
        <v>75014</v>
      </c>
      <c r="E54" s="46">
        <v>0</v>
      </c>
      <c r="F54" s="46">
        <v>0</v>
      </c>
      <c r="G54" s="46">
        <v>40508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115522</v>
      </c>
      <c r="O54" s="47">
        <f t="shared" si="10"/>
        <v>8.3344395705875568E-2</v>
      </c>
      <c r="P54" s="9"/>
    </row>
    <row r="55" spans="1:16">
      <c r="A55" s="12"/>
      <c r="B55" s="44">
        <v>604</v>
      </c>
      <c r="C55" s="20" t="s">
        <v>153</v>
      </c>
      <c r="D55" s="46">
        <v>7733910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7733910</v>
      </c>
      <c r="O55" s="47">
        <f t="shared" si="10"/>
        <v>5.5796995844395703</v>
      </c>
      <c r="P55" s="9"/>
    </row>
    <row r="56" spans="1:16">
      <c r="A56" s="12"/>
      <c r="B56" s="44">
        <v>608</v>
      </c>
      <c r="C56" s="20" t="s">
        <v>154</v>
      </c>
      <c r="D56" s="46">
        <v>1087377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1087377</v>
      </c>
      <c r="O56" s="47">
        <f t="shared" si="10"/>
        <v>0.7844980087729424</v>
      </c>
      <c r="P56" s="9"/>
    </row>
    <row r="57" spans="1:16">
      <c r="A57" s="12"/>
      <c r="B57" s="44">
        <v>609</v>
      </c>
      <c r="C57" s="20" t="s">
        <v>155</v>
      </c>
      <c r="D57" s="46">
        <v>0</v>
      </c>
      <c r="E57" s="46">
        <v>102228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102228</v>
      </c>
      <c r="O57" s="47">
        <f t="shared" si="10"/>
        <v>7.3753318711762675E-2</v>
      </c>
      <c r="P57" s="9"/>
    </row>
    <row r="58" spans="1:16">
      <c r="A58" s="12"/>
      <c r="B58" s="44">
        <v>611</v>
      </c>
      <c r="C58" s="20" t="s">
        <v>69</v>
      </c>
      <c r="D58" s="46">
        <v>65895</v>
      </c>
      <c r="E58" s="46">
        <v>112140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1" si="17">SUM(D58:M58)</f>
        <v>178035</v>
      </c>
      <c r="O58" s="47">
        <f t="shared" si="10"/>
        <v>0.128444967101466</v>
      </c>
      <c r="P58" s="9"/>
    </row>
    <row r="59" spans="1:16">
      <c r="A59" s="12"/>
      <c r="B59" s="44">
        <v>614</v>
      </c>
      <c r="C59" s="20" t="s">
        <v>156</v>
      </c>
      <c r="D59" s="46">
        <v>1680222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1680222</v>
      </c>
      <c r="O59" s="47">
        <f t="shared" si="10"/>
        <v>1.2122114163684636</v>
      </c>
      <c r="P59" s="9"/>
    </row>
    <row r="60" spans="1:16">
      <c r="A60" s="12"/>
      <c r="B60" s="44">
        <v>622</v>
      </c>
      <c r="C60" s="20" t="s">
        <v>71</v>
      </c>
      <c r="D60" s="46">
        <v>0</v>
      </c>
      <c r="E60" s="46">
        <v>99132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99132</v>
      </c>
      <c r="O60" s="47">
        <f t="shared" si="10"/>
        <v>7.1519681403670779E-2</v>
      </c>
      <c r="P60" s="9"/>
    </row>
    <row r="61" spans="1:16">
      <c r="A61" s="12"/>
      <c r="B61" s="44">
        <v>631</v>
      </c>
      <c r="C61" s="20" t="s">
        <v>72</v>
      </c>
      <c r="D61" s="46">
        <v>38439</v>
      </c>
      <c r="E61" s="46">
        <v>65415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103854</v>
      </c>
      <c r="O61" s="47">
        <f t="shared" si="10"/>
        <v>7.4926411173958207E-2</v>
      </c>
      <c r="P61" s="9"/>
    </row>
    <row r="62" spans="1:16">
      <c r="A62" s="12"/>
      <c r="B62" s="44">
        <v>634</v>
      </c>
      <c r="C62" s="20" t="s">
        <v>158</v>
      </c>
      <c r="D62" s="46">
        <v>1587130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1587130</v>
      </c>
      <c r="O62" s="47">
        <f t="shared" si="10"/>
        <v>1.1450493478009927</v>
      </c>
      <c r="P62" s="9"/>
    </row>
    <row r="63" spans="1:16">
      <c r="A63" s="12"/>
      <c r="B63" s="44">
        <v>651</v>
      </c>
      <c r="C63" s="20" t="s">
        <v>117</v>
      </c>
      <c r="D63" s="46">
        <v>54913</v>
      </c>
      <c r="E63" s="46">
        <v>509320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564233</v>
      </c>
      <c r="O63" s="47">
        <f t="shared" si="10"/>
        <v>0.40707102043172111</v>
      </c>
      <c r="P63" s="9"/>
    </row>
    <row r="64" spans="1:16">
      <c r="A64" s="12"/>
      <c r="B64" s="44">
        <v>654</v>
      </c>
      <c r="C64" s="20" t="s">
        <v>159</v>
      </c>
      <c r="D64" s="46">
        <v>3544975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3544975</v>
      </c>
      <c r="O64" s="47">
        <f t="shared" si="10"/>
        <v>2.5575543980145445</v>
      </c>
      <c r="P64" s="9"/>
    </row>
    <row r="65" spans="1:16">
      <c r="A65" s="12"/>
      <c r="B65" s="44">
        <v>664</v>
      </c>
      <c r="C65" s="20" t="s">
        <v>119</v>
      </c>
      <c r="D65" s="46">
        <v>0</v>
      </c>
      <c r="E65" s="46">
        <v>131525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131525</v>
      </c>
      <c r="O65" s="47">
        <f t="shared" si="10"/>
        <v>9.4889905344568856E-2</v>
      </c>
      <c r="P65" s="9"/>
    </row>
    <row r="66" spans="1:16">
      <c r="A66" s="12"/>
      <c r="B66" s="44">
        <v>671</v>
      </c>
      <c r="C66" s="20" t="s">
        <v>78</v>
      </c>
      <c r="D66" s="46">
        <v>102082</v>
      </c>
      <c r="E66" s="46">
        <v>581471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683553</v>
      </c>
      <c r="O66" s="47">
        <f t="shared" si="10"/>
        <v>0.49315551771903499</v>
      </c>
      <c r="P66" s="9"/>
    </row>
    <row r="67" spans="1:16">
      <c r="A67" s="12"/>
      <c r="B67" s="44">
        <v>674</v>
      </c>
      <c r="C67" s="20" t="s">
        <v>160</v>
      </c>
      <c r="D67" s="46">
        <v>1013534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1013534</v>
      </c>
      <c r="O67" s="47">
        <f t="shared" si="10"/>
        <v>0.73122330601408292</v>
      </c>
      <c r="P67" s="9"/>
    </row>
    <row r="68" spans="1:16">
      <c r="A68" s="12"/>
      <c r="B68" s="44">
        <v>684</v>
      </c>
      <c r="C68" s="20" t="s">
        <v>81</v>
      </c>
      <c r="D68" s="46">
        <v>0</v>
      </c>
      <c r="E68" s="46">
        <v>135143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135143</v>
      </c>
      <c r="O68" s="47">
        <f t="shared" si="10"/>
        <v>9.7500144291815763E-2</v>
      </c>
      <c r="P68" s="9"/>
    </row>
    <row r="69" spans="1:16">
      <c r="A69" s="12"/>
      <c r="B69" s="44">
        <v>689</v>
      </c>
      <c r="C69" s="20" t="s">
        <v>120</v>
      </c>
      <c r="D69" s="46">
        <v>0</v>
      </c>
      <c r="E69" s="46">
        <v>120345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120345</v>
      </c>
      <c r="O69" s="47">
        <f t="shared" ref="O69:O82" si="18">(N69/O$84)</f>
        <v>8.6823992843125933E-2</v>
      </c>
      <c r="P69" s="9"/>
    </row>
    <row r="70" spans="1:16">
      <c r="A70" s="12"/>
      <c r="B70" s="44">
        <v>691</v>
      </c>
      <c r="C70" s="20" t="s">
        <v>83</v>
      </c>
      <c r="D70" s="46">
        <v>5492</v>
      </c>
      <c r="E70" s="46">
        <v>9345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14837</v>
      </c>
      <c r="O70" s="47">
        <f t="shared" si="18"/>
        <v>1.0704288352764631E-2</v>
      </c>
      <c r="P70" s="9"/>
    </row>
    <row r="71" spans="1:16">
      <c r="A71" s="12"/>
      <c r="B71" s="44">
        <v>694</v>
      </c>
      <c r="C71" s="20" t="s">
        <v>161</v>
      </c>
      <c r="D71" s="46">
        <v>492557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492557</v>
      </c>
      <c r="O71" s="47">
        <f t="shared" si="18"/>
        <v>0.35535971949671014</v>
      </c>
      <c r="P71" s="9"/>
    </row>
    <row r="72" spans="1:16">
      <c r="A72" s="12"/>
      <c r="B72" s="44">
        <v>711</v>
      </c>
      <c r="C72" s="20" t="s">
        <v>121</v>
      </c>
      <c r="D72" s="46">
        <v>15846314</v>
      </c>
      <c r="E72" s="46">
        <v>0</v>
      </c>
      <c r="F72" s="46">
        <v>0</v>
      </c>
      <c r="G72" s="46">
        <v>19999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1" si="19">SUM(D72:M72)</f>
        <v>15866313</v>
      </c>
      <c r="O72" s="47">
        <f t="shared" si="18"/>
        <v>11.446895561583746</v>
      </c>
      <c r="P72" s="9"/>
    </row>
    <row r="73" spans="1:16">
      <c r="A73" s="12"/>
      <c r="B73" s="44">
        <v>712</v>
      </c>
      <c r="C73" s="20" t="s">
        <v>122</v>
      </c>
      <c r="D73" s="46">
        <v>0</v>
      </c>
      <c r="E73" s="46">
        <v>4404755</v>
      </c>
      <c r="F73" s="46">
        <v>0</v>
      </c>
      <c r="G73" s="46">
        <v>47416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4452171</v>
      </c>
      <c r="O73" s="47">
        <f t="shared" si="18"/>
        <v>3.212059188502828</v>
      </c>
      <c r="P73" s="9"/>
    </row>
    <row r="74" spans="1:16">
      <c r="A74" s="12"/>
      <c r="B74" s="44">
        <v>713</v>
      </c>
      <c r="C74" s="20" t="s">
        <v>162</v>
      </c>
      <c r="D74" s="46">
        <v>0</v>
      </c>
      <c r="E74" s="46">
        <v>7325737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7325737</v>
      </c>
      <c r="O74" s="47">
        <f t="shared" si="18"/>
        <v>5.2852194678517836</v>
      </c>
      <c r="P74" s="9"/>
    </row>
    <row r="75" spans="1:16">
      <c r="A75" s="12"/>
      <c r="B75" s="44">
        <v>714</v>
      </c>
      <c r="C75" s="20" t="s">
        <v>124</v>
      </c>
      <c r="D75" s="46">
        <v>0</v>
      </c>
      <c r="E75" s="46">
        <v>227987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227987</v>
      </c>
      <c r="O75" s="47">
        <f t="shared" si="18"/>
        <v>0.16448329100773404</v>
      </c>
      <c r="P75" s="9"/>
    </row>
    <row r="76" spans="1:16">
      <c r="A76" s="12"/>
      <c r="B76" s="44">
        <v>715</v>
      </c>
      <c r="C76" s="20" t="s">
        <v>125</v>
      </c>
      <c r="D76" s="46">
        <v>0</v>
      </c>
      <c r="E76" s="46">
        <v>1267017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1267017</v>
      </c>
      <c r="O76" s="47">
        <f t="shared" si="18"/>
        <v>0.91410091769594826</v>
      </c>
      <c r="P76" s="9"/>
    </row>
    <row r="77" spans="1:16">
      <c r="A77" s="12"/>
      <c r="B77" s="44">
        <v>721</v>
      </c>
      <c r="C77" s="20" t="s">
        <v>91</v>
      </c>
      <c r="D77" s="46">
        <v>71388</v>
      </c>
      <c r="E77" s="46">
        <v>121484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192872</v>
      </c>
      <c r="O77" s="47">
        <f t="shared" si="18"/>
        <v>0.13914925545423062</v>
      </c>
      <c r="P77" s="9"/>
    </row>
    <row r="78" spans="1:16">
      <c r="A78" s="12"/>
      <c r="B78" s="44">
        <v>724</v>
      </c>
      <c r="C78" s="20" t="s">
        <v>163</v>
      </c>
      <c r="D78" s="46">
        <v>1908914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1908914</v>
      </c>
      <c r="O78" s="47">
        <f t="shared" si="18"/>
        <v>1.3772033360267806</v>
      </c>
      <c r="P78" s="9"/>
    </row>
    <row r="79" spans="1:16">
      <c r="A79" s="12"/>
      <c r="B79" s="44">
        <v>741</v>
      </c>
      <c r="C79" s="20" t="s">
        <v>94</v>
      </c>
      <c r="D79" s="46">
        <v>27457</v>
      </c>
      <c r="E79" s="46">
        <v>46725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74182</v>
      </c>
      <c r="O79" s="47">
        <f t="shared" si="18"/>
        <v>5.3519277386586635E-2</v>
      </c>
      <c r="P79" s="9"/>
    </row>
    <row r="80" spans="1:16">
      <c r="A80" s="12"/>
      <c r="B80" s="44">
        <v>744</v>
      </c>
      <c r="C80" s="20" t="s">
        <v>164</v>
      </c>
      <c r="D80" s="46">
        <v>1818416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1818416</v>
      </c>
      <c r="O80" s="47">
        <f t="shared" si="18"/>
        <v>1.3119127323098234</v>
      </c>
      <c r="P80" s="9"/>
    </row>
    <row r="81" spans="1:119" ht="15.75" thickBot="1">
      <c r="A81" s="12"/>
      <c r="B81" s="44">
        <v>764</v>
      </c>
      <c r="C81" s="20" t="s">
        <v>165</v>
      </c>
      <c r="D81" s="46">
        <v>5455350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5455350</v>
      </c>
      <c r="O81" s="47">
        <f t="shared" si="18"/>
        <v>3.9358117857555119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SUM(D5,D15,D24,D30,D34,D39,D44,D47,D52)</f>
        <v>928606294</v>
      </c>
      <c r="E82" s="15">
        <f t="shared" si="20"/>
        <v>834521803</v>
      </c>
      <c r="F82" s="15">
        <f t="shared" si="20"/>
        <v>283263698</v>
      </c>
      <c r="G82" s="15">
        <f t="shared" si="20"/>
        <v>57256075</v>
      </c>
      <c r="H82" s="15">
        <f t="shared" si="20"/>
        <v>0</v>
      </c>
      <c r="I82" s="15">
        <f t="shared" si="20"/>
        <v>591802143</v>
      </c>
      <c r="J82" s="15">
        <f t="shared" si="20"/>
        <v>198257229</v>
      </c>
      <c r="K82" s="15">
        <f t="shared" si="20"/>
        <v>9871391</v>
      </c>
      <c r="L82" s="15">
        <f t="shared" si="20"/>
        <v>0</v>
      </c>
      <c r="M82" s="15">
        <f t="shared" si="20"/>
        <v>26265521</v>
      </c>
      <c r="N82" s="15">
        <f>SUM(D82:M82)</f>
        <v>2929844154</v>
      </c>
      <c r="O82" s="37">
        <f t="shared" si="18"/>
        <v>2113.76266449267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181</v>
      </c>
      <c r="M84" s="48"/>
      <c r="N84" s="48"/>
      <c r="O84" s="41">
        <v>1386080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211385021</v>
      </c>
      <c r="E5" s="26">
        <f t="shared" ref="E5:M5" si="0">SUM(E6:E14)</f>
        <v>3851023</v>
      </c>
      <c r="F5" s="26">
        <f t="shared" si="0"/>
        <v>34885792</v>
      </c>
      <c r="G5" s="26">
        <f t="shared" si="0"/>
        <v>10115343</v>
      </c>
      <c r="H5" s="26">
        <f t="shared" si="0"/>
        <v>0</v>
      </c>
      <c r="I5" s="26">
        <f t="shared" si="0"/>
        <v>4923666</v>
      </c>
      <c r="J5" s="26">
        <f t="shared" si="0"/>
        <v>0</v>
      </c>
      <c r="K5" s="26">
        <f t="shared" si="0"/>
        <v>11392506</v>
      </c>
      <c r="L5" s="26">
        <f t="shared" si="0"/>
        <v>0</v>
      </c>
      <c r="M5" s="26">
        <f t="shared" si="0"/>
        <v>12023690</v>
      </c>
      <c r="N5" s="27">
        <f>SUM(D5:M5)</f>
        <v>288577041</v>
      </c>
      <c r="O5" s="32">
        <f t="shared" ref="O5:O36" si="1">(N5/O$85)</f>
        <v>213.8246017144377</v>
      </c>
      <c r="P5" s="6"/>
    </row>
    <row r="6" spans="1:133">
      <c r="A6" s="12"/>
      <c r="B6" s="44">
        <v>511</v>
      </c>
      <c r="C6" s="20" t="s">
        <v>20</v>
      </c>
      <c r="D6" s="46">
        <v>2632663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2632663</v>
      </c>
      <c r="O6" s="47">
        <f t="shared" si="1"/>
        <v>1.9507030617287975</v>
      </c>
      <c r="P6" s="9"/>
    </row>
    <row r="7" spans="1:133">
      <c r="A7" s="12"/>
      <c r="B7" s="44">
        <v>512</v>
      </c>
      <c r="C7" s="20" t="s">
        <v>21</v>
      </c>
      <c r="D7" s="46">
        <v>2719593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2719593</v>
      </c>
      <c r="O7" s="47">
        <f t="shared" si="1"/>
        <v>2.0151148824426848</v>
      </c>
      <c r="P7" s="9"/>
    </row>
    <row r="8" spans="1:133">
      <c r="A8" s="12"/>
      <c r="B8" s="44">
        <v>513</v>
      </c>
      <c r="C8" s="20" t="s">
        <v>22</v>
      </c>
      <c r="D8" s="46">
        <v>80659292</v>
      </c>
      <c r="E8" s="46">
        <v>1254342</v>
      </c>
      <c r="F8" s="46">
        <v>268779</v>
      </c>
      <c r="G8" s="46">
        <v>296515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82478928</v>
      </c>
      <c r="O8" s="47">
        <f t="shared" si="1"/>
        <v>61.113745807081671</v>
      </c>
      <c r="P8" s="9"/>
    </row>
    <row r="9" spans="1:133">
      <c r="A9" s="12"/>
      <c r="B9" s="44">
        <v>514</v>
      </c>
      <c r="C9" s="20" t="s">
        <v>23</v>
      </c>
      <c r="D9" s="46">
        <v>4002503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4002503</v>
      </c>
      <c r="O9" s="47">
        <f t="shared" si="1"/>
        <v>2.965702354110153</v>
      </c>
      <c r="P9" s="9"/>
    </row>
    <row r="10" spans="1:133">
      <c r="A10" s="12"/>
      <c r="B10" s="44">
        <v>515</v>
      </c>
      <c r="C10" s="20" t="s">
        <v>24</v>
      </c>
      <c r="D10" s="46">
        <v>4662330</v>
      </c>
      <c r="E10" s="46">
        <v>2161671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6824001</v>
      </c>
      <c r="O10" s="47">
        <f t="shared" si="1"/>
        <v>5.0563249621924173</v>
      </c>
      <c r="P10" s="9"/>
    </row>
    <row r="11" spans="1:133">
      <c r="A11" s="12"/>
      <c r="B11" s="44">
        <v>516</v>
      </c>
      <c r="C11" s="20" t="s">
        <v>25</v>
      </c>
      <c r="D11" s="46">
        <v>25203647</v>
      </c>
      <c r="E11" s="46">
        <v>0</v>
      </c>
      <c r="F11" s="46">
        <v>0</v>
      </c>
      <c r="G11" s="46">
        <v>1150444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26354091</v>
      </c>
      <c r="O11" s="47">
        <f t="shared" si="1"/>
        <v>19.527378172891613</v>
      </c>
      <c r="P11" s="9"/>
    </row>
    <row r="12" spans="1:133">
      <c r="A12" s="12"/>
      <c r="B12" s="44">
        <v>517</v>
      </c>
      <c r="C12" s="20" t="s">
        <v>26</v>
      </c>
      <c r="D12" s="46">
        <v>648634</v>
      </c>
      <c r="E12" s="46">
        <v>0</v>
      </c>
      <c r="F12" s="46">
        <v>34617013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12023690</v>
      </c>
      <c r="N12" s="46">
        <f t="shared" si="2"/>
        <v>47289337</v>
      </c>
      <c r="O12" s="47">
        <f t="shared" si="1"/>
        <v>35.039598487548503</v>
      </c>
      <c r="P12" s="9"/>
    </row>
    <row r="13" spans="1:133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4875157</v>
      </c>
      <c r="J13" s="46">
        <v>0</v>
      </c>
      <c r="K13" s="46">
        <v>11392506</v>
      </c>
      <c r="L13" s="46">
        <v>0</v>
      </c>
      <c r="M13" s="46">
        <v>0</v>
      </c>
      <c r="N13" s="46">
        <f t="shared" si="2"/>
        <v>16267663</v>
      </c>
      <c r="O13" s="47">
        <f t="shared" si="1"/>
        <v>12.053718999078985</v>
      </c>
      <c r="P13" s="9"/>
    </row>
    <row r="14" spans="1:133">
      <c r="A14" s="12"/>
      <c r="B14" s="44">
        <v>519</v>
      </c>
      <c r="C14" s="20" t="s">
        <v>132</v>
      </c>
      <c r="D14" s="46">
        <v>90856359</v>
      </c>
      <c r="E14" s="46">
        <v>435010</v>
      </c>
      <c r="F14" s="46">
        <v>0</v>
      </c>
      <c r="G14" s="46">
        <v>8668384</v>
      </c>
      <c r="H14" s="46">
        <v>0</v>
      </c>
      <c r="I14" s="46">
        <v>48509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100008262</v>
      </c>
      <c r="O14" s="47">
        <f t="shared" si="1"/>
        <v>74.102314987362888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433963714</v>
      </c>
      <c r="E15" s="31">
        <f t="shared" si="3"/>
        <v>226122178</v>
      </c>
      <c r="F15" s="31">
        <f t="shared" si="3"/>
        <v>47336</v>
      </c>
      <c r="G15" s="31">
        <f t="shared" si="3"/>
        <v>13586134</v>
      </c>
      <c r="H15" s="31">
        <f t="shared" si="3"/>
        <v>0</v>
      </c>
      <c r="I15" s="31">
        <f t="shared" si="3"/>
        <v>231283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673950645</v>
      </c>
      <c r="O15" s="43">
        <f t="shared" si="1"/>
        <v>499.37177172148427</v>
      </c>
      <c r="P15" s="10"/>
    </row>
    <row r="16" spans="1:133">
      <c r="A16" s="12"/>
      <c r="B16" s="44">
        <v>521</v>
      </c>
      <c r="C16" s="20" t="s">
        <v>29</v>
      </c>
      <c r="D16" s="46">
        <v>246562917</v>
      </c>
      <c r="E16" s="46">
        <v>6856547</v>
      </c>
      <c r="F16" s="46">
        <v>0</v>
      </c>
      <c r="G16" s="46">
        <v>4693934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258113398</v>
      </c>
      <c r="O16" s="47">
        <f t="shared" si="1"/>
        <v>191.25220195362022</v>
      </c>
      <c r="P16" s="9"/>
    </row>
    <row r="17" spans="1:16">
      <c r="A17" s="12"/>
      <c r="B17" s="44">
        <v>522</v>
      </c>
      <c r="C17" s="20" t="s">
        <v>30</v>
      </c>
      <c r="D17" s="46">
        <v>217808</v>
      </c>
      <c r="E17" s="46">
        <v>165237799</v>
      </c>
      <c r="F17" s="46">
        <v>0</v>
      </c>
      <c r="G17" s="46">
        <v>6818929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172274536</v>
      </c>
      <c r="O17" s="47">
        <f t="shared" si="1"/>
        <v>127.64887295985395</v>
      </c>
      <c r="P17" s="9"/>
    </row>
    <row r="18" spans="1:16">
      <c r="A18" s="12"/>
      <c r="B18" s="44">
        <v>523</v>
      </c>
      <c r="C18" s="20" t="s">
        <v>133</v>
      </c>
      <c r="D18" s="46">
        <v>164702166</v>
      </c>
      <c r="E18" s="46">
        <v>1658683</v>
      </c>
      <c r="F18" s="46">
        <v>0</v>
      </c>
      <c r="G18" s="46">
        <v>983798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167344647</v>
      </c>
      <c r="O18" s="47">
        <f t="shared" si="1"/>
        <v>123.99601288384606</v>
      </c>
      <c r="P18" s="9"/>
    </row>
    <row r="19" spans="1:16">
      <c r="A19" s="12"/>
      <c r="B19" s="44">
        <v>524</v>
      </c>
      <c r="C19" s="20" t="s">
        <v>32</v>
      </c>
      <c r="D19" s="46">
        <v>14289154</v>
      </c>
      <c r="E19" s="46">
        <v>18413679</v>
      </c>
      <c r="F19" s="46">
        <v>0</v>
      </c>
      <c r="G19" s="46">
        <v>24114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32726947</v>
      </c>
      <c r="O19" s="47">
        <f t="shared" si="1"/>
        <v>24.24942186445287</v>
      </c>
      <c r="P19" s="9"/>
    </row>
    <row r="20" spans="1:16">
      <c r="A20" s="12"/>
      <c r="B20" s="44">
        <v>525</v>
      </c>
      <c r="C20" s="20" t="s">
        <v>33</v>
      </c>
      <c r="D20" s="46">
        <v>2454732</v>
      </c>
      <c r="E20" s="46">
        <v>33373761</v>
      </c>
      <c r="F20" s="46">
        <v>0</v>
      </c>
      <c r="G20" s="46">
        <v>0</v>
      </c>
      <c r="H20" s="46">
        <v>0</v>
      </c>
      <c r="I20" s="46">
        <v>207182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36035675</v>
      </c>
      <c r="O20" s="47">
        <f t="shared" si="1"/>
        <v>26.701063354468037</v>
      </c>
      <c r="P20" s="9"/>
    </row>
    <row r="21" spans="1:16">
      <c r="A21" s="12"/>
      <c r="B21" s="44">
        <v>527</v>
      </c>
      <c r="C21" s="20" t="s">
        <v>34</v>
      </c>
      <c r="D21" s="46">
        <v>4648292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4648292</v>
      </c>
      <c r="O21" s="47">
        <f t="shared" si="1"/>
        <v>3.4442074189554361</v>
      </c>
      <c r="P21" s="9"/>
    </row>
    <row r="22" spans="1:16">
      <c r="A22" s="12"/>
      <c r="B22" s="44">
        <v>528</v>
      </c>
      <c r="C22" s="20" t="s">
        <v>35</v>
      </c>
      <c r="D22" s="46">
        <v>275778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275778</v>
      </c>
      <c r="O22" s="47">
        <f t="shared" si="1"/>
        <v>0.20434099957246496</v>
      </c>
      <c r="P22" s="9"/>
    </row>
    <row r="23" spans="1:16">
      <c r="A23" s="12"/>
      <c r="B23" s="44">
        <v>529</v>
      </c>
      <c r="C23" s="20" t="s">
        <v>36</v>
      </c>
      <c r="D23" s="46">
        <v>812867</v>
      </c>
      <c r="E23" s="46">
        <v>581709</v>
      </c>
      <c r="F23" s="46">
        <v>47336</v>
      </c>
      <c r="G23" s="46">
        <v>1065359</v>
      </c>
      <c r="H23" s="46">
        <v>0</v>
      </c>
      <c r="I23" s="46">
        <v>24101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2531372</v>
      </c>
      <c r="O23" s="47">
        <f t="shared" si="1"/>
        <v>1.8756502867152194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SUM(D25:D29)</f>
        <v>8937113</v>
      </c>
      <c r="E24" s="31">
        <f t="shared" si="5"/>
        <v>70657783</v>
      </c>
      <c r="F24" s="31">
        <f t="shared" si="5"/>
        <v>0</v>
      </c>
      <c r="G24" s="31">
        <f t="shared" si="5"/>
        <v>2885628</v>
      </c>
      <c r="H24" s="31">
        <f t="shared" si="5"/>
        <v>0</v>
      </c>
      <c r="I24" s="31">
        <f t="shared" si="5"/>
        <v>238952870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321433394</v>
      </c>
      <c r="O24" s="43">
        <f t="shared" si="1"/>
        <v>238.16990849861108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43475541</v>
      </c>
      <c r="F25" s="46">
        <v>0</v>
      </c>
      <c r="G25" s="46">
        <v>0</v>
      </c>
      <c r="H25" s="46">
        <v>0</v>
      </c>
      <c r="I25" s="46">
        <v>30661183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74136724</v>
      </c>
      <c r="O25" s="47">
        <f t="shared" si="1"/>
        <v>54.932490217450095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208291687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208291687</v>
      </c>
      <c r="O26" s="47">
        <f t="shared" si="1"/>
        <v>154.33621073550106</v>
      </c>
      <c r="P26" s="9"/>
    </row>
    <row r="27" spans="1:16">
      <c r="A27" s="12"/>
      <c r="B27" s="44">
        <v>537</v>
      </c>
      <c r="C27" s="20" t="s">
        <v>136</v>
      </c>
      <c r="D27" s="46">
        <v>8937113</v>
      </c>
      <c r="E27" s="46">
        <v>4438556</v>
      </c>
      <c r="F27" s="46">
        <v>0</v>
      </c>
      <c r="G27" s="46">
        <v>2856052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16231721</v>
      </c>
      <c r="O27" s="47">
        <f t="shared" si="1"/>
        <v>12.027087345333459</v>
      </c>
      <c r="P27" s="9"/>
    </row>
    <row r="28" spans="1:16">
      <c r="A28" s="12"/>
      <c r="B28" s="44">
        <v>538</v>
      </c>
      <c r="C28" s="20" t="s">
        <v>137</v>
      </c>
      <c r="D28" s="46">
        <v>0</v>
      </c>
      <c r="E28" s="46">
        <v>19908834</v>
      </c>
      <c r="F28" s="46">
        <v>0</v>
      </c>
      <c r="G28" s="46">
        <v>29576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19938410</v>
      </c>
      <c r="O28" s="47">
        <f t="shared" si="1"/>
        <v>14.773602786609633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2834852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2834852</v>
      </c>
      <c r="O29" s="47">
        <f t="shared" si="1"/>
        <v>2.1005174137168354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46923055</v>
      </c>
      <c r="E30" s="31">
        <f t="shared" si="7"/>
        <v>140054911</v>
      </c>
      <c r="F30" s="31">
        <f t="shared" si="7"/>
        <v>0</v>
      </c>
      <c r="G30" s="31">
        <f t="shared" si="7"/>
        <v>28741473</v>
      </c>
      <c r="H30" s="31">
        <f t="shared" si="7"/>
        <v>0</v>
      </c>
      <c r="I30" s="31">
        <f t="shared" si="7"/>
        <v>721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215720160</v>
      </c>
      <c r="O30" s="43">
        <f t="shared" si="1"/>
        <v>159.84042643841087</v>
      </c>
      <c r="P30" s="10"/>
    </row>
    <row r="31" spans="1:16">
      <c r="A31" s="12"/>
      <c r="B31" s="44">
        <v>541</v>
      </c>
      <c r="C31" s="20" t="s">
        <v>138</v>
      </c>
      <c r="D31" s="46">
        <v>1732557</v>
      </c>
      <c r="E31" s="46">
        <v>133367038</v>
      </c>
      <c r="F31" s="46">
        <v>0</v>
      </c>
      <c r="G31" s="46">
        <v>28741473</v>
      </c>
      <c r="H31" s="46">
        <v>0</v>
      </c>
      <c r="I31" s="46">
        <v>721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163841789</v>
      </c>
      <c r="O31" s="47">
        <f t="shared" si="1"/>
        <v>121.40052845404962</v>
      </c>
      <c r="P31" s="9"/>
    </row>
    <row r="32" spans="1:16">
      <c r="A32" s="12"/>
      <c r="B32" s="44">
        <v>544</v>
      </c>
      <c r="C32" s="20" t="s">
        <v>139</v>
      </c>
      <c r="D32" s="46">
        <v>44880591</v>
      </c>
      <c r="E32" s="46">
        <v>4338432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49219023</v>
      </c>
      <c r="O32" s="47">
        <f t="shared" si="1"/>
        <v>36.469422353487744</v>
      </c>
      <c r="P32" s="9"/>
    </row>
    <row r="33" spans="1:16">
      <c r="A33" s="12"/>
      <c r="B33" s="44">
        <v>549</v>
      </c>
      <c r="C33" s="20" t="s">
        <v>140</v>
      </c>
      <c r="D33" s="46">
        <v>309907</v>
      </c>
      <c r="E33" s="46">
        <v>2349441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2659348</v>
      </c>
      <c r="O33" s="47">
        <f t="shared" si="1"/>
        <v>1.9704756308735125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3872982</v>
      </c>
      <c r="E34" s="31">
        <f t="shared" si="9"/>
        <v>36365830</v>
      </c>
      <c r="F34" s="31">
        <f t="shared" si="9"/>
        <v>0</v>
      </c>
      <c r="G34" s="31">
        <f t="shared" si="9"/>
        <v>380608</v>
      </c>
      <c r="H34" s="31">
        <f t="shared" si="9"/>
        <v>0</v>
      </c>
      <c r="I34" s="31">
        <f t="shared" si="9"/>
        <v>249270498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12634488</v>
      </c>
      <c r="N34" s="31">
        <f t="shared" si="8"/>
        <v>302524406</v>
      </c>
      <c r="O34" s="43">
        <f t="shared" si="1"/>
        <v>224.15906822555178</v>
      </c>
      <c r="P34" s="10"/>
    </row>
    <row r="35" spans="1:16">
      <c r="A35" s="13"/>
      <c r="B35" s="45">
        <v>552</v>
      </c>
      <c r="C35" s="21" t="s">
        <v>47</v>
      </c>
      <c r="D35" s="46">
        <v>3181017</v>
      </c>
      <c r="E35" s="46">
        <v>0</v>
      </c>
      <c r="F35" s="46">
        <v>0</v>
      </c>
      <c r="G35" s="46">
        <v>0</v>
      </c>
      <c r="H35" s="46">
        <v>0</v>
      </c>
      <c r="I35" s="46">
        <v>249270498</v>
      </c>
      <c r="J35" s="46">
        <v>0</v>
      </c>
      <c r="K35" s="46">
        <v>0</v>
      </c>
      <c r="L35" s="46">
        <v>0</v>
      </c>
      <c r="M35" s="46">
        <v>1147956</v>
      </c>
      <c r="N35" s="46">
        <f t="shared" si="8"/>
        <v>253599471</v>
      </c>
      <c r="O35" s="47">
        <f t="shared" si="1"/>
        <v>187.90755388460408</v>
      </c>
      <c r="P35" s="9"/>
    </row>
    <row r="36" spans="1:16">
      <c r="A36" s="13"/>
      <c r="B36" s="45">
        <v>553</v>
      </c>
      <c r="C36" s="21" t="s">
        <v>141</v>
      </c>
      <c r="D36" s="46">
        <v>446485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446485</v>
      </c>
      <c r="O36" s="47">
        <f t="shared" si="1"/>
        <v>0.33082838802990816</v>
      </c>
      <c r="P36" s="9"/>
    </row>
    <row r="37" spans="1:16">
      <c r="A37" s="13"/>
      <c r="B37" s="45">
        <v>554</v>
      </c>
      <c r="C37" s="21" t="s">
        <v>49</v>
      </c>
      <c r="D37" s="46">
        <v>245480</v>
      </c>
      <c r="E37" s="46">
        <v>31945092</v>
      </c>
      <c r="F37" s="46">
        <v>0</v>
      </c>
      <c r="G37" s="46">
        <v>380608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11486532</v>
      </c>
      <c r="N37" s="46">
        <f t="shared" si="8"/>
        <v>44057712</v>
      </c>
      <c r="O37" s="47">
        <f t="shared" ref="O37:O68" si="10">(N37/O$85)</f>
        <v>32.645087385345406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4420738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4420738</v>
      </c>
      <c r="O38" s="47">
        <f t="shared" si="10"/>
        <v>3.275598567572394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82263788</v>
      </c>
      <c r="E39" s="31">
        <f t="shared" si="11"/>
        <v>113480553</v>
      </c>
      <c r="F39" s="31">
        <f t="shared" si="11"/>
        <v>0</v>
      </c>
      <c r="G39" s="31">
        <f t="shared" si="11"/>
        <v>1442803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197187144</v>
      </c>
      <c r="O39" s="43">
        <f t="shared" si="10"/>
        <v>146.10816710469865</v>
      </c>
      <c r="P39" s="10"/>
    </row>
    <row r="40" spans="1:16">
      <c r="A40" s="12"/>
      <c r="B40" s="44">
        <v>562</v>
      </c>
      <c r="C40" s="20" t="s">
        <v>142</v>
      </c>
      <c r="D40" s="46">
        <v>43038329</v>
      </c>
      <c r="E40" s="46">
        <v>22519</v>
      </c>
      <c r="F40" s="46">
        <v>0</v>
      </c>
      <c r="G40" s="46">
        <v>831027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43891875</v>
      </c>
      <c r="O40" s="47">
        <f t="shared" si="10"/>
        <v>32.522208481494843</v>
      </c>
      <c r="P40" s="9"/>
    </row>
    <row r="41" spans="1:16">
      <c r="A41" s="12"/>
      <c r="B41" s="44">
        <v>563</v>
      </c>
      <c r="C41" s="20" t="s">
        <v>143</v>
      </c>
      <c r="D41" s="46">
        <v>10297621</v>
      </c>
      <c r="E41" s="46">
        <v>4087790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14385411</v>
      </c>
      <c r="O41" s="47">
        <f t="shared" si="10"/>
        <v>10.659041921403205</v>
      </c>
      <c r="P41" s="9"/>
    </row>
    <row r="42" spans="1:16">
      <c r="A42" s="12"/>
      <c r="B42" s="44">
        <v>564</v>
      </c>
      <c r="C42" s="20" t="s">
        <v>144</v>
      </c>
      <c r="D42" s="46">
        <v>14916349</v>
      </c>
      <c r="E42" s="46">
        <v>0</v>
      </c>
      <c r="F42" s="46">
        <v>0</v>
      </c>
      <c r="G42" s="46">
        <v>356620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15272969</v>
      </c>
      <c r="O42" s="47">
        <f t="shared" si="10"/>
        <v>11.316688611489207</v>
      </c>
      <c r="P42" s="9"/>
    </row>
    <row r="43" spans="1:16">
      <c r="A43" s="12"/>
      <c r="B43" s="44">
        <v>569</v>
      </c>
      <c r="C43" s="20" t="s">
        <v>55</v>
      </c>
      <c r="D43" s="46">
        <v>14011489</v>
      </c>
      <c r="E43" s="46">
        <v>109370244</v>
      </c>
      <c r="F43" s="46">
        <v>0</v>
      </c>
      <c r="G43" s="46">
        <v>255156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123636889</v>
      </c>
      <c r="O43" s="47">
        <f t="shared" si="10"/>
        <v>91.610228090311409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SUM(D45:D47)</f>
        <v>3715944</v>
      </c>
      <c r="E44" s="31">
        <f t="shared" si="13"/>
        <v>35915385</v>
      </c>
      <c r="F44" s="31">
        <f t="shared" si="13"/>
        <v>0</v>
      </c>
      <c r="G44" s="31">
        <f t="shared" si="13"/>
        <v>5999865</v>
      </c>
      <c r="H44" s="31">
        <f t="shared" si="13"/>
        <v>0</v>
      </c>
      <c r="I44" s="31">
        <f t="shared" si="13"/>
        <v>4437657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50068851</v>
      </c>
      <c r="O44" s="43">
        <f t="shared" si="10"/>
        <v>37.099112549894521</v>
      </c>
      <c r="P44" s="9"/>
    </row>
    <row r="45" spans="1:16">
      <c r="A45" s="12"/>
      <c r="B45" s="44">
        <v>572</v>
      </c>
      <c r="C45" s="20" t="s">
        <v>145</v>
      </c>
      <c r="D45" s="46">
        <v>2653533</v>
      </c>
      <c r="E45" s="46">
        <v>35915384</v>
      </c>
      <c r="F45" s="46">
        <v>0</v>
      </c>
      <c r="G45" s="46">
        <v>5999865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44568782</v>
      </c>
      <c r="O45" s="47">
        <f t="shared" si="10"/>
        <v>33.023770799727622</v>
      </c>
      <c r="P45" s="9"/>
    </row>
    <row r="46" spans="1:16">
      <c r="A46" s="12"/>
      <c r="B46" s="44">
        <v>573</v>
      </c>
      <c r="C46" s="20" t="s">
        <v>58</v>
      </c>
      <c r="D46" s="46">
        <v>1062411</v>
      </c>
      <c r="E46" s="46">
        <v>0</v>
      </c>
      <c r="F46" s="46">
        <v>0</v>
      </c>
      <c r="G46" s="46">
        <v>0</v>
      </c>
      <c r="H46" s="46">
        <v>0</v>
      </c>
      <c r="I46" s="46">
        <v>4437657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5500068</v>
      </c>
      <c r="O46" s="47">
        <f t="shared" si="10"/>
        <v>4.07534100920497</v>
      </c>
      <c r="P46" s="9"/>
    </row>
    <row r="47" spans="1:16">
      <c r="A47" s="12"/>
      <c r="B47" s="44">
        <v>579</v>
      </c>
      <c r="C47" s="20" t="s">
        <v>107</v>
      </c>
      <c r="D47" s="46">
        <v>0</v>
      </c>
      <c r="E47" s="46">
        <v>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</v>
      </c>
      <c r="O47" s="47">
        <f t="shared" si="10"/>
        <v>7.4096193159884028E-7</v>
      </c>
      <c r="P47" s="9"/>
    </row>
    <row r="48" spans="1:16" ht="15.75">
      <c r="A48" s="28" t="s">
        <v>146</v>
      </c>
      <c r="B48" s="29"/>
      <c r="C48" s="30"/>
      <c r="D48" s="31">
        <f t="shared" ref="D48:M48" si="14">SUM(D49:D52)</f>
        <v>34108644</v>
      </c>
      <c r="E48" s="31">
        <f t="shared" si="14"/>
        <v>184741543</v>
      </c>
      <c r="F48" s="31">
        <f t="shared" si="14"/>
        <v>254649058</v>
      </c>
      <c r="G48" s="31">
        <f t="shared" si="14"/>
        <v>0</v>
      </c>
      <c r="H48" s="31">
        <f t="shared" si="14"/>
        <v>0</v>
      </c>
      <c r="I48" s="31">
        <f t="shared" si="14"/>
        <v>46881501</v>
      </c>
      <c r="J48" s="31">
        <f t="shared" si="14"/>
        <v>185561895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705942641</v>
      </c>
      <c r="O48" s="43">
        <f t="shared" si="10"/>
        <v>523.07662287334665</v>
      </c>
      <c r="P48" s="9"/>
    </row>
    <row r="49" spans="1:16">
      <c r="A49" s="12"/>
      <c r="B49" s="44">
        <v>581</v>
      </c>
      <c r="C49" s="20" t="s">
        <v>147</v>
      </c>
      <c r="D49" s="46">
        <v>26552164</v>
      </c>
      <c r="E49" s="46">
        <v>184741543</v>
      </c>
      <c r="F49" s="46">
        <v>254649058</v>
      </c>
      <c r="G49" s="46">
        <v>0</v>
      </c>
      <c r="H49" s="46">
        <v>0</v>
      </c>
      <c r="I49" s="46">
        <v>11683203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477625968</v>
      </c>
      <c r="O49" s="47">
        <f t="shared" si="10"/>
        <v>353.90265983104587</v>
      </c>
      <c r="P49" s="9"/>
    </row>
    <row r="50" spans="1:16">
      <c r="A50" s="12"/>
      <c r="B50" s="44">
        <v>587</v>
      </c>
      <c r="C50" s="20" t="s">
        <v>148</v>
      </c>
      <c r="D50" s="46">
        <v>7556480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7556480</v>
      </c>
      <c r="O50" s="47">
        <f t="shared" si="10"/>
        <v>5.5990640168880041</v>
      </c>
      <c r="P50" s="9"/>
    </row>
    <row r="51" spans="1:16">
      <c r="A51" s="12"/>
      <c r="B51" s="44">
        <v>590</v>
      </c>
      <c r="C51" s="20" t="s">
        <v>149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185561895</v>
      </c>
      <c r="K51" s="46">
        <v>0</v>
      </c>
      <c r="L51" s="46">
        <v>0</v>
      </c>
      <c r="M51" s="46">
        <v>0</v>
      </c>
      <c r="N51" s="46">
        <f t="shared" si="15"/>
        <v>185561895</v>
      </c>
      <c r="O51" s="47">
        <f t="shared" si="10"/>
        <v>137.49430015034119</v>
      </c>
      <c r="P51" s="9"/>
    </row>
    <row r="52" spans="1:16">
      <c r="A52" s="12"/>
      <c r="B52" s="44">
        <v>591</v>
      </c>
      <c r="C52" s="20" t="s">
        <v>171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35198298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35198298</v>
      </c>
      <c r="O52" s="47">
        <f t="shared" si="10"/>
        <v>26.080598875071594</v>
      </c>
      <c r="P52" s="9"/>
    </row>
    <row r="53" spans="1:16" ht="15.75">
      <c r="A53" s="28" t="s">
        <v>63</v>
      </c>
      <c r="B53" s="29"/>
      <c r="C53" s="30"/>
      <c r="D53" s="31">
        <f t="shared" ref="D53:M53" si="16">SUM(D54:D82)</f>
        <v>41412063</v>
      </c>
      <c r="E53" s="31">
        <f t="shared" si="16"/>
        <v>14376538</v>
      </c>
      <c r="F53" s="31">
        <f t="shared" si="16"/>
        <v>0</v>
      </c>
      <c r="G53" s="31">
        <f t="shared" si="16"/>
        <v>443506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56232107</v>
      </c>
      <c r="O53" s="43">
        <f t="shared" si="10"/>
        <v>41.665850620592664</v>
      </c>
      <c r="P53" s="9"/>
    </row>
    <row r="54" spans="1:16">
      <c r="A54" s="12"/>
      <c r="B54" s="44">
        <v>602</v>
      </c>
      <c r="C54" s="20" t="s">
        <v>151</v>
      </c>
      <c r="D54" s="46">
        <v>54813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54813</v>
      </c>
      <c r="O54" s="47">
        <f t="shared" si="10"/>
        <v>4.0614346356727234E-2</v>
      </c>
      <c r="P54" s="9"/>
    </row>
    <row r="55" spans="1:16">
      <c r="A55" s="12"/>
      <c r="B55" s="44">
        <v>603</v>
      </c>
      <c r="C55" s="20" t="s">
        <v>152</v>
      </c>
      <c r="D55" s="46">
        <v>60077</v>
      </c>
      <c r="E55" s="46">
        <v>0</v>
      </c>
      <c r="F55" s="46">
        <v>0</v>
      </c>
      <c r="G55" s="46">
        <v>11887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71964</v>
      </c>
      <c r="O55" s="47">
        <f t="shared" si="10"/>
        <v>5.3322584445578941E-2</v>
      </c>
      <c r="P55" s="9"/>
    </row>
    <row r="56" spans="1:16">
      <c r="A56" s="12"/>
      <c r="B56" s="44">
        <v>604</v>
      </c>
      <c r="C56" s="20" t="s">
        <v>153</v>
      </c>
      <c r="D56" s="46">
        <v>6574826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6574826</v>
      </c>
      <c r="O56" s="47">
        <f t="shared" si="10"/>
        <v>4.8716957728862766</v>
      </c>
      <c r="P56" s="9"/>
    </row>
    <row r="57" spans="1:16">
      <c r="A57" s="12"/>
      <c r="B57" s="44">
        <v>608</v>
      </c>
      <c r="C57" s="20" t="s">
        <v>154</v>
      </c>
      <c r="D57" s="46">
        <v>1011501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1011501</v>
      </c>
      <c r="O57" s="47">
        <f t="shared" si="10"/>
        <v>0.74948373477415853</v>
      </c>
      <c r="P57" s="9"/>
    </row>
    <row r="58" spans="1:16">
      <c r="A58" s="12"/>
      <c r="B58" s="44">
        <v>609</v>
      </c>
      <c r="C58" s="20" t="s">
        <v>155</v>
      </c>
      <c r="D58" s="46">
        <v>0</v>
      </c>
      <c r="E58" s="46">
        <v>102228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102228</v>
      </c>
      <c r="O58" s="47">
        <f t="shared" si="10"/>
        <v>7.5747056343486246E-2</v>
      </c>
      <c r="P58" s="9"/>
    </row>
    <row r="59" spans="1:16">
      <c r="A59" s="12"/>
      <c r="B59" s="44">
        <v>611</v>
      </c>
      <c r="C59" s="20" t="s">
        <v>69</v>
      </c>
      <c r="D59" s="46">
        <v>73301</v>
      </c>
      <c r="E59" s="46">
        <v>102887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2" si="17">SUM(D59:M59)</f>
        <v>176188</v>
      </c>
      <c r="O59" s="47">
        <f t="shared" si="10"/>
        <v>0.13054860080453645</v>
      </c>
      <c r="P59" s="9"/>
    </row>
    <row r="60" spans="1:16">
      <c r="A60" s="12"/>
      <c r="B60" s="44">
        <v>614</v>
      </c>
      <c r="C60" s="20" t="s">
        <v>156</v>
      </c>
      <c r="D60" s="46">
        <v>2080566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2080566</v>
      </c>
      <c r="O60" s="47">
        <f t="shared" si="10"/>
        <v>1.5416202021788727</v>
      </c>
      <c r="P60" s="9"/>
    </row>
    <row r="61" spans="1:16">
      <c r="A61" s="12"/>
      <c r="B61" s="44">
        <v>622</v>
      </c>
      <c r="C61" s="20" t="s">
        <v>71</v>
      </c>
      <c r="D61" s="46">
        <v>0</v>
      </c>
      <c r="E61" s="46">
        <v>348463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348463</v>
      </c>
      <c r="O61" s="47">
        <f t="shared" si="10"/>
        <v>0.25819781757072668</v>
      </c>
      <c r="P61" s="9"/>
    </row>
    <row r="62" spans="1:16">
      <c r="A62" s="12"/>
      <c r="B62" s="44">
        <v>631</v>
      </c>
      <c r="C62" s="20" t="s">
        <v>72</v>
      </c>
      <c r="D62" s="46">
        <v>48868</v>
      </c>
      <c r="E62" s="46">
        <v>68591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117459</v>
      </c>
      <c r="O62" s="47">
        <f t="shared" si="10"/>
        <v>8.7032647523668183E-2</v>
      </c>
      <c r="P62" s="9"/>
    </row>
    <row r="63" spans="1:16">
      <c r="A63" s="12"/>
      <c r="B63" s="44">
        <v>634</v>
      </c>
      <c r="C63" s="20" t="s">
        <v>158</v>
      </c>
      <c r="D63" s="46">
        <v>1399531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1399531</v>
      </c>
      <c r="O63" s="47">
        <f t="shared" si="10"/>
        <v>1.0369991930924565</v>
      </c>
      <c r="P63" s="9"/>
    </row>
    <row r="64" spans="1:16">
      <c r="A64" s="12"/>
      <c r="B64" s="44">
        <v>651</v>
      </c>
      <c r="C64" s="20" t="s">
        <v>117</v>
      </c>
      <c r="D64" s="46">
        <v>54977</v>
      </c>
      <c r="E64" s="46">
        <v>481184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536161</v>
      </c>
      <c r="O64" s="47">
        <f t="shared" si="10"/>
        <v>0.3972748902079658</v>
      </c>
      <c r="P64" s="9"/>
    </row>
    <row r="65" spans="1:16">
      <c r="A65" s="12"/>
      <c r="B65" s="44">
        <v>654</v>
      </c>
      <c r="C65" s="20" t="s">
        <v>159</v>
      </c>
      <c r="D65" s="46">
        <v>2910238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2910238</v>
      </c>
      <c r="O65" s="47">
        <f t="shared" si="10"/>
        <v>2.1563755698923455</v>
      </c>
      <c r="P65" s="9"/>
    </row>
    <row r="66" spans="1:16">
      <c r="A66" s="12"/>
      <c r="B66" s="44">
        <v>664</v>
      </c>
      <c r="C66" s="20" t="s">
        <v>119</v>
      </c>
      <c r="D66" s="46">
        <v>0</v>
      </c>
      <c r="E66" s="46">
        <v>125410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125410</v>
      </c>
      <c r="O66" s="47">
        <f t="shared" si="10"/>
        <v>9.2924035841810554E-2</v>
      </c>
      <c r="P66" s="9"/>
    </row>
    <row r="67" spans="1:16">
      <c r="A67" s="12"/>
      <c r="B67" s="44">
        <v>671</v>
      </c>
      <c r="C67" s="20" t="s">
        <v>78</v>
      </c>
      <c r="D67" s="46">
        <v>101673</v>
      </c>
      <c r="E67" s="46">
        <v>534090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635763</v>
      </c>
      <c r="O67" s="47">
        <f t="shared" si="10"/>
        <v>0.47107618051907346</v>
      </c>
      <c r="P67" s="9"/>
    </row>
    <row r="68" spans="1:16">
      <c r="A68" s="12"/>
      <c r="B68" s="44">
        <v>674</v>
      </c>
      <c r="C68" s="20" t="s">
        <v>160</v>
      </c>
      <c r="D68" s="46">
        <v>1010172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1010172</v>
      </c>
      <c r="O68" s="47">
        <f t="shared" si="10"/>
        <v>0.74849899636706363</v>
      </c>
      <c r="P68" s="9"/>
    </row>
    <row r="69" spans="1:16">
      <c r="A69" s="12"/>
      <c r="B69" s="44">
        <v>684</v>
      </c>
      <c r="C69" s="20" t="s">
        <v>81</v>
      </c>
      <c r="D69" s="46">
        <v>0</v>
      </c>
      <c r="E69" s="46">
        <v>205959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205959</v>
      </c>
      <c r="O69" s="47">
        <f t="shared" ref="O69:O83" si="18">(N69/O$85)</f>
        <v>0.15260777847016554</v>
      </c>
      <c r="P69" s="9"/>
    </row>
    <row r="70" spans="1:16">
      <c r="A70" s="12"/>
      <c r="B70" s="44">
        <v>689</v>
      </c>
      <c r="C70" s="20" t="s">
        <v>120</v>
      </c>
      <c r="D70" s="46">
        <v>0</v>
      </c>
      <c r="E70" s="46">
        <v>125397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125397</v>
      </c>
      <c r="O70" s="47">
        <f t="shared" si="18"/>
        <v>9.2914403336699772E-2</v>
      </c>
      <c r="P70" s="9"/>
    </row>
    <row r="71" spans="1:16">
      <c r="A71" s="12"/>
      <c r="B71" s="44">
        <v>691</v>
      </c>
      <c r="C71" s="20" t="s">
        <v>83</v>
      </c>
      <c r="D71" s="46">
        <v>12217</v>
      </c>
      <c r="E71" s="46">
        <v>17148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29365</v>
      </c>
      <c r="O71" s="47">
        <f t="shared" si="18"/>
        <v>2.1758347121399943E-2</v>
      </c>
      <c r="P71" s="9"/>
    </row>
    <row r="72" spans="1:16">
      <c r="A72" s="12"/>
      <c r="B72" s="44">
        <v>694</v>
      </c>
      <c r="C72" s="20" t="s">
        <v>161</v>
      </c>
      <c r="D72" s="46">
        <v>607026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607026</v>
      </c>
      <c r="O72" s="47">
        <f t="shared" si="18"/>
        <v>0.44978315749071762</v>
      </c>
      <c r="P72" s="9"/>
    </row>
    <row r="73" spans="1:16">
      <c r="A73" s="12"/>
      <c r="B73" s="44">
        <v>711</v>
      </c>
      <c r="C73" s="20" t="s">
        <v>121</v>
      </c>
      <c r="D73" s="46">
        <v>16029934</v>
      </c>
      <c r="E73" s="46">
        <v>0</v>
      </c>
      <c r="F73" s="46">
        <v>0</v>
      </c>
      <c r="G73" s="46">
        <v>142640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2" si="19">SUM(D73:M73)</f>
        <v>16172574</v>
      </c>
      <c r="O73" s="47">
        <f t="shared" si="18"/>
        <v>11.983261669965183</v>
      </c>
      <c r="P73" s="9"/>
    </row>
    <row r="74" spans="1:16">
      <c r="A74" s="12"/>
      <c r="B74" s="44">
        <v>712</v>
      </c>
      <c r="C74" s="20" t="s">
        <v>122</v>
      </c>
      <c r="D74" s="46">
        <v>0</v>
      </c>
      <c r="E74" s="46">
        <v>4356640</v>
      </c>
      <c r="F74" s="46">
        <v>0</v>
      </c>
      <c r="G74" s="46">
        <v>288979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4645619</v>
      </c>
      <c r="O74" s="47">
        <f t="shared" si="18"/>
        <v>3.4422268277122727</v>
      </c>
      <c r="P74" s="9"/>
    </row>
    <row r="75" spans="1:16">
      <c r="A75" s="12"/>
      <c r="B75" s="44">
        <v>713</v>
      </c>
      <c r="C75" s="20" t="s">
        <v>162</v>
      </c>
      <c r="D75" s="46">
        <v>0</v>
      </c>
      <c r="E75" s="46">
        <v>6508806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6508806</v>
      </c>
      <c r="O75" s="47">
        <f t="shared" si="18"/>
        <v>4.8227774661621208</v>
      </c>
      <c r="P75" s="9"/>
    </row>
    <row r="76" spans="1:16">
      <c r="A76" s="12"/>
      <c r="B76" s="44">
        <v>714</v>
      </c>
      <c r="C76" s="20" t="s">
        <v>124</v>
      </c>
      <c r="D76" s="46">
        <v>0</v>
      </c>
      <c r="E76" s="46">
        <v>236960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236960</v>
      </c>
      <c r="O76" s="47">
        <f t="shared" si="18"/>
        <v>0.1755783393116612</v>
      </c>
      <c r="P76" s="9"/>
    </row>
    <row r="77" spans="1:16">
      <c r="A77" s="12"/>
      <c r="B77" s="44">
        <v>715</v>
      </c>
      <c r="C77" s="20" t="s">
        <v>125</v>
      </c>
      <c r="D77" s="46">
        <v>0</v>
      </c>
      <c r="E77" s="46">
        <v>1017017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1017017</v>
      </c>
      <c r="O77" s="47">
        <f t="shared" si="18"/>
        <v>0.7535708807888577</v>
      </c>
      <c r="P77" s="9"/>
    </row>
    <row r="78" spans="1:16">
      <c r="A78" s="12"/>
      <c r="B78" s="44">
        <v>721</v>
      </c>
      <c r="C78" s="20" t="s">
        <v>91</v>
      </c>
      <c r="D78" s="46">
        <v>79411</v>
      </c>
      <c r="E78" s="46">
        <v>111462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190873</v>
      </c>
      <c r="O78" s="47">
        <f t="shared" si="18"/>
        <v>0.14142962677006543</v>
      </c>
      <c r="P78" s="9"/>
    </row>
    <row r="79" spans="1:16">
      <c r="A79" s="12"/>
      <c r="B79" s="44">
        <v>724</v>
      </c>
      <c r="C79" s="20" t="s">
        <v>163</v>
      </c>
      <c r="D79" s="46">
        <v>2352300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2352300</v>
      </c>
      <c r="O79" s="47">
        <f t="shared" si="18"/>
        <v>1.742964751699952</v>
      </c>
      <c r="P79" s="9"/>
    </row>
    <row r="80" spans="1:16">
      <c r="A80" s="12"/>
      <c r="B80" s="44">
        <v>741</v>
      </c>
      <c r="C80" s="20" t="s">
        <v>94</v>
      </c>
      <c r="D80" s="46">
        <v>24434</v>
      </c>
      <c r="E80" s="46">
        <v>34296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58730</v>
      </c>
      <c r="O80" s="47">
        <f t="shared" si="18"/>
        <v>4.3516694242799886E-2</v>
      </c>
      <c r="P80" s="9"/>
    </row>
    <row r="81" spans="1:119">
      <c r="A81" s="12"/>
      <c r="B81" s="44">
        <v>744</v>
      </c>
      <c r="C81" s="20" t="s">
        <v>164</v>
      </c>
      <c r="D81" s="46">
        <v>1671265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1671265</v>
      </c>
      <c r="O81" s="47">
        <f t="shared" si="18"/>
        <v>1.2383437426135357</v>
      </c>
      <c r="P81" s="9"/>
    </row>
    <row r="82" spans="1:119" ht="15.75" thickBot="1">
      <c r="A82" s="12"/>
      <c r="B82" s="44">
        <v>764</v>
      </c>
      <c r="C82" s="20" t="s">
        <v>165</v>
      </c>
      <c r="D82" s="46">
        <v>5254933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5254933</v>
      </c>
      <c r="O82" s="47">
        <f t="shared" si="18"/>
        <v>3.8937053061024884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SUM(D5,D15,D24,D30,D34,D39,D44,D48,D53)</f>
        <v>866582324</v>
      </c>
      <c r="E83" s="15">
        <f t="shared" si="20"/>
        <v>825565744</v>
      </c>
      <c r="F83" s="15">
        <f t="shared" si="20"/>
        <v>289582186</v>
      </c>
      <c r="G83" s="15">
        <f t="shared" si="20"/>
        <v>63595360</v>
      </c>
      <c r="H83" s="15">
        <f t="shared" si="20"/>
        <v>0</v>
      </c>
      <c r="I83" s="15">
        <f t="shared" si="20"/>
        <v>544698196</v>
      </c>
      <c r="J83" s="15">
        <f t="shared" si="20"/>
        <v>185561895</v>
      </c>
      <c r="K83" s="15">
        <f t="shared" si="20"/>
        <v>11392506</v>
      </c>
      <c r="L83" s="15">
        <f t="shared" si="20"/>
        <v>0</v>
      </c>
      <c r="M83" s="15">
        <f t="shared" si="20"/>
        <v>24658178</v>
      </c>
      <c r="N83" s="15">
        <f>SUM(D83:M83)</f>
        <v>2811636389</v>
      </c>
      <c r="O83" s="37">
        <f t="shared" si="18"/>
        <v>2083.315529747028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179</v>
      </c>
      <c r="M85" s="48"/>
      <c r="N85" s="48"/>
      <c r="O85" s="41">
        <v>1349597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201183051</v>
      </c>
      <c r="E5" s="26">
        <f t="shared" ref="E5:M5" si="0">SUM(E6:E14)</f>
        <v>2929708</v>
      </c>
      <c r="F5" s="26">
        <f t="shared" si="0"/>
        <v>34877469</v>
      </c>
      <c r="G5" s="26">
        <f t="shared" si="0"/>
        <v>16710007</v>
      </c>
      <c r="H5" s="26">
        <f t="shared" si="0"/>
        <v>0</v>
      </c>
      <c r="I5" s="26">
        <f t="shared" si="0"/>
        <v>3324733</v>
      </c>
      <c r="J5" s="26">
        <f t="shared" si="0"/>
        <v>0</v>
      </c>
      <c r="K5" s="26">
        <f t="shared" si="0"/>
        <v>10042983</v>
      </c>
      <c r="L5" s="26">
        <f t="shared" si="0"/>
        <v>0</v>
      </c>
      <c r="M5" s="26">
        <f t="shared" si="0"/>
        <v>10083532</v>
      </c>
      <c r="N5" s="27">
        <f>SUM(D5:M5)</f>
        <v>279151483</v>
      </c>
      <c r="O5" s="32">
        <f t="shared" ref="O5:O36" si="1">(N5/O$85)</f>
        <v>212.4634540445094</v>
      </c>
      <c r="P5" s="6"/>
    </row>
    <row r="6" spans="1:133">
      <c r="A6" s="12"/>
      <c r="B6" s="44">
        <v>511</v>
      </c>
      <c r="C6" s="20" t="s">
        <v>20</v>
      </c>
      <c r="D6" s="46">
        <v>2558130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2558130</v>
      </c>
      <c r="O6" s="47">
        <f t="shared" si="1"/>
        <v>1.947004292629464</v>
      </c>
      <c r="P6" s="9"/>
    </row>
    <row r="7" spans="1:133">
      <c r="A7" s="12"/>
      <c r="B7" s="44">
        <v>512</v>
      </c>
      <c r="C7" s="20" t="s">
        <v>21</v>
      </c>
      <c r="D7" s="46">
        <v>2707238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2707238</v>
      </c>
      <c r="O7" s="47">
        <f t="shared" si="1"/>
        <v>2.0604910646329953</v>
      </c>
      <c r="P7" s="9"/>
    </row>
    <row r="8" spans="1:133">
      <c r="A8" s="12"/>
      <c r="B8" s="44">
        <v>513</v>
      </c>
      <c r="C8" s="20" t="s">
        <v>22</v>
      </c>
      <c r="D8" s="46">
        <v>70789673</v>
      </c>
      <c r="E8" s="46">
        <v>380743</v>
      </c>
      <c r="F8" s="46">
        <v>251532</v>
      </c>
      <c r="G8" s="46">
        <v>122199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71544147</v>
      </c>
      <c r="O8" s="47">
        <f t="shared" si="1"/>
        <v>54.452573294364782</v>
      </c>
      <c r="P8" s="9"/>
    </row>
    <row r="9" spans="1:133">
      <c r="A9" s="12"/>
      <c r="B9" s="44">
        <v>514</v>
      </c>
      <c r="C9" s="20" t="s">
        <v>23</v>
      </c>
      <c r="D9" s="46">
        <v>3857117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3857117</v>
      </c>
      <c r="O9" s="47">
        <f t="shared" si="1"/>
        <v>2.9356691630894756</v>
      </c>
      <c r="P9" s="9"/>
    </row>
    <row r="10" spans="1:133">
      <c r="A10" s="12"/>
      <c r="B10" s="44">
        <v>515</v>
      </c>
      <c r="C10" s="20" t="s">
        <v>24</v>
      </c>
      <c r="D10" s="46">
        <v>4677321</v>
      </c>
      <c r="E10" s="46">
        <v>2166890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6844211</v>
      </c>
      <c r="O10" s="47">
        <f t="shared" si="1"/>
        <v>5.2091598928364844</v>
      </c>
      <c r="P10" s="9"/>
    </row>
    <row r="11" spans="1:133">
      <c r="A11" s="12"/>
      <c r="B11" s="44">
        <v>516</v>
      </c>
      <c r="C11" s="20" t="s">
        <v>25</v>
      </c>
      <c r="D11" s="46">
        <v>24334293</v>
      </c>
      <c r="E11" s="46">
        <v>0</v>
      </c>
      <c r="F11" s="46">
        <v>0</v>
      </c>
      <c r="G11" s="46">
        <v>2388176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26722469</v>
      </c>
      <c r="O11" s="47">
        <f t="shared" si="1"/>
        <v>20.338591804426585</v>
      </c>
      <c r="P11" s="9"/>
    </row>
    <row r="12" spans="1:133">
      <c r="A12" s="12"/>
      <c r="B12" s="44">
        <v>517</v>
      </c>
      <c r="C12" s="20" t="s">
        <v>26</v>
      </c>
      <c r="D12" s="46">
        <v>5757660</v>
      </c>
      <c r="E12" s="46">
        <v>0</v>
      </c>
      <c r="F12" s="46">
        <v>34625937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10083532</v>
      </c>
      <c r="N12" s="46">
        <f t="shared" si="2"/>
        <v>50467129</v>
      </c>
      <c r="O12" s="47">
        <f t="shared" si="1"/>
        <v>38.410759734526742</v>
      </c>
      <c r="P12" s="9"/>
    </row>
    <row r="13" spans="1:133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3221578</v>
      </c>
      <c r="J13" s="46">
        <v>0</v>
      </c>
      <c r="K13" s="46">
        <v>10042983</v>
      </c>
      <c r="L13" s="46">
        <v>0</v>
      </c>
      <c r="M13" s="46">
        <v>0</v>
      </c>
      <c r="N13" s="46">
        <f t="shared" si="2"/>
        <v>13264561</v>
      </c>
      <c r="O13" s="47">
        <f t="shared" si="1"/>
        <v>10.095717264894816</v>
      </c>
      <c r="P13" s="9"/>
    </row>
    <row r="14" spans="1:133">
      <c r="A14" s="12"/>
      <c r="B14" s="44">
        <v>519</v>
      </c>
      <c r="C14" s="20" t="s">
        <v>132</v>
      </c>
      <c r="D14" s="46">
        <v>86501619</v>
      </c>
      <c r="E14" s="46">
        <v>382075</v>
      </c>
      <c r="F14" s="46">
        <v>0</v>
      </c>
      <c r="G14" s="46">
        <v>14199632</v>
      </c>
      <c r="H14" s="46">
        <v>0</v>
      </c>
      <c r="I14" s="46">
        <v>103155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101186481</v>
      </c>
      <c r="O14" s="47">
        <f t="shared" si="1"/>
        <v>77.013487533108048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403168685</v>
      </c>
      <c r="E15" s="31">
        <f t="shared" si="3"/>
        <v>184745141</v>
      </c>
      <c r="F15" s="31">
        <f t="shared" si="3"/>
        <v>45074</v>
      </c>
      <c r="G15" s="31">
        <f t="shared" si="3"/>
        <v>8880488</v>
      </c>
      <c r="H15" s="31">
        <f t="shared" si="3"/>
        <v>0</v>
      </c>
      <c r="I15" s="31">
        <f t="shared" si="3"/>
        <v>259003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597098391</v>
      </c>
      <c r="O15" s="43">
        <f t="shared" si="1"/>
        <v>454.45428121289615</v>
      </c>
      <c r="P15" s="10"/>
    </row>
    <row r="16" spans="1:133">
      <c r="A16" s="12"/>
      <c r="B16" s="44">
        <v>521</v>
      </c>
      <c r="C16" s="20" t="s">
        <v>29</v>
      </c>
      <c r="D16" s="46">
        <v>221615741</v>
      </c>
      <c r="E16" s="46">
        <v>4511492</v>
      </c>
      <c r="F16" s="46">
        <v>0</v>
      </c>
      <c r="G16" s="46">
        <v>1381293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227508526</v>
      </c>
      <c r="O16" s="47">
        <f t="shared" si="1"/>
        <v>173.15776631046975</v>
      </c>
      <c r="P16" s="9"/>
    </row>
    <row r="17" spans="1:16">
      <c r="A17" s="12"/>
      <c r="B17" s="44">
        <v>522</v>
      </c>
      <c r="C17" s="20" t="s">
        <v>30</v>
      </c>
      <c r="D17" s="46">
        <v>216374</v>
      </c>
      <c r="E17" s="46">
        <v>152042175</v>
      </c>
      <c r="F17" s="46">
        <v>0</v>
      </c>
      <c r="G17" s="46">
        <v>5149822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157408371</v>
      </c>
      <c r="O17" s="47">
        <f t="shared" si="1"/>
        <v>119.804221846744</v>
      </c>
      <c r="P17" s="9"/>
    </row>
    <row r="18" spans="1:16">
      <c r="A18" s="12"/>
      <c r="B18" s="44">
        <v>523</v>
      </c>
      <c r="C18" s="20" t="s">
        <v>133</v>
      </c>
      <c r="D18" s="46">
        <v>159453135</v>
      </c>
      <c r="E18" s="46">
        <v>1991688</v>
      </c>
      <c r="F18" s="46">
        <v>0</v>
      </c>
      <c r="G18" s="46">
        <v>1344001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162788824</v>
      </c>
      <c r="O18" s="47">
        <f t="shared" si="1"/>
        <v>123.8993089171005</v>
      </c>
      <c r="P18" s="9"/>
    </row>
    <row r="19" spans="1:16">
      <c r="A19" s="12"/>
      <c r="B19" s="44">
        <v>524</v>
      </c>
      <c r="C19" s="20" t="s">
        <v>32</v>
      </c>
      <c r="D19" s="46">
        <v>13974664</v>
      </c>
      <c r="E19" s="46">
        <v>19242504</v>
      </c>
      <c r="F19" s="46">
        <v>0</v>
      </c>
      <c r="G19" s="46">
        <v>72373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33289541</v>
      </c>
      <c r="O19" s="47">
        <f t="shared" si="1"/>
        <v>25.336819953115963</v>
      </c>
      <c r="P19" s="9"/>
    </row>
    <row r="20" spans="1:16">
      <c r="A20" s="12"/>
      <c r="B20" s="44">
        <v>525</v>
      </c>
      <c r="C20" s="20" t="s">
        <v>33</v>
      </c>
      <c r="D20" s="46">
        <v>2124050</v>
      </c>
      <c r="E20" s="46">
        <v>6159405</v>
      </c>
      <c r="F20" s="46">
        <v>0</v>
      </c>
      <c r="G20" s="46">
        <v>0</v>
      </c>
      <c r="H20" s="46">
        <v>0</v>
      </c>
      <c r="I20" s="46">
        <v>234079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8517534</v>
      </c>
      <c r="O20" s="47">
        <f t="shared" si="1"/>
        <v>6.4827335829756141</v>
      </c>
      <c r="P20" s="9"/>
    </row>
    <row r="21" spans="1:16">
      <c r="A21" s="12"/>
      <c r="B21" s="44">
        <v>527</v>
      </c>
      <c r="C21" s="20" t="s">
        <v>34</v>
      </c>
      <c r="D21" s="46">
        <v>4516862</v>
      </c>
      <c r="E21" s="46">
        <v>87407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4604269</v>
      </c>
      <c r="O21" s="47">
        <f t="shared" si="1"/>
        <v>3.5043299235851069</v>
      </c>
      <c r="P21" s="9"/>
    </row>
    <row r="22" spans="1:16">
      <c r="A22" s="12"/>
      <c r="B22" s="44">
        <v>528</v>
      </c>
      <c r="C22" s="20" t="s">
        <v>35</v>
      </c>
      <c r="D22" s="46">
        <v>268029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268029</v>
      </c>
      <c r="O22" s="47">
        <f t="shared" si="1"/>
        <v>0.20399808201662253</v>
      </c>
      <c r="P22" s="9"/>
    </row>
    <row r="23" spans="1:16">
      <c r="A23" s="12"/>
      <c r="B23" s="44">
        <v>529</v>
      </c>
      <c r="C23" s="20" t="s">
        <v>36</v>
      </c>
      <c r="D23" s="46">
        <v>999830</v>
      </c>
      <c r="E23" s="46">
        <v>710470</v>
      </c>
      <c r="F23" s="46">
        <v>45074</v>
      </c>
      <c r="G23" s="46">
        <v>932999</v>
      </c>
      <c r="H23" s="46">
        <v>0</v>
      </c>
      <c r="I23" s="46">
        <v>24924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2713297</v>
      </c>
      <c r="O23" s="47">
        <f t="shared" si="1"/>
        <v>2.0651025968886048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SUM(D25:D29)</f>
        <v>8416377</v>
      </c>
      <c r="E24" s="31">
        <f t="shared" si="5"/>
        <v>66016682</v>
      </c>
      <c r="F24" s="31">
        <f t="shared" si="5"/>
        <v>0</v>
      </c>
      <c r="G24" s="31">
        <f t="shared" si="5"/>
        <v>1578103</v>
      </c>
      <c r="H24" s="31">
        <f t="shared" si="5"/>
        <v>0</v>
      </c>
      <c r="I24" s="31">
        <f t="shared" si="5"/>
        <v>240036194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316047356</v>
      </c>
      <c r="O24" s="43">
        <f t="shared" si="1"/>
        <v>240.54506956495266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39636269</v>
      </c>
      <c r="F25" s="46">
        <v>0</v>
      </c>
      <c r="G25" s="46">
        <v>0</v>
      </c>
      <c r="H25" s="46">
        <v>0</v>
      </c>
      <c r="I25" s="46">
        <v>28864068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68500337</v>
      </c>
      <c r="O25" s="47">
        <f t="shared" si="1"/>
        <v>52.135915760952294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211172126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211172126</v>
      </c>
      <c r="O26" s="47">
        <f t="shared" si="1"/>
        <v>160.72405851371511</v>
      </c>
      <c r="P26" s="9"/>
    </row>
    <row r="27" spans="1:16">
      <c r="A27" s="12"/>
      <c r="B27" s="44">
        <v>537</v>
      </c>
      <c r="C27" s="20" t="s">
        <v>136</v>
      </c>
      <c r="D27" s="46">
        <v>8416377</v>
      </c>
      <c r="E27" s="46">
        <v>5636111</v>
      </c>
      <c r="F27" s="46">
        <v>0</v>
      </c>
      <c r="G27" s="46">
        <v>1467402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15519890</v>
      </c>
      <c r="O27" s="47">
        <f t="shared" si="1"/>
        <v>11.812258349316528</v>
      </c>
      <c r="P27" s="9"/>
    </row>
    <row r="28" spans="1:16">
      <c r="A28" s="12"/>
      <c r="B28" s="44">
        <v>538</v>
      </c>
      <c r="C28" s="20" t="s">
        <v>137</v>
      </c>
      <c r="D28" s="46">
        <v>0</v>
      </c>
      <c r="E28" s="46">
        <v>17895825</v>
      </c>
      <c r="F28" s="46">
        <v>0</v>
      </c>
      <c r="G28" s="46">
        <v>110701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18006526</v>
      </c>
      <c r="O28" s="47">
        <f t="shared" si="1"/>
        <v>13.704848235759734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2848477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2848477</v>
      </c>
      <c r="O29" s="47">
        <f t="shared" si="1"/>
        <v>2.1679887052089994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45460763</v>
      </c>
      <c r="E30" s="31">
        <f t="shared" si="7"/>
        <v>143218716</v>
      </c>
      <c r="F30" s="31">
        <f t="shared" si="7"/>
        <v>0</v>
      </c>
      <c r="G30" s="31">
        <f t="shared" si="7"/>
        <v>19151851</v>
      </c>
      <c r="H30" s="31">
        <f t="shared" si="7"/>
        <v>0</v>
      </c>
      <c r="I30" s="31">
        <f t="shared" si="7"/>
        <v>366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207831696</v>
      </c>
      <c r="O30" s="43">
        <f t="shared" si="1"/>
        <v>158.1816421591013</v>
      </c>
      <c r="P30" s="10"/>
    </row>
    <row r="31" spans="1:16">
      <c r="A31" s="12"/>
      <c r="B31" s="44">
        <v>541</v>
      </c>
      <c r="C31" s="20" t="s">
        <v>138</v>
      </c>
      <c r="D31" s="46">
        <v>1656400</v>
      </c>
      <c r="E31" s="46">
        <v>136554675</v>
      </c>
      <c r="F31" s="46">
        <v>0</v>
      </c>
      <c r="G31" s="46">
        <v>16587123</v>
      </c>
      <c r="H31" s="46">
        <v>0</v>
      </c>
      <c r="I31" s="46">
        <v>366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154798564</v>
      </c>
      <c r="O31" s="47">
        <f t="shared" si="1"/>
        <v>117.81788595609949</v>
      </c>
      <c r="P31" s="9"/>
    </row>
    <row r="32" spans="1:16">
      <c r="A32" s="12"/>
      <c r="B32" s="44">
        <v>544</v>
      </c>
      <c r="C32" s="20" t="s">
        <v>139</v>
      </c>
      <c r="D32" s="46">
        <v>43503389</v>
      </c>
      <c r="E32" s="46">
        <v>4291397</v>
      </c>
      <c r="F32" s="46">
        <v>0</v>
      </c>
      <c r="G32" s="46">
        <v>2564728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50359514</v>
      </c>
      <c r="O32" s="47">
        <f t="shared" si="1"/>
        <v>38.328853472158798</v>
      </c>
      <c r="P32" s="9"/>
    </row>
    <row r="33" spans="1:16">
      <c r="A33" s="12"/>
      <c r="B33" s="44">
        <v>549</v>
      </c>
      <c r="C33" s="20" t="s">
        <v>140</v>
      </c>
      <c r="D33" s="46">
        <v>300974</v>
      </c>
      <c r="E33" s="46">
        <v>2372644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2673618</v>
      </c>
      <c r="O33" s="47">
        <f t="shared" si="1"/>
        <v>2.0349027308429992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3596136</v>
      </c>
      <c r="E34" s="31">
        <f t="shared" si="9"/>
        <v>33443519</v>
      </c>
      <c r="F34" s="31">
        <f t="shared" si="9"/>
        <v>0</v>
      </c>
      <c r="G34" s="31">
        <f t="shared" si="9"/>
        <v>336859</v>
      </c>
      <c r="H34" s="31">
        <f t="shared" si="9"/>
        <v>0</v>
      </c>
      <c r="I34" s="31">
        <f t="shared" si="9"/>
        <v>315326349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11401915</v>
      </c>
      <c r="N34" s="31">
        <f t="shared" si="8"/>
        <v>364104778</v>
      </c>
      <c r="O34" s="43">
        <f t="shared" si="1"/>
        <v>277.1217904222608</v>
      </c>
      <c r="P34" s="10"/>
    </row>
    <row r="35" spans="1:16">
      <c r="A35" s="13"/>
      <c r="B35" s="45">
        <v>552</v>
      </c>
      <c r="C35" s="21" t="s">
        <v>47</v>
      </c>
      <c r="D35" s="46">
        <v>2983924</v>
      </c>
      <c r="E35" s="46">
        <v>0</v>
      </c>
      <c r="F35" s="46">
        <v>0</v>
      </c>
      <c r="G35" s="46">
        <v>0</v>
      </c>
      <c r="H35" s="46">
        <v>0</v>
      </c>
      <c r="I35" s="46">
        <v>315326349</v>
      </c>
      <c r="J35" s="46">
        <v>0</v>
      </c>
      <c r="K35" s="46">
        <v>0</v>
      </c>
      <c r="L35" s="46">
        <v>0</v>
      </c>
      <c r="M35" s="46">
        <v>1376991</v>
      </c>
      <c r="N35" s="46">
        <f t="shared" si="8"/>
        <v>319687264</v>
      </c>
      <c r="O35" s="47">
        <f t="shared" si="1"/>
        <v>243.31541997747129</v>
      </c>
      <c r="P35" s="9"/>
    </row>
    <row r="36" spans="1:16">
      <c r="A36" s="13"/>
      <c r="B36" s="45">
        <v>553</v>
      </c>
      <c r="C36" s="21" t="s">
        <v>141</v>
      </c>
      <c r="D36" s="46">
        <v>454271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454271</v>
      </c>
      <c r="O36" s="47">
        <f t="shared" si="1"/>
        <v>0.34574770907541025</v>
      </c>
      <c r="P36" s="9"/>
    </row>
    <row r="37" spans="1:16">
      <c r="A37" s="13"/>
      <c r="B37" s="45">
        <v>554</v>
      </c>
      <c r="C37" s="21" t="s">
        <v>49</v>
      </c>
      <c r="D37" s="46">
        <v>157941</v>
      </c>
      <c r="E37" s="46">
        <v>29612449</v>
      </c>
      <c r="F37" s="46">
        <v>0</v>
      </c>
      <c r="G37" s="46">
        <v>336859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10024924</v>
      </c>
      <c r="N37" s="46">
        <f t="shared" si="8"/>
        <v>40132173</v>
      </c>
      <c r="O37" s="47">
        <f t="shared" ref="O37:O68" si="10">(N37/O$85)</f>
        <v>30.544778061923463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3831070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3831070</v>
      </c>
      <c r="O38" s="47">
        <f t="shared" si="10"/>
        <v>2.915844673790605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85110418</v>
      </c>
      <c r="E39" s="31">
        <f t="shared" si="11"/>
        <v>114030226</v>
      </c>
      <c r="F39" s="31">
        <f t="shared" si="11"/>
        <v>0</v>
      </c>
      <c r="G39" s="31">
        <f t="shared" si="11"/>
        <v>562264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199702908</v>
      </c>
      <c r="O39" s="43">
        <f t="shared" si="10"/>
        <v>151.99478491186409</v>
      </c>
      <c r="P39" s="10"/>
    </row>
    <row r="40" spans="1:16">
      <c r="A40" s="12"/>
      <c r="B40" s="44">
        <v>562</v>
      </c>
      <c r="C40" s="20" t="s">
        <v>142</v>
      </c>
      <c r="D40" s="46">
        <v>48690150</v>
      </c>
      <c r="E40" s="46">
        <v>38911</v>
      </c>
      <c r="F40" s="46">
        <v>0</v>
      </c>
      <c r="G40" s="46">
        <v>310981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49040042</v>
      </c>
      <c r="O40" s="47">
        <f t="shared" si="10"/>
        <v>37.324597375711633</v>
      </c>
      <c r="P40" s="9"/>
    </row>
    <row r="41" spans="1:16">
      <c r="A41" s="12"/>
      <c r="B41" s="44">
        <v>563</v>
      </c>
      <c r="C41" s="20" t="s">
        <v>143</v>
      </c>
      <c r="D41" s="46">
        <v>9838188</v>
      </c>
      <c r="E41" s="46">
        <v>3922985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13761173</v>
      </c>
      <c r="O41" s="47">
        <f t="shared" si="10"/>
        <v>10.47369090023442</v>
      </c>
      <c r="P41" s="9"/>
    </row>
    <row r="42" spans="1:16">
      <c r="A42" s="12"/>
      <c r="B42" s="44">
        <v>564</v>
      </c>
      <c r="C42" s="20" t="s">
        <v>144</v>
      </c>
      <c r="D42" s="46">
        <v>13176106</v>
      </c>
      <c r="E42" s="46">
        <v>0</v>
      </c>
      <c r="F42" s="46">
        <v>0</v>
      </c>
      <c r="G42" s="46">
        <v>208647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13384753</v>
      </c>
      <c r="O42" s="47">
        <f t="shared" si="10"/>
        <v>10.187195938746308</v>
      </c>
      <c r="P42" s="9"/>
    </row>
    <row r="43" spans="1:16">
      <c r="A43" s="12"/>
      <c r="B43" s="44">
        <v>569</v>
      </c>
      <c r="C43" s="20" t="s">
        <v>55</v>
      </c>
      <c r="D43" s="46">
        <v>13405974</v>
      </c>
      <c r="E43" s="46">
        <v>110068330</v>
      </c>
      <c r="F43" s="46">
        <v>0</v>
      </c>
      <c r="G43" s="46">
        <v>42636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123516940</v>
      </c>
      <c r="O43" s="47">
        <f t="shared" si="10"/>
        <v>94.009300697171739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SUM(D45:D46)</f>
        <v>3370948</v>
      </c>
      <c r="E44" s="31">
        <f t="shared" si="13"/>
        <v>37353864</v>
      </c>
      <c r="F44" s="31">
        <f t="shared" si="13"/>
        <v>0</v>
      </c>
      <c r="G44" s="31">
        <f t="shared" si="13"/>
        <v>9059209</v>
      </c>
      <c r="H44" s="31">
        <f t="shared" si="13"/>
        <v>0</v>
      </c>
      <c r="I44" s="31">
        <f t="shared" si="13"/>
        <v>4176973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53960994</v>
      </c>
      <c r="O44" s="43">
        <f t="shared" si="10"/>
        <v>41.069956160379945</v>
      </c>
      <c r="P44" s="9"/>
    </row>
    <row r="45" spans="1:16">
      <c r="A45" s="12"/>
      <c r="B45" s="44">
        <v>572</v>
      </c>
      <c r="C45" s="20" t="s">
        <v>145</v>
      </c>
      <c r="D45" s="46">
        <v>2365045</v>
      </c>
      <c r="E45" s="46">
        <v>37353864</v>
      </c>
      <c r="F45" s="46">
        <v>0</v>
      </c>
      <c r="G45" s="46">
        <v>9059209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48778118</v>
      </c>
      <c r="O45" s="47">
        <f t="shared" si="10"/>
        <v>37.125245836758303</v>
      </c>
      <c r="P45" s="9"/>
    </row>
    <row r="46" spans="1:16">
      <c r="A46" s="12"/>
      <c r="B46" s="44">
        <v>573</v>
      </c>
      <c r="C46" s="20" t="s">
        <v>58</v>
      </c>
      <c r="D46" s="46">
        <v>1005903</v>
      </c>
      <c r="E46" s="46">
        <v>0</v>
      </c>
      <c r="F46" s="46">
        <v>0</v>
      </c>
      <c r="G46" s="46">
        <v>0</v>
      </c>
      <c r="H46" s="46">
        <v>0</v>
      </c>
      <c r="I46" s="46">
        <v>4176973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5182876</v>
      </c>
      <c r="O46" s="47">
        <f t="shared" si="10"/>
        <v>3.9447103236216399</v>
      </c>
      <c r="P46" s="9"/>
    </row>
    <row r="47" spans="1:16" ht="15.75">
      <c r="A47" s="28" t="s">
        <v>146</v>
      </c>
      <c r="B47" s="29"/>
      <c r="C47" s="30"/>
      <c r="D47" s="31">
        <f t="shared" ref="D47:M47" si="14">SUM(D48:D52)</f>
        <v>29506547</v>
      </c>
      <c r="E47" s="31">
        <f t="shared" si="14"/>
        <v>174832034</v>
      </c>
      <c r="F47" s="31">
        <f t="shared" si="14"/>
        <v>253406149</v>
      </c>
      <c r="G47" s="31">
        <f t="shared" si="14"/>
        <v>0</v>
      </c>
      <c r="H47" s="31">
        <f t="shared" si="14"/>
        <v>0</v>
      </c>
      <c r="I47" s="31">
        <f t="shared" si="14"/>
        <v>337881610</v>
      </c>
      <c r="J47" s="31">
        <f t="shared" si="14"/>
        <v>163356531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958982871</v>
      </c>
      <c r="O47" s="43">
        <f t="shared" si="10"/>
        <v>729.88619280299565</v>
      </c>
      <c r="P47" s="9"/>
    </row>
    <row r="48" spans="1:16">
      <c r="A48" s="12"/>
      <c r="B48" s="44">
        <v>581</v>
      </c>
      <c r="C48" s="20" t="s">
        <v>147</v>
      </c>
      <c r="D48" s="46">
        <v>25344065</v>
      </c>
      <c r="E48" s="46">
        <v>174832034</v>
      </c>
      <c r="F48" s="46">
        <v>253406149</v>
      </c>
      <c r="G48" s="46">
        <v>0</v>
      </c>
      <c r="H48" s="46">
        <v>0</v>
      </c>
      <c r="I48" s="46">
        <v>10253267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463835515</v>
      </c>
      <c r="O48" s="47">
        <f t="shared" si="10"/>
        <v>353.02730462447101</v>
      </c>
      <c r="P48" s="9"/>
    </row>
    <row r="49" spans="1:16">
      <c r="A49" s="12"/>
      <c r="B49" s="44">
        <v>587</v>
      </c>
      <c r="C49" s="20" t="s">
        <v>148</v>
      </c>
      <c r="D49" s="46">
        <v>4162482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5">SUM(D49:M49)</f>
        <v>4162482</v>
      </c>
      <c r="O49" s="47">
        <f t="shared" si="10"/>
        <v>3.1680838432733585</v>
      </c>
      <c r="P49" s="9"/>
    </row>
    <row r="50" spans="1:16">
      <c r="A50" s="12"/>
      <c r="B50" s="44">
        <v>590</v>
      </c>
      <c r="C50" s="20" t="s">
        <v>149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366425</v>
      </c>
      <c r="J50" s="46">
        <v>163356531</v>
      </c>
      <c r="K50" s="46">
        <v>0</v>
      </c>
      <c r="L50" s="46">
        <v>0</v>
      </c>
      <c r="M50" s="46">
        <v>0</v>
      </c>
      <c r="N50" s="46">
        <f t="shared" si="15"/>
        <v>163722956</v>
      </c>
      <c r="O50" s="47">
        <f t="shared" si="10"/>
        <v>124.61028099978689</v>
      </c>
      <c r="P50" s="9"/>
    </row>
    <row r="51" spans="1:16">
      <c r="A51" s="12"/>
      <c r="B51" s="44">
        <v>591</v>
      </c>
      <c r="C51" s="20" t="s">
        <v>171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39676525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39676525</v>
      </c>
      <c r="O51" s="47">
        <f t="shared" si="10"/>
        <v>30.197982311931074</v>
      </c>
      <c r="P51" s="9"/>
    </row>
    <row r="52" spans="1:16">
      <c r="A52" s="12"/>
      <c r="B52" s="44">
        <v>593</v>
      </c>
      <c r="C52" s="20" t="s">
        <v>176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287585393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287585393</v>
      </c>
      <c r="O52" s="47">
        <f t="shared" si="10"/>
        <v>218.88254102353335</v>
      </c>
      <c r="P52" s="9"/>
    </row>
    <row r="53" spans="1:16" ht="15.75">
      <c r="A53" s="28" t="s">
        <v>63</v>
      </c>
      <c r="B53" s="29"/>
      <c r="C53" s="30"/>
      <c r="D53" s="31">
        <f t="shared" ref="D53:M53" si="16">SUM(D54:D82)</f>
        <v>39915843</v>
      </c>
      <c r="E53" s="31">
        <f t="shared" si="16"/>
        <v>15432014</v>
      </c>
      <c r="F53" s="31">
        <f t="shared" si="16"/>
        <v>0</v>
      </c>
      <c r="G53" s="31">
        <f t="shared" si="16"/>
        <v>105683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55453540</v>
      </c>
      <c r="O53" s="43">
        <f t="shared" si="10"/>
        <v>42.205939659634062</v>
      </c>
      <c r="P53" s="9"/>
    </row>
    <row r="54" spans="1:16">
      <c r="A54" s="12"/>
      <c r="B54" s="44">
        <v>602</v>
      </c>
      <c r="C54" s="20" t="s">
        <v>151</v>
      </c>
      <c r="D54" s="46">
        <v>54106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54106</v>
      </c>
      <c r="O54" s="47">
        <f t="shared" si="10"/>
        <v>4.1180320881663471E-2</v>
      </c>
      <c r="P54" s="9"/>
    </row>
    <row r="55" spans="1:16">
      <c r="A55" s="12"/>
      <c r="B55" s="44">
        <v>603</v>
      </c>
      <c r="C55" s="20" t="s">
        <v>152</v>
      </c>
      <c r="D55" s="46">
        <v>68686</v>
      </c>
      <c r="E55" s="46">
        <v>0</v>
      </c>
      <c r="F55" s="46">
        <v>0</v>
      </c>
      <c r="G55" s="46">
        <v>12552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81238</v>
      </c>
      <c r="O55" s="47">
        <f t="shared" si="10"/>
        <v>6.1830608579170089E-2</v>
      </c>
      <c r="P55" s="9"/>
    </row>
    <row r="56" spans="1:16">
      <c r="A56" s="12"/>
      <c r="B56" s="44">
        <v>604</v>
      </c>
      <c r="C56" s="20" t="s">
        <v>153</v>
      </c>
      <c r="D56" s="46">
        <v>6676246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6676246</v>
      </c>
      <c r="O56" s="47">
        <f t="shared" si="10"/>
        <v>5.0813209729960116</v>
      </c>
      <c r="P56" s="9"/>
    </row>
    <row r="57" spans="1:16">
      <c r="A57" s="12"/>
      <c r="B57" s="44">
        <v>608</v>
      </c>
      <c r="C57" s="20" t="s">
        <v>154</v>
      </c>
      <c r="D57" s="46">
        <v>1063387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1063387</v>
      </c>
      <c r="O57" s="47">
        <f t="shared" si="10"/>
        <v>0.80934864675617257</v>
      </c>
      <c r="P57" s="9"/>
    </row>
    <row r="58" spans="1:16">
      <c r="A58" s="12"/>
      <c r="B58" s="44">
        <v>609</v>
      </c>
      <c r="C58" s="20" t="s">
        <v>155</v>
      </c>
      <c r="D58" s="46">
        <v>0</v>
      </c>
      <c r="E58" s="46">
        <v>102228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102228</v>
      </c>
      <c r="O58" s="47">
        <f t="shared" si="10"/>
        <v>7.7806192346333E-2</v>
      </c>
      <c r="P58" s="9"/>
    </row>
    <row r="59" spans="1:16">
      <c r="A59" s="12"/>
      <c r="B59" s="44">
        <v>611</v>
      </c>
      <c r="C59" s="20" t="s">
        <v>69</v>
      </c>
      <c r="D59" s="46">
        <v>57669</v>
      </c>
      <c r="E59" s="46">
        <v>101345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2" si="17">SUM(D59:M59)</f>
        <v>159014</v>
      </c>
      <c r="O59" s="47">
        <f t="shared" si="10"/>
        <v>0.12102627332785339</v>
      </c>
      <c r="P59" s="9"/>
    </row>
    <row r="60" spans="1:16">
      <c r="A60" s="12"/>
      <c r="B60" s="44">
        <v>614</v>
      </c>
      <c r="C60" s="20" t="s">
        <v>156</v>
      </c>
      <c r="D60" s="46">
        <v>2180584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2180584</v>
      </c>
      <c r="O60" s="47">
        <f t="shared" si="10"/>
        <v>1.6596523274576065</v>
      </c>
      <c r="P60" s="9"/>
    </row>
    <row r="61" spans="1:16">
      <c r="A61" s="12"/>
      <c r="B61" s="44">
        <v>622</v>
      </c>
      <c r="C61" s="20" t="s">
        <v>71</v>
      </c>
      <c r="D61" s="46">
        <v>0</v>
      </c>
      <c r="E61" s="46">
        <v>267853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267853</v>
      </c>
      <c r="O61" s="47">
        <f t="shared" si="10"/>
        <v>0.20386412762200506</v>
      </c>
      <c r="P61" s="9"/>
    </row>
    <row r="62" spans="1:16">
      <c r="A62" s="12"/>
      <c r="B62" s="44">
        <v>631</v>
      </c>
      <c r="C62" s="20" t="s">
        <v>72</v>
      </c>
      <c r="D62" s="46">
        <v>43252</v>
      </c>
      <c r="E62" s="46">
        <v>76009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119261</v>
      </c>
      <c r="O62" s="47">
        <f t="shared" si="10"/>
        <v>9.0770085548147472E-2</v>
      </c>
      <c r="P62" s="9"/>
    </row>
    <row r="63" spans="1:16">
      <c r="A63" s="12"/>
      <c r="B63" s="44">
        <v>634</v>
      </c>
      <c r="C63" s="20" t="s">
        <v>158</v>
      </c>
      <c r="D63" s="46">
        <v>1489835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1489835</v>
      </c>
      <c r="O63" s="47">
        <f t="shared" si="10"/>
        <v>1.1339201449142997</v>
      </c>
      <c r="P63" s="9"/>
    </row>
    <row r="64" spans="1:16">
      <c r="A64" s="12"/>
      <c r="B64" s="44">
        <v>651</v>
      </c>
      <c r="C64" s="20" t="s">
        <v>117</v>
      </c>
      <c r="D64" s="46">
        <v>38446</v>
      </c>
      <c r="E64" s="46">
        <v>441222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479668</v>
      </c>
      <c r="O64" s="47">
        <f t="shared" si="10"/>
        <v>0.36507748043961397</v>
      </c>
      <c r="P64" s="9"/>
    </row>
    <row r="65" spans="1:16">
      <c r="A65" s="12"/>
      <c r="B65" s="44">
        <v>654</v>
      </c>
      <c r="C65" s="20" t="s">
        <v>159</v>
      </c>
      <c r="D65" s="46">
        <v>2904542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2904542</v>
      </c>
      <c r="O65" s="47">
        <f t="shared" si="10"/>
        <v>2.2106600298352972</v>
      </c>
      <c r="P65" s="9"/>
    </row>
    <row r="66" spans="1:16">
      <c r="A66" s="12"/>
      <c r="B66" s="44">
        <v>664</v>
      </c>
      <c r="C66" s="20" t="s">
        <v>119</v>
      </c>
      <c r="D66" s="46">
        <v>0</v>
      </c>
      <c r="E66" s="46">
        <v>119837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119837</v>
      </c>
      <c r="O66" s="47">
        <f t="shared" si="10"/>
        <v>9.1208481748713738E-2</v>
      </c>
      <c r="P66" s="9"/>
    </row>
    <row r="67" spans="1:16">
      <c r="A67" s="12"/>
      <c r="B67" s="44">
        <v>671</v>
      </c>
      <c r="C67" s="20" t="s">
        <v>78</v>
      </c>
      <c r="D67" s="46">
        <v>75756</v>
      </c>
      <c r="E67" s="46">
        <v>512908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588664</v>
      </c>
      <c r="O67" s="47">
        <f t="shared" si="10"/>
        <v>0.44803482814260054</v>
      </c>
      <c r="P67" s="9"/>
    </row>
    <row r="68" spans="1:16">
      <c r="A68" s="12"/>
      <c r="B68" s="44">
        <v>674</v>
      </c>
      <c r="C68" s="20" t="s">
        <v>160</v>
      </c>
      <c r="D68" s="46">
        <v>1136461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1136461</v>
      </c>
      <c r="O68" s="47">
        <f t="shared" si="10"/>
        <v>0.86496559807592777</v>
      </c>
      <c r="P68" s="9"/>
    </row>
    <row r="69" spans="1:16">
      <c r="A69" s="12"/>
      <c r="B69" s="44">
        <v>684</v>
      </c>
      <c r="C69" s="20" t="s">
        <v>81</v>
      </c>
      <c r="D69" s="46">
        <v>0</v>
      </c>
      <c r="E69" s="46">
        <v>220885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220885</v>
      </c>
      <c r="O69" s="47">
        <f t="shared" ref="O69:O83" si="18">(N69/O$85)</f>
        <v>0.16811657076749778</v>
      </c>
      <c r="P69" s="9"/>
    </row>
    <row r="70" spans="1:16">
      <c r="A70" s="12"/>
      <c r="B70" s="44">
        <v>689</v>
      </c>
      <c r="C70" s="20" t="s">
        <v>120</v>
      </c>
      <c r="D70" s="46">
        <v>0</v>
      </c>
      <c r="E70" s="46">
        <v>116224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116224</v>
      </c>
      <c r="O70" s="47">
        <f t="shared" si="18"/>
        <v>8.8458611136481263E-2</v>
      </c>
      <c r="P70" s="9"/>
    </row>
    <row r="71" spans="1:16">
      <c r="A71" s="12"/>
      <c r="B71" s="44">
        <v>691</v>
      </c>
      <c r="C71" s="20" t="s">
        <v>83</v>
      </c>
      <c r="D71" s="46">
        <v>9612</v>
      </c>
      <c r="E71" s="46">
        <v>16891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26503</v>
      </c>
      <c r="O71" s="47">
        <f t="shared" si="18"/>
        <v>2.0171552957652144E-2</v>
      </c>
      <c r="P71" s="9"/>
    </row>
    <row r="72" spans="1:16">
      <c r="A72" s="12"/>
      <c r="B72" s="44">
        <v>694</v>
      </c>
      <c r="C72" s="20" t="s">
        <v>161</v>
      </c>
      <c r="D72" s="46">
        <v>623652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623652</v>
      </c>
      <c r="O72" s="47">
        <f t="shared" si="18"/>
        <v>0.47466435290894143</v>
      </c>
      <c r="P72" s="9"/>
    </row>
    <row r="73" spans="1:16">
      <c r="A73" s="12"/>
      <c r="B73" s="44">
        <v>711</v>
      </c>
      <c r="C73" s="20" t="s">
        <v>121</v>
      </c>
      <c r="D73" s="46">
        <v>13827753</v>
      </c>
      <c r="E73" s="46">
        <v>0</v>
      </c>
      <c r="F73" s="46">
        <v>0</v>
      </c>
      <c r="G73" s="46">
        <v>1107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2" si="19">SUM(D73:M73)</f>
        <v>13828860</v>
      </c>
      <c r="O73" s="47">
        <f t="shared" si="18"/>
        <v>10.52520778153256</v>
      </c>
      <c r="P73" s="9"/>
    </row>
    <row r="74" spans="1:16">
      <c r="A74" s="12"/>
      <c r="B74" s="44">
        <v>712</v>
      </c>
      <c r="C74" s="20" t="s">
        <v>122</v>
      </c>
      <c r="D74" s="46">
        <v>3154</v>
      </c>
      <c r="E74" s="46">
        <v>4664086</v>
      </c>
      <c r="F74" s="46">
        <v>0</v>
      </c>
      <c r="G74" s="46">
        <v>92024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4759264</v>
      </c>
      <c r="O74" s="47">
        <f t="shared" si="18"/>
        <v>3.6222973178676896</v>
      </c>
      <c r="P74" s="9"/>
    </row>
    <row r="75" spans="1:16">
      <c r="A75" s="12"/>
      <c r="B75" s="44">
        <v>713</v>
      </c>
      <c r="C75" s="20" t="s">
        <v>162</v>
      </c>
      <c r="D75" s="46">
        <v>0</v>
      </c>
      <c r="E75" s="46">
        <v>7650859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7650859</v>
      </c>
      <c r="O75" s="47">
        <f t="shared" si="18"/>
        <v>5.8231033275489388</v>
      </c>
      <c r="P75" s="9"/>
    </row>
    <row r="76" spans="1:16">
      <c r="A76" s="12"/>
      <c r="B76" s="44">
        <v>714</v>
      </c>
      <c r="C76" s="20" t="s">
        <v>124</v>
      </c>
      <c r="D76" s="46">
        <v>0</v>
      </c>
      <c r="E76" s="46">
        <v>231080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231080</v>
      </c>
      <c r="O76" s="47">
        <f t="shared" si="18"/>
        <v>0.17587603129661766</v>
      </c>
      <c r="P76" s="9"/>
    </row>
    <row r="77" spans="1:16">
      <c r="A77" s="12"/>
      <c r="B77" s="44">
        <v>715</v>
      </c>
      <c r="C77" s="20" t="s">
        <v>125</v>
      </c>
      <c r="D77" s="46">
        <v>0</v>
      </c>
      <c r="E77" s="46">
        <v>767017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767017</v>
      </c>
      <c r="O77" s="47">
        <f t="shared" si="18"/>
        <v>0.5837801016835632</v>
      </c>
      <c r="P77" s="9"/>
    </row>
    <row r="78" spans="1:16">
      <c r="A78" s="12"/>
      <c r="B78" s="44">
        <v>721</v>
      </c>
      <c r="C78" s="20" t="s">
        <v>91</v>
      </c>
      <c r="D78" s="46">
        <v>62476</v>
      </c>
      <c r="E78" s="46">
        <v>109790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172266</v>
      </c>
      <c r="O78" s="47">
        <f t="shared" si="18"/>
        <v>0.13111243035893688</v>
      </c>
      <c r="P78" s="9"/>
    </row>
    <row r="79" spans="1:16">
      <c r="A79" s="12"/>
      <c r="B79" s="44">
        <v>724</v>
      </c>
      <c r="C79" s="20" t="s">
        <v>163</v>
      </c>
      <c r="D79" s="46">
        <v>2453288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2453288</v>
      </c>
      <c r="O79" s="47">
        <f t="shared" si="18"/>
        <v>1.8672085730812555</v>
      </c>
      <c r="P79" s="9"/>
    </row>
    <row r="80" spans="1:16">
      <c r="A80" s="12"/>
      <c r="B80" s="44">
        <v>741</v>
      </c>
      <c r="C80" s="20" t="s">
        <v>94</v>
      </c>
      <c r="D80" s="46">
        <v>19223</v>
      </c>
      <c r="E80" s="46">
        <v>33780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53003</v>
      </c>
      <c r="O80" s="47">
        <f t="shared" si="18"/>
        <v>4.0340822601759675E-2</v>
      </c>
      <c r="P80" s="9"/>
    </row>
    <row r="81" spans="1:119">
      <c r="A81" s="12"/>
      <c r="B81" s="44">
        <v>744</v>
      </c>
      <c r="C81" s="20" t="s">
        <v>164</v>
      </c>
      <c r="D81" s="46">
        <v>1762539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1762539</v>
      </c>
      <c r="O81" s="47">
        <f t="shared" si="18"/>
        <v>1.3414763905379488</v>
      </c>
      <c r="P81" s="9"/>
    </row>
    <row r="82" spans="1:119" ht="15.75" thickBot="1">
      <c r="A82" s="12"/>
      <c r="B82" s="44">
        <v>764</v>
      </c>
      <c r="C82" s="20" t="s">
        <v>165</v>
      </c>
      <c r="D82" s="46">
        <v>5365176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5365176</v>
      </c>
      <c r="O82" s="47">
        <f t="shared" si="18"/>
        <v>4.0834596766828017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SUM(D5,D15,D24,D30,D34,D39,D44,D47,D53)</f>
        <v>819728768</v>
      </c>
      <c r="E83" s="15">
        <f t="shared" si="20"/>
        <v>772001904</v>
      </c>
      <c r="F83" s="15">
        <f t="shared" si="20"/>
        <v>288328692</v>
      </c>
      <c r="G83" s="15">
        <f t="shared" si="20"/>
        <v>56384464</v>
      </c>
      <c r="H83" s="15">
        <f t="shared" si="20"/>
        <v>0</v>
      </c>
      <c r="I83" s="15">
        <f t="shared" si="20"/>
        <v>901005228</v>
      </c>
      <c r="J83" s="15">
        <f t="shared" si="20"/>
        <v>163356531</v>
      </c>
      <c r="K83" s="15">
        <f t="shared" si="20"/>
        <v>10042983</v>
      </c>
      <c r="L83" s="15">
        <f t="shared" si="20"/>
        <v>0</v>
      </c>
      <c r="M83" s="15">
        <f t="shared" si="20"/>
        <v>21485447</v>
      </c>
      <c r="N83" s="15">
        <f>SUM(D83:M83)</f>
        <v>3032334017</v>
      </c>
      <c r="O83" s="37">
        <f t="shared" si="18"/>
        <v>2307.9231109385942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177</v>
      </c>
      <c r="M85" s="48"/>
      <c r="N85" s="48"/>
      <c r="O85" s="41">
        <v>1313880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194737026</v>
      </c>
      <c r="E5" s="26">
        <f t="shared" ref="E5:M5" si="0">SUM(E6:E14)</f>
        <v>3710725</v>
      </c>
      <c r="F5" s="26">
        <f t="shared" si="0"/>
        <v>65537454</v>
      </c>
      <c r="G5" s="26">
        <f t="shared" si="0"/>
        <v>6308914</v>
      </c>
      <c r="H5" s="26">
        <f t="shared" si="0"/>
        <v>0</v>
      </c>
      <c r="I5" s="26">
        <f t="shared" si="0"/>
        <v>1623276</v>
      </c>
      <c r="J5" s="26">
        <f t="shared" si="0"/>
        <v>0</v>
      </c>
      <c r="K5" s="26">
        <f t="shared" si="0"/>
        <v>6909476</v>
      </c>
      <c r="L5" s="26">
        <f t="shared" si="0"/>
        <v>0</v>
      </c>
      <c r="M5" s="26">
        <f t="shared" si="0"/>
        <v>7792105</v>
      </c>
      <c r="N5" s="27">
        <f>SUM(D5:M5)</f>
        <v>286618976</v>
      </c>
      <c r="O5" s="32">
        <f t="shared" ref="O5:O36" si="1">(N5/O$85)</f>
        <v>223.85339432530947</v>
      </c>
      <c r="P5" s="6"/>
    </row>
    <row r="6" spans="1:133">
      <c r="A6" s="12"/>
      <c r="B6" s="44">
        <v>511</v>
      </c>
      <c r="C6" s="20" t="s">
        <v>20</v>
      </c>
      <c r="D6" s="46">
        <v>2390624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2390624</v>
      </c>
      <c r="O6" s="47">
        <f t="shared" si="1"/>
        <v>1.8671104908125433</v>
      </c>
      <c r="P6" s="9"/>
    </row>
    <row r="7" spans="1:133">
      <c r="A7" s="12"/>
      <c r="B7" s="44">
        <v>512</v>
      </c>
      <c r="C7" s="20" t="s">
        <v>21</v>
      </c>
      <c r="D7" s="46">
        <v>2675072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2675072</v>
      </c>
      <c r="O7" s="47">
        <f t="shared" si="1"/>
        <v>2.0892683227805344</v>
      </c>
      <c r="P7" s="9"/>
    </row>
    <row r="8" spans="1:133">
      <c r="A8" s="12"/>
      <c r="B8" s="44">
        <v>513</v>
      </c>
      <c r="C8" s="20" t="s">
        <v>22</v>
      </c>
      <c r="D8" s="46">
        <v>69449020</v>
      </c>
      <c r="E8" s="46">
        <v>1214409</v>
      </c>
      <c r="F8" s="46">
        <v>128265</v>
      </c>
      <c r="G8" s="46">
        <v>16259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70807953</v>
      </c>
      <c r="O8" s="47">
        <f t="shared" si="1"/>
        <v>55.301993069282958</v>
      </c>
      <c r="P8" s="9"/>
    </row>
    <row r="9" spans="1:133">
      <c r="A9" s="12"/>
      <c r="B9" s="44">
        <v>514</v>
      </c>
      <c r="C9" s="20" t="s">
        <v>23</v>
      </c>
      <c r="D9" s="46">
        <v>3900402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3900402</v>
      </c>
      <c r="O9" s="47">
        <f t="shared" si="1"/>
        <v>3.0462680423965565</v>
      </c>
      <c r="P9" s="9"/>
    </row>
    <row r="10" spans="1:133">
      <c r="A10" s="12"/>
      <c r="B10" s="44">
        <v>515</v>
      </c>
      <c r="C10" s="20" t="s">
        <v>24</v>
      </c>
      <c r="D10" s="46">
        <v>4250934</v>
      </c>
      <c r="E10" s="46">
        <v>1969307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6220241</v>
      </c>
      <c r="O10" s="47">
        <f t="shared" si="1"/>
        <v>4.8580944667510684</v>
      </c>
      <c r="P10" s="9"/>
    </row>
    <row r="11" spans="1:133">
      <c r="A11" s="12"/>
      <c r="B11" s="44">
        <v>516</v>
      </c>
      <c r="C11" s="20" t="s">
        <v>25</v>
      </c>
      <c r="D11" s="46">
        <v>25249901</v>
      </c>
      <c r="E11" s="46">
        <v>0</v>
      </c>
      <c r="F11" s="46">
        <v>0</v>
      </c>
      <c r="G11" s="46">
        <v>59791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25309692</v>
      </c>
      <c r="O11" s="47">
        <f t="shared" si="1"/>
        <v>19.767220379463396</v>
      </c>
      <c r="P11" s="9"/>
    </row>
    <row r="12" spans="1:133">
      <c r="A12" s="12"/>
      <c r="B12" s="44">
        <v>517</v>
      </c>
      <c r="C12" s="20" t="s">
        <v>26</v>
      </c>
      <c r="D12" s="46">
        <v>6628696</v>
      </c>
      <c r="E12" s="46">
        <v>0</v>
      </c>
      <c r="F12" s="46">
        <v>65409189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7792105</v>
      </c>
      <c r="N12" s="46">
        <f t="shared" si="2"/>
        <v>79829990</v>
      </c>
      <c r="O12" s="47">
        <f t="shared" si="1"/>
        <v>62.348329059885799</v>
      </c>
      <c r="P12" s="9"/>
    </row>
    <row r="13" spans="1:133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1520172</v>
      </c>
      <c r="J13" s="46">
        <v>0</v>
      </c>
      <c r="K13" s="46">
        <v>6909476</v>
      </c>
      <c r="L13" s="46">
        <v>0</v>
      </c>
      <c r="M13" s="46">
        <v>0</v>
      </c>
      <c r="N13" s="46">
        <f t="shared" si="2"/>
        <v>8429648</v>
      </c>
      <c r="O13" s="47">
        <f t="shared" si="1"/>
        <v>6.5836719679284466</v>
      </c>
      <c r="P13" s="9"/>
    </row>
    <row r="14" spans="1:133">
      <c r="A14" s="12"/>
      <c r="B14" s="44">
        <v>519</v>
      </c>
      <c r="C14" s="20" t="s">
        <v>132</v>
      </c>
      <c r="D14" s="46">
        <v>80192377</v>
      </c>
      <c r="E14" s="46">
        <v>527009</v>
      </c>
      <c r="F14" s="46">
        <v>0</v>
      </c>
      <c r="G14" s="46">
        <v>6232864</v>
      </c>
      <c r="H14" s="46">
        <v>0</v>
      </c>
      <c r="I14" s="46">
        <v>103104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87055354</v>
      </c>
      <c r="O14" s="47">
        <f t="shared" si="1"/>
        <v>67.991438526008153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397681751</v>
      </c>
      <c r="E15" s="31">
        <f t="shared" si="3"/>
        <v>162307309</v>
      </c>
      <c r="F15" s="31">
        <f t="shared" si="3"/>
        <v>49425</v>
      </c>
      <c r="G15" s="31">
        <f t="shared" si="3"/>
        <v>9768886</v>
      </c>
      <c r="H15" s="31">
        <f t="shared" si="3"/>
        <v>0</v>
      </c>
      <c r="I15" s="31">
        <f t="shared" si="3"/>
        <v>67042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569874413</v>
      </c>
      <c r="O15" s="43">
        <f t="shared" si="1"/>
        <v>445.07981805500992</v>
      </c>
      <c r="P15" s="10"/>
    </row>
    <row r="16" spans="1:133">
      <c r="A16" s="12"/>
      <c r="B16" s="44">
        <v>521</v>
      </c>
      <c r="C16" s="20" t="s">
        <v>29</v>
      </c>
      <c r="D16" s="46">
        <v>221655159</v>
      </c>
      <c r="E16" s="46">
        <v>5954919</v>
      </c>
      <c r="F16" s="46">
        <v>0</v>
      </c>
      <c r="G16" s="46">
        <v>454106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228064184</v>
      </c>
      <c r="O16" s="47">
        <f t="shared" si="1"/>
        <v>178.12128989125944</v>
      </c>
      <c r="P16" s="9"/>
    </row>
    <row r="17" spans="1:16">
      <c r="A17" s="12"/>
      <c r="B17" s="44">
        <v>522</v>
      </c>
      <c r="C17" s="20" t="s">
        <v>30</v>
      </c>
      <c r="D17" s="46">
        <v>285539</v>
      </c>
      <c r="E17" s="46">
        <v>131513767</v>
      </c>
      <c r="F17" s="46">
        <v>0</v>
      </c>
      <c r="G17" s="46">
        <v>6661659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138460965</v>
      </c>
      <c r="O17" s="47">
        <f t="shared" si="1"/>
        <v>108.13993347323895</v>
      </c>
      <c r="P17" s="9"/>
    </row>
    <row r="18" spans="1:16">
      <c r="A18" s="12"/>
      <c r="B18" s="44">
        <v>523</v>
      </c>
      <c r="C18" s="20" t="s">
        <v>133</v>
      </c>
      <c r="D18" s="46">
        <v>154146020</v>
      </c>
      <c r="E18" s="46">
        <v>2160591</v>
      </c>
      <c r="F18" s="46">
        <v>0</v>
      </c>
      <c r="G18" s="46">
        <v>2600480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158907091</v>
      </c>
      <c r="O18" s="47">
        <f t="shared" si="1"/>
        <v>124.10864137171028</v>
      </c>
      <c r="P18" s="9"/>
    </row>
    <row r="19" spans="1:16">
      <c r="A19" s="12"/>
      <c r="B19" s="44">
        <v>524</v>
      </c>
      <c r="C19" s="20" t="s">
        <v>32</v>
      </c>
      <c r="D19" s="46">
        <v>13452389</v>
      </c>
      <c r="E19" s="46">
        <v>17114376</v>
      </c>
      <c r="F19" s="46">
        <v>0</v>
      </c>
      <c r="G19" s="46">
        <v>40109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30606874</v>
      </c>
      <c r="O19" s="47">
        <f t="shared" si="1"/>
        <v>23.904392968688374</v>
      </c>
      <c r="P19" s="9"/>
    </row>
    <row r="20" spans="1:16">
      <c r="A20" s="12"/>
      <c r="B20" s="44">
        <v>525</v>
      </c>
      <c r="C20" s="20" t="s">
        <v>33</v>
      </c>
      <c r="D20" s="46">
        <v>1803247</v>
      </c>
      <c r="E20" s="46">
        <v>4710276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6513523</v>
      </c>
      <c r="O20" s="47">
        <f t="shared" si="1"/>
        <v>5.0871517752054656</v>
      </c>
      <c r="P20" s="9"/>
    </row>
    <row r="21" spans="1:16">
      <c r="A21" s="12"/>
      <c r="B21" s="44">
        <v>527</v>
      </c>
      <c r="C21" s="20" t="s">
        <v>34</v>
      </c>
      <c r="D21" s="46">
        <v>5208252</v>
      </c>
      <c r="E21" s="46">
        <v>3345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5211597</v>
      </c>
      <c r="O21" s="47">
        <f t="shared" si="1"/>
        <v>4.0703295175599257</v>
      </c>
      <c r="P21" s="9"/>
    </row>
    <row r="22" spans="1:16">
      <c r="A22" s="12"/>
      <c r="B22" s="44">
        <v>528</v>
      </c>
      <c r="C22" s="20" t="s">
        <v>35</v>
      </c>
      <c r="D22" s="46">
        <v>304926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304926</v>
      </c>
      <c r="O22" s="47">
        <f t="shared" si="1"/>
        <v>0.23815143390240606</v>
      </c>
      <c r="P22" s="9"/>
    </row>
    <row r="23" spans="1:16">
      <c r="A23" s="12"/>
      <c r="B23" s="44">
        <v>529</v>
      </c>
      <c r="C23" s="20" t="s">
        <v>36</v>
      </c>
      <c r="D23" s="46">
        <v>826219</v>
      </c>
      <c r="E23" s="46">
        <v>850035</v>
      </c>
      <c r="F23" s="46">
        <v>49425</v>
      </c>
      <c r="G23" s="46">
        <v>12532</v>
      </c>
      <c r="H23" s="46">
        <v>0</v>
      </c>
      <c r="I23" s="46">
        <v>67042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1805253</v>
      </c>
      <c r="O23" s="47">
        <f t="shared" si="1"/>
        <v>1.409927623445099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SUM(D25:D29)</f>
        <v>7021712</v>
      </c>
      <c r="E24" s="31">
        <f t="shared" si="5"/>
        <v>87454676</v>
      </c>
      <c r="F24" s="31">
        <f t="shared" si="5"/>
        <v>0</v>
      </c>
      <c r="G24" s="31">
        <f t="shared" si="5"/>
        <v>2117997</v>
      </c>
      <c r="H24" s="31">
        <f t="shared" si="5"/>
        <v>0</v>
      </c>
      <c r="I24" s="31">
        <f t="shared" si="5"/>
        <v>227139919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323734304</v>
      </c>
      <c r="O24" s="43">
        <f t="shared" si="1"/>
        <v>252.84098010991988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60664345</v>
      </c>
      <c r="F25" s="46">
        <v>0</v>
      </c>
      <c r="G25" s="46">
        <v>0</v>
      </c>
      <c r="H25" s="46">
        <v>0</v>
      </c>
      <c r="I25" s="46">
        <v>27887923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88552268</v>
      </c>
      <c r="O25" s="47">
        <f t="shared" si="1"/>
        <v>69.160549115228449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199251996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199251996</v>
      </c>
      <c r="O26" s="47">
        <f t="shared" si="1"/>
        <v>155.61857157250114</v>
      </c>
      <c r="P26" s="9"/>
    </row>
    <row r="27" spans="1:16">
      <c r="A27" s="12"/>
      <c r="B27" s="44">
        <v>537</v>
      </c>
      <c r="C27" s="20" t="s">
        <v>136</v>
      </c>
      <c r="D27" s="46">
        <v>7021712</v>
      </c>
      <c r="E27" s="46">
        <v>6233814</v>
      </c>
      <c r="F27" s="46">
        <v>0</v>
      </c>
      <c r="G27" s="46">
        <v>1568396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14823922</v>
      </c>
      <c r="O27" s="47">
        <f t="shared" si="1"/>
        <v>11.577688620706084</v>
      </c>
      <c r="P27" s="9"/>
    </row>
    <row r="28" spans="1:16">
      <c r="A28" s="12"/>
      <c r="B28" s="44">
        <v>538</v>
      </c>
      <c r="C28" s="20" t="s">
        <v>137</v>
      </c>
      <c r="D28" s="46">
        <v>0</v>
      </c>
      <c r="E28" s="46">
        <v>18002340</v>
      </c>
      <c r="F28" s="46">
        <v>0</v>
      </c>
      <c r="G28" s="46">
        <v>549601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18551941</v>
      </c>
      <c r="O28" s="47">
        <f t="shared" si="1"/>
        <v>14.489323149953881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2554177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2554177</v>
      </c>
      <c r="O29" s="47">
        <f t="shared" si="1"/>
        <v>1.9948476515303577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43141240</v>
      </c>
      <c r="E30" s="31">
        <f t="shared" si="7"/>
        <v>144667342</v>
      </c>
      <c r="F30" s="31">
        <f t="shared" si="7"/>
        <v>0</v>
      </c>
      <c r="G30" s="31">
        <f t="shared" si="7"/>
        <v>17682425</v>
      </c>
      <c r="H30" s="31">
        <f t="shared" si="7"/>
        <v>0</v>
      </c>
      <c r="I30" s="31">
        <f t="shared" si="7"/>
        <v>366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205491373</v>
      </c>
      <c r="O30" s="43">
        <f t="shared" si="1"/>
        <v>160.49161152057931</v>
      </c>
      <c r="P30" s="10"/>
    </row>
    <row r="31" spans="1:16">
      <c r="A31" s="12"/>
      <c r="B31" s="44">
        <v>541</v>
      </c>
      <c r="C31" s="20" t="s">
        <v>138</v>
      </c>
      <c r="D31" s="46">
        <v>1411749</v>
      </c>
      <c r="E31" s="46">
        <v>138340979</v>
      </c>
      <c r="F31" s="46">
        <v>0</v>
      </c>
      <c r="G31" s="46">
        <v>17682425</v>
      </c>
      <c r="H31" s="46">
        <v>0</v>
      </c>
      <c r="I31" s="46">
        <v>366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157435519</v>
      </c>
      <c r="O31" s="47">
        <f t="shared" si="1"/>
        <v>122.95932323586541</v>
      </c>
      <c r="P31" s="9"/>
    </row>
    <row r="32" spans="1:16">
      <c r="A32" s="12"/>
      <c r="B32" s="44">
        <v>544</v>
      </c>
      <c r="C32" s="20" t="s">
        <v>139</v>
      </c>
      <c r="D32" s="46">
        <v>41431799</v>
      </c>
      <c r="E32" s="46">
        <v>3982594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45414393</v>
      </c>
      <c r="O32" s="47">
        <f t="shared" si="1"/>
        <v>35.469270618961296</v>
      </c>
      <c r="P32" s="9"/>
    </row>
    <row r="33" spans="1:16">
      <c r="A33" s="12"/>
      <c r="B33" s="44">
        <v>549</v>
      </c>
      <c r="C33" s="20" t="s">
        <v>140</v>
      </c>
      <c r="D33" s="46">
        <v>297692</v>
      </c>
      <c r="E33" s="46">
        <v>2343769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2641461</v>
      </c>
      <c r="O33" s="47">
        <f t="shared" si="1"/>
        <v>2.06301766575262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3730761</v>
      </c>
      <c r="E34" s="31">
        <f t="shared" si="9"/>
        <v>34689388</v>
      </c>
      <c r="F34" s="31">
        <f t="shared" si="9"/>
        <v>0</v>
      </c>
      <c r="G34" s="31">
        <f t="shared" si="9"/>
        <v>3849</v>
      </c>
      <c r="H34" s="31">
        <f t="shared" si="9"/>
        <v>0</v>
      </c>
      <c r="I34" s="31">
        <f t="shared" si="9"/>
        <v>228293018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16592636</v>
      </c>
      <c r="N34" s="31">
        <f t="shared" si="8"/>
        <v>283309652</v>
      </c>
      <c r="O34" s="43">
        <f t="shared" si="1"/>
        <v>221.26876639640983</v>
      </c>
      <c r="P34" s="10"/>
    </row>
    <row r="35" spans="1:16">
      <c r="A35" s="13"/>
      <c r="B35" s="45">
        <v>552</v>
      </c>
      <c r="C35" s="21" t="s">
        <v>47</v>
      </c>
      <c r="D35" s="46">
        <v>3126389</v>
      </c>
      <c r="E35" s="46">
        <v>0</v>
      </c>
      <c r="F35" s="46">
        <v>0</v>
      </c>
      <c r="G35" s="46">
        <v>0</v>
      </c>
      <c r="H35" s="46">
        <v>0</v>
      </c>
      <c r="I35" s="46">
        <v>228293018</v>
      </c>
      <c r="J35" s="46">
        <v>0</v>
      </c>
      <c r="K35" s="46">
        <v>0</v>
      </c>
      <c r="L35" s="46">
        <v>0</v>
      </c>
      <c r="M35" s="46">
        <v>3593438</v>
      </c>
      <c r="N35" s="46">
        <f t="shared" si="8"/>
        <v>235012845</v>
      </c>
      <c r="O35" s="47">
        <f t="shared" si="1"/>
        <v>183.54829047780086</v>
      </c>
      <c r="P35" s="9"/>
    </row>
    <row r="36" spans="1:16">
      <c r="A36" s="13"/>
      <c r="B36" s="45">
        <v>553</v>
      </c>
      <c r="C36" s="21" t="s">
        <v>141</v>
      </c>
      <c r="D36" s="46">
        <v>462968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462968</v>
      </c>
      <c r="O36" s="47">
        <f t="shared" si="1"/>
        <v>0.36158442720833622</v>
      </c>
      <c r="P36" s="9"/>
    </row>
    <row r="37" spans="1:16">
      <c r="A37" s="13"/>
      <c r="B37" s="45">
        <v>554</v>
      </c>
      <c r="C37" s="21" t="s">
        <v>49</v>
      </c>
      <c r="D37" s="46">
        <v>141404</v>
      </c>
      <c r="E37" s="46">
        <v>30512990</v>
      </c>
      <c r="F37" s="46">
        <v>0</v>
      </c>
      <c r="G37" s="46">
        <v>3849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12999198</v>
      </c>
      <c r="N37" s="46">
        <f t="shared" si="8"/>
        <v>43657441</v>
      </c>
      <c r="O37" s="47">
        <f t="shared" ref="O37:O68" si="10">(N37/O$85)</f>
        <v>34.097066746225948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4176398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4176398</v>
      </c>
      <c r="O38" s="47">
        <f t="shared" si="10"/>
        <v>3.2618247451747009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78336785</v>
      </c>
      <c r="E39" s="31">
        <f t="shared" si="11"/>
        <v>91725686</v>
      </c>
      <c r="F39" s="31">
        <f t="shared" si="11"/>
        <v>0</v>
      </c>
      <c r="G39" s="31">
        <f t="shared" si="11"/>
        <v>85327</v>
      </c>
      <c r="H39" s="31">
        <f t="shared" si="11"/>
        <v>0</v>
      </c>
      <c r="I39" s="31">
        <f t="shared" si="11"/>
        <v>248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170148046</v>
      </c>
      <c r="O39" s="43">
        <f t="shared" si="10"/>
        <v>132.88798308636373</v>
      </c>
      <c r="P39" s="10"/>
    </row>
    <row r="40" spans="1:16">
      <c r="A40" s="12"/>
      <c r="B40" s="44">
        <v>562</v>
      </c>
      <c r="C40" s="20" t="s">
        <v>142</v>
      </c>
      <c r="D40" s="46">
        <v>43826394</v>
      </c>
      <c r="E40" s="46">
        <v>10481</v>
      </c>
      <c r="F40" s="46">
        <v>0</v>
      </c>
      <c r="G40" s="46">
        <v>20681</v>
      </c>
      <c r="H40" s="46">
        <v>0</v>
      </c>
      <c r="I40" s="46">
        <v>248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43857804</v>
      </c>
      <c r="O40" s="47">
        <f t="shared" si="10"/>
        <v>34.253553027326895</v>
      </c>
      <c r="P40" s="9"/>
    </row>
    <row r="41" spans="1:16">
      <c r="A41" s="12"/>
      <c r="B41" s="44">
        <v>563</v>
      </c>
      <c r="C41" s="20" t="s">
        <v>143</v>
      </c>
      <c r="D41" s="46">
        <v>8686361</v>
      </c>
      <c r="E41" s="46">
        <v>6335330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15021691</v>
      </c>
      <c r="O41" s="47">
        <f t="shared" si="10"/>
        <v>11.732148951840342</v>
      </c>
      <c r="P41" s="9"/>
    </row>
    <row r="42" spans="1:16">
      <c r="A42" s="12"/>
      <c r="B42" s="44">
        <v>564</v>
      </c>
      <c r="C42" s="20" t="s">
        <v>144</v>
      </c>
      <c r="D42" s="46">
        <v>13389689</v>
      </c>
      <c r="E42" s="46">
        <v>0</v>
      </c>
      <c r="F42" s="46">
        <v>0</v>
      </c>
      <c r="G42" s="46">
        <v>38470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13428159</v>
      </c>
      <c r="O42" s="47">
        <f t="shared" si="10"/>
        <v>10.487578364978713</v>
      </c>
      <c r="P42" s="9"/>
    </row>
    <row r="43" spans="1:16">
      <c r="A43" s="12"/>
      <c r="B43" s="44">
        <v>569</v>
      </c>
      <c r="C43" s="20" t="s">
        <v>55</v>
      </c>
      <c r="D43" s="46">
        <v>12434341</v>
      </c>
      <c r="E43" s="46">
        <v>85379875</v>
      </c>
      <c r="F43" s="46">
        <v>0</v>
      </c>
      <c r="G43" s="46">
        <v>26176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97840392</v>
      </c>
      <c r="O43" s="47">
        <f t="shared" si="10"/>
        <v>76.414702742217784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SUM(D45:D47)</f>
        <v>3711508</v>
      </c>
      <c r="E44" s="31">
        <f t="shared" si="13"/>
        <v>32576797</v>
      </c>
      <c r="F44" s="31">
        <f t="shared" si="13"/>
        <v>0</v>
      </c>
      <c r="G44" s="31">
        <f t="shared" si="13"/>
        <v>5471716</v>
      </c>
      <c r="H44" s="31">
        <f t="shared" si="13"/>
        <v>0</v>
      </c>
      <c r="I44" s="31">
        <f t="shared" si="13"/>
        <v>3793034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45553055</v>
      </c>
      <c r="O44" s="43">
        <f t="shared" si="10"/>
        <v>35.577567563556954</v>
      </c>
      <c r="P44" s="9"/>
    </row>
    <row r="45" spans="1:16">
      <c r="A45" s="12"/>
      <c r="B45" s="44">
        <v>572</v>
      </c>
      <c r="C45" s="20" t="s">
        <v>145</v>
      </c>
      <c r="D45" s="46">
        <v>2754451</v>
      </c>
      <c r="E45" s="46">
        <v>32576797</v>
      </c>
      <c r="F45" s="46">
        <v>0</v>
      </c>
      <c r="G45" s="46">
        <v>5471716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40802964</v>
      </c>
      <c r="O45" s="47">
        <f t="shared" si="10"/>
        <v>31.867680630934242</v>
      </c>
      <c r="P45" s="9"/>
    </row>
    <row r="46" spans="1:16">
      <c r="A46" s="12"/>
      <c r="B46" s="44">
        <v>573</v>
      </c>
      <c r="C46" s="20" t="s">
        <v>58</v>
      </c>
      <c r="D46" s="46">
        <v>957056</v>
      </c>
      <c r="E46" s="46">
        <v>0</v>
      </c>
      <c r="F46" s="46">
        <v>0</v>
      </c>
      <c r="G46" s="46">
        <v>0</v>
      </c>
      <c r="H46" s="46">
        <v>0</v>
      </c>
      <c r="I46" s="46">
        <v>3793034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4750090</v>
      </c>
      <c r="O46" s="47">
        <f t="shared" si="10"/>
        <v>3.7098861516088495</v>
      </c>
      <c r="P46" s="9"/>
    </row>
    <row r="47" spans="1:16">
      <c r="A47" s="12"/>
      <c r="B47" s="44">
        <v>579</v>
      </c>
      <c r="C47" s="20" t="s">
        <v>107</v>
      </c>
      <c r="D47" s="46">
        <v>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</v>
      </c>
      <c r="O47" s="47">
        <f t="shared" si="10"/>
        <v>7.8101386533915138E-7</v>
      </c>
      <c r="P47" s="9"/>
    </row>
    <row r="48" spans="1:16" ht="15.75">
      <c r="A48" s="28" t="s">
        <v>146</v>
      </c>
      <c r="B48" s="29"/>
      <c r="C48" s="30"/>
      <c r="D48" s="31">
        <f t="shared" ref="D48:M48" si="14">SUM(D49:D52)</f>
        <v>27653260</v>
      </c>
      <c r="E48" s="31">
        <f t="shared" si="14"/>
        <v>163671844</v>
      </c>
      <c r="F48" s="31">
        <f t="shared" si="14"/>
        <v>274711402</v>
      </c>
      <c r="G48" s="31">
        <f t="shared" si="14"/>
        <v>1583</v>
      </c>
      <c r="H48" s="31">
        <f t="shared" si="14"/>
        <v>0</v>
      </c>
      <c r="I48" s="31">
        <f t="shared" si="14"/>
        <v>41009609</v>
      </c>
      <c r="J48" s="31">
        <f t="shared" si="14"/>
        <v>165052026</v>
      </c>
      <c r="K48" s="31">
        <f t="shared" si="14"/>
        <v>0</v>
      </c>
      <c r="L48" s="31">
        <f t="shared" si="14"/>
        <v>0</v>
      </c>
      <c r="M48" s="31">
        <f t="shared" si="14"/>
        <v>502194</v>
      </c>
      <c r="N48" s="31">
        <f>SUM(D48:M48)</f>
        <v>672601918</v>
      </c>
      <c r="O48" s="43">
        <f t="shared" si="10"/>
        <v>525.31142381170696</v>
      </c>
      <c r="P48" s="9"/>
    </row>
    <row r="49" spans="1:16">
      <c r="A49" s="12"/>
      <c r="B49" s="44">
        <v>581</v>
      </c>
      <c r="C49" s="20" t="s">
        <v>147</v>
      </c>
      <c r="D49" s="46">
        <v>22741480</v>
      </c>
      <c r="E49" s="46">
        <v>163671844</v>
      </c>
      <c r="F49" s="46">
        <v>274711402</v>
      </c>
      <c r="G49" s="46">
        <v>1583</v>
      </c>
      <c r="H49" s="46">
        <v>0</v>
      </c>
      <c r="I49" s="46">
        <v>9778847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470905156</v>
      </c>
      <c r="O49" s="47">
        <f t="shared" si="10"/>
        <v>367.78345609569607</v>
      </c>
      <c r="P49" s="9"/>
    </row>
    <row r="50" spans="1:16">
      <c r="A50" s="12"/>
      <c r="B50" s="44">
        <v>587</v>
      </c>
      <c r="C50" s="20" t="s">
        <v>148</v>
      </c>
      <c r="D50" s="46">
        <v>4911780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4911780</v>
      </c>
      <c r="O50" s="47">
        <f t="shared" si="10"/>
        <v>3.8361682834955371</v>
      </c>
      <c r="P50" s="9"/>
    </row>
    <row r="51" spans="1:16">
      <c r="A51" s="12"/>
      <c r="B51" s="44">
        <v>590</v>
      </c>
      <c r="C51" s="20" t="s">
        <v>149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824475</v>
      </c>
      <c r="J51" s="46">
        <v>165052026</v>
      </c>
      <c r="K51" s="46">
        <v>0</v>
      </c>
      <c r="L51" s="46">
        <v>0</v>
      </c>
      <c r="M51" s="46">
        <v>502194</v>
      </c>
      <c r="N51" s="46">
        <f t="shared" si="15"/>
        <v>166378695</v>
      </c>
      <c r="O51" s="47">
        <f t="shared" si="10"/>
        <v>129.94406769203374</v>
      </c>
      <c r="P51" s="9"/>
    </row>
    <row r="52" spans="1:16">
      <c r="A52" s="12"/>
      <c r="B52" s="44">
        <v>591</v>
      </c>
      <c r="C52" s="20" t="s">
        <v>171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30406287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30406287</v>
      </c>
      <c r="O52" s="47">
        <f t="shared" si="10"/>
        <v>23.747731740481587</v>
      </c>
      <c r="P52" s="9"/>
    </row>
    <row r="53" spans="1:16" ht="15.75">
      <c r="A53" s="28" t="s">
        <v>63</v>
      </c>
      <c r="B53" s="29"/>
      <c r="C53" s="30"/>
      <c r="D53" s="31">
        <f t="shared" ref="D53:M53" si="16">SUM(D54:D82)</f>
        <v>39888664</v>
      </c>
      <c r="E53" s="31">
        <f t="shared" si="16"/>
        <v>16935048</v>
      </c>
      <c r="F53" s="31">
        <f t="shared" si="16"/>
        <v>0</v>
      </c>
      <c r="G53" s="31">
        <f t="shared" si="16"/>
        <v>230728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57054440</v>
      </c>
      <c r="O53" s="43">
        <f t="shared" si="10"/>
        <v>44.560308719160695</v>
      </c>
      <c r="P53" s="9"/>
    </row>
    <row r="54" spans="1:16">
      <c r="A54" s="12"/>
      <c r="B54" s="44">
        <v>602</v>
      </c>
      <c r="C54" s="20" t="s">
        <v>151</v>
      </c>
      <c r="D54" s="46">
        <v>47640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47640</v>
      </c>
      <c r="O54" s="47">
        <f t="shared" si="10"/>
        <v>3.7207500544757174E-2</v>
      </c>
      <c r="P54" s="9"/>
    </row>
    <row r="55" spans="1:16">
      <c r="A55" s="12"/>
      <c r="B55" s="44">
        <v>603</v>
      </c>
      <c r="C55" s="20" t="s">
        <v>152</v>
      </c>
      <c r="D55" s="46">
        <v>52281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52281</v>
      </c>
      <c r="O55" s="47">
        <f t="shared" si="10"/>
        <v>4.0832185893796176E-2</v>
      </c>
      <c r="P55" s="9"/>
    </row>
    <row r="56" spans="1:16">
      <c r="A56" s="12"/>
      <c r="B56" s="44">
        <v>604</v>
      </c>
      <c r="C56" s="20" t="s">
        <v>153</v>
      </c>
      <c r="D56" s="46">
        <v>6381258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6381258</v>
      </c>
      <c r="O56" s="47">
        <f t="shared" si="10"/>
        <v>4.9838509763063827</v>
      </c>
      <c r="P56" s="9"/>
    </row>
    <row r="57" spans="1:16">
      <c r="A57" s="12"/>
      <c r="B57" s="44">
        <v>608</v>
      </c>
      <c r="C57" s="20" t="s">
        <v>154</v>
      </c>
      <c r="D57" s="46">
        <v>1148787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1148787</v>
      </c>
      <c r="O57" s="47">
        <f t="shared" si="10"/>
        <v>0.89721857532136773</v>
      </c>
      <c r="P57" s="9"/>
    </row>
    <row r="58" spans="1:16">
      <c r="A58" s="12"/>
      <c r="B58" s="44">
        <v>609</v>
      </c>
      <c r="C58" s="20" t="s">
        <v>155</v>
      </c>
      <c r="D58" s="46">
        <v>0</v>
      </c>
      <c r="E58" s="46">
        <v>102228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102228</v>
      </c>
      <c r="O58" s="47">
        <f t="shared" si="10"/>
        <v>7.9841485425890771E-2</v>
      </c>
      <c r="P58" s="9"/>
    </row>
    <row r="59" spans="1:16">
      <c r="A59" s="12"/>
      <c r="B59" s="44">
        <v>611</v>
      </c>
      <c r="C59" s="20" t="s">
        <v>69</v>
      </c>
      <c r="D59" s="46">
        <v>78385</v>
      </c>
      <c r="E59" s="46">
        <v>107192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2" si="17">SUM(D59:M59)</f>
        <v>185577</v>
      </c>
      <c r="O59" s="47">
        <f t="shared" si="10"/>
        <v>0.1449382100880437</v>
      </c>
      <c r="P59" s="9"/>
    </row>
    <row r="60" spans="1:16">
      <c r="A60" s="12"/>
      <c r="B60" s="44">
        <v>614</v>
      </c>
      <c r="C60" s="20" t="s">
        <v>156</v>
      </c>
      <c r="D60" s="46">
        <v>2191449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2191449</v>
      </c>
      <c r="O60" s="47">
        <f t="shared" si="10"/>
        <v>1.711552054183618</v>
      </c>
      <c r="P60" s="9"/>
    </row>
    <row r="61" spans="1:16">
      <c r="A61" s="12"/>
      <c r="B61" s="44">
        <v>622</v>
      </c>
      <c r="C61" s="20" t="s">
        <v>71</v>
      </c>
      <c r="D61" s="46">
        <v>0</v>
      </c>
      <c r="E61" s="46">
        <v>323850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323850</v>
      </c>
      <c r="O61" s="47">
        <f t="shared" si="10"/>
        <v>0.25293134029008418</v>
      </c>
      <c r="P61" s="9"/>
    </row>
    <row r="62" spans="1:16">
      <c r="A62" s="12"/>
      <c r="B62" s="44">
        <v>631</v>
      </c>
      <c r="C62" s="20" t="s">
        <v>72</v>
      </c>
      <c r="D62" s="46">
        <v>48237</v>
      </c>
      <c r="E62" s="46">
        <v>65964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114201</v>
      </c>
      <c r="O62" s="47">
        <f t="shared" si="10"/>
        <v>8.9192564435596422E-2</v>
      </c>
      <c r="P62" s="9"/>
    </row>
    <row r="63" spans="1:16">
      <c r="A63" s="12"/>
      <c r="B63" s="44">
        <v>634</v>
      </c>
      <c r="C63" s="20" t="s">
        <v>158</v>
      </c>
      <c r="D63" s="46">
        <v>1508564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1508564</v>
      </c>
      <c r="O63" s="47">
        <f t="shared" si="10"/>
        <v>1.1782094007514916</v>
      </c>
      <c r="P63" s="9"/>
    </row>
    <row r="64" spans="1:16">
      <c r="A64" s="12"/>
      <c r="B64" s="44">
        <v>651</v>
      </c>
      <c r="C64" s="20" t="s">
        <v>117</v>
      </c>
      <c r="D64" s="46">
        <v>42207</v>
      </c>
      <c r="E64" s="46">
        <v>430545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472752</v>
      </c>
      <c r="O64" s="47">
        <f t="shared" si="10"/>
        <v>0.36922586686681447</v>
      </c>
      <c r="P64" s="9"/>
    </row>
    <row r="65" spans="1:16">
      <c r="A65" s="12"/>
      <c r="B65" s="44">
        <v>654</v>
      </c>
      <c r="C65" s="20" t="s">
        <v>159</v>
      </c>
      <c r="D65" s="46">
        <v>3113232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3113232</v>
      </c>
      <c r="O65" s="47">
        <f t="shared" si="10"/>
        <v>2.4314773580175371</v>
      </c>
      <c r="P65" s="9"/>
    </row>
    <row r="66" spans="1:16">
      <c r="A66" s="12"/>
      <c r="B66" s="44">
        <v>664</v>
      </c>
      <c r="C66" s="20" t="s">
        <v>119</v>
      </c>
      <c r="D66" s="46">
        <v>0</v>
      </c>
      <c r="E66" s="46">
        <v>115433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115433</v>
      </c>
      <c r="O66" s="47">
        <f t="shared" si="10"/>
        <v>9.0154773517694256E-2</v>
      </c>
      <c r="P66" s="9"/>
    </row>
    <row r="67" spans="1:16">
      <c r="A67" s="12"/>
      <c r="B67" s="44">
        <v>671</v>
      </c>
      <c r="C67" s="20" t="s">
        <v>78</v>
      </c>
      <c r="D67" s="46">
        <v>91755</v>
      </c>
      <c r="E67" s="46">
        <v>528878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620633</v>
      </c>
      <c r="O67" s="47">
        <f t="shared" si="10"/>
        <v>0.48472297828703353</v>
      </c>
      <c r="P67" s="9"/>
    </row>
    <row r="68" spans="1:16">
      <c r="A68" s="12"/>
      <c r="B68" s="44">
        <v>674</v>
      </c>
      <c r="C68" s="20" t="s">
        <v>160</v>
      </c>
      <c r="D68" s="46">
        <v>1177899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1177899</v>
      </c>
      <c r="O68" s="47">
        <f t="shared" si="10"/>
        <v>0.91995545096912101</v>
      </c>
      <c r="P68" s="9"/>
    </row>
    <row r="69" spans="1:16">
      <c r="A69" s="12"/>
      <c r="B69" s="44">
        <v>684</v>
      </c>
      <c r="C69" s="20" t="s">
        <v>81</v>
      </c>
      <c r="D69" s="46">
        <v>0</v>
      </c>
      <c r="E69" s="46">
        <v>200677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200677</v>
      </c>
      <c r="O69" s="47">
        <f t="shared" ref="O69:O83" si="18">(N69/O$85)</f>
        <v>0.15673151945466487</v>
      </c>
      <c r="P69" s="9"/>
    </row>
    <row r="70" spans="1:16">
      <c r="A70" s="12"/>
      <c r="B70" s="44">
        <v>689</v>
      </c>
      <c r="C70" s="20" t="s">
        <v>120</v>
      </c>
      <c r="D70" s="46">
        <v>0</v>
      </c>
      <c r="E70" s="46">
        <v>127771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127771</v>
      </c>
      <c r="O70" s="47">
        <f t="shared" si="18"/>
        <v>9.9790922588248704E-2</v>
      </c>
      <c r="P70" s="9"/>
    </row>
    <row r="71" spans="1:16">
      <c r="A71" s="12"/>
      <c r="B71" s="44">
        <v>691</v>
      </c>
      <c r="C71" s="20" t="s">
        <v>83</v>
      </c>
      <c r="D71" s="46">
        <v>6030</v>
      </c>
      <c r="E71" s="46">
        <v>8246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14276</v>
      </c>
      <c r="O71" s="47">
        <f t="shared" si="18"/>
        <v>1.1149753941581724E-2</v>
      </c>
      <c r="P71" s="9"/>
    </row>
    <row r="72" spans="1:16">
      <c r="A72" s="12"/>
      <c r="B72" s="44">
        <v>694</v>
      </c>
      <c r="C72" s="20" t="s">
        <v>161</v>
      </c>
      <c r="D72" s="46">
        <v>590308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590308</v>
      </c>
      <c r="O72" s="47">
        <f t="shared" si="18"/>
        <v>0.46103873282062374</v>
      </c>
      <c r="P72" s="9"/>
    </row>
    <row r="73" spans="1:16">
      <c r="A73" s="12"/>
      <c r="B73" s="44">
        <v>711</v>
      </c>
      <c r="C73" s="20" t="s">
        <v>121</v>
      </c>
      <c r="D73" s="46">
        <v>13483509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2" si="19">SUM(D73:M73)</f>
        <v>13483509</v>
      </c>
      <c r="O73" s="47">
        <f t="shared" si="18"/>
        <v>10.530807482425235</v>
      </c>
      <c r="P73" s="9"/>
    </row>
    <row r="74" spans="1:16">
      <c r="A74" s="12"/>
      <c r="B74" s="44">
        <v>712</v>
      </c>
      <c r="C74" s="20" t="s">
        <v>122</v>
      </c>
      <c r="D74" s="46">
        <v>0</v>
      </c>
      <c r="E74" s="46">
        <v>5201585</v>
      </c>
      <c r="F74" s="46">
        <v>0</v>
      </c>
      <c r="G74" s="46">
        <v>230728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5432313</v>
      </c>
      <c r="O74" s="47">
        <f t="shared" si="18"/>
        <v>4.2427117738621209</v>
      </c>
      <c r="P74" s="9"/>
    </row>
    <row r="75" spans="1:16">
      <c r="A75" s="12"/>
      <c r="B75" s="44">
        <v>713</v>
      </c>
      <c r="C75" s="20" t="s">
        <v>162</v>
      </c>
      <c r="D75" s="46">
        <v>0</v>
      </c>
      <c r="E75" s="46">
        <v>8567611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8567611</v>
      </c>
      <c r="O75" s="47">
        <f t="shared" si="18"/>
        <v>6.6914229838322319</v>
      </c>
      <c r="P75" s="9"/>
    </row>
    <row r="76" spans="1:16">
      <c r="A76" s="12"/>
      <c r="B76" s="44">
        <v>714</v>
      </c>
      <c r="C76" s="20" t="s">
        <v>124</v>
      </c>
      <c r="D76" s="46">
        <v>0</v>
      </c>
      <c r="E76" s="46">
        <v>254671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254671</v>
      </c>
      <c r="O76" s="47">
        <f t="shared" si="18"/>
        <v>0.19890158209978701</v>
      </c>
      <c r="P76" s="9"/>
    </row>
    <row r="77" spans="1:16">
      <c r="A77" s="12"/>
      <c r="B77" s="44">
        <v>715</v>
      </c>
      <c r="C77" s="20" t="s">
        <v>125</v>
      </c>
      <c r="D77" s="46">
        <v>0</v>
      </c>
      <c r="E77" s="46">
        <v>751978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751978</v>
      </c>
      <c r="O77" s="47">
        <f t="shared" si="18"/>
        <v>0.58730524443000431</v>
      </c>
      <c r="P77" s="9"/>
    </row>
    <row r="78" spans="1:16">
      <c r="A78" s="12"/>
      <c r="B78" s="44">
        <v>721</v>
      </c>
      <c r="C78" s="20" t="s">
        <v>91</v>
      </c>
      <c r="D78" s="46">
        <v>84414</v>
      </c>
      <c r="E78" s="46">
        <v>115437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199851</v>
      </c>
      <c r="O78" s="47">
        <f t="shared" si="18"/>
        <v>0.15608640200189475</v>
      </c>
      <c r="P78" s="9"/>
    </row>
    <row r="79" spans="1:16">
      <c r="A79" s="12"/>
      <c r="B79" s="44">
        <v>724</v>
      </c>
      <c r="C79" s="20" t="s">
        <v>163</v>
      </c>
      <c r="D79" s="46">
        <v>2475984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2475984</v>
      </c>
      <c r="O79" s="47">
        <f t="shared" si="18"/>
        <v>1.9337778343578933</v>
      </c>
      <c r="P79" s="9"/>
    </row>
    <row r="80" spans="1:16">
      <c r="A80" s="12"/>
      <c r="B80" s="44">
        <v>741</v>
      </c>
      <c r="C80" s="20" t="s">
        <v>94</v>
      </c>
      <c r="D80" s="46">
        <v>24119</v>
      </c>
      <c r="E80" s="46">
        <v>32982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57101</v>
      </c>
      <c r="O80" s="47">
        <f t="shared" si="18"/>
        <v>4.4596672724730883E-2</v>
      </c>
      <c r="P80" s="9"/>
    </row>
    <row r="81" spans="1:119">
      <c r="A81" s="12"/>
      <c r="B81" s="44">
        <v>744</v>
      </c>
      <c r="C81" s="20" t="s">
        <v>164</v>
      </c>
      <c r="D81" s="46">
        <v>1793101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1793101</v>
      </c>
      <c r="O81" s="47">
        <f t="shared" si="18"/>
        <v>1.4004367429534976</v>
      </c>
      <c r="P81" s="9"/>
    </row>
    <row r="82" spans="1:119" ht="15.75" thickBot="1">
      <c r="A82" s="12"/>
      <c r="B82" s="44">
        <v>764</v>
      </c>
      <c r="C82" s="20" t="s">
        <v>165</v>
      </c>
      <c r="D82" s="46">
        <v>5549505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5549505</v>
      </c>
      <c r="O82" s="47">
        <f t="shared" si="18"/>
        <v>4.3342403507689475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SUM(D5,D15,D24,D30,D34,D39,D44,D48,D53)</f>
        <v>795902707</v>
      </c>
      <c r="E83" s="15">
        <f t="shared" si="20"/>
        <v>737738815</v>
      </c>
      <c r="F83" s="15">
        <f t="shared" si="20"/>
        <v>340298281</v>
      </c>
      <c r="G83" s="15">
        <f t="shared" si="20"/>
        <v>41671425</v>
      </c>
      <c r="H83" s="15">
        <f t="shared" si="20"/>
        <v>0</v>
      </c>
      <c r="I83" s="15">
        <f t="shared" si="20"/>
        <v>501926512</v>
      </c>
      <c r="J83" s="15">
        <f t="shared" si="20"/>
        <v>165052026</v>
      </c>
      <c r="K83" s="15">
        <f t="shared" si="20"/>
        <v>6909476</v>
      </c>
      <c r="L83" s="15">
        <f t="shared" si="20"/>
        <v>0</v>
      </c>
      <c r="M83" s="15">
        <f t="shared" si="20"/>
        <v>24886935</v>
      </c>
      <c r="N83" s="15">
        <f>SUM(D83:M83)</f>
        <v>2614386177</v>
      </c>
      <c r="O83" s="37">
        <f t="shared" si="18"/>
        <v>2041.8718535880168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174</v>
      </c>
      <c r="M85" s="48"/>
      <c r="N85" s="48"/>
      <c r="O85" s="41">
        <v>1280387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181994222</v>
      </c>
      <c r="E5" s="26">
        <f t="shared" ref="E5:M5" si="0">SUM(E6:E14)</f>
        <v>3214997</v>
      </c>
      <c r="F5" s="26">
        <f t="shared" si="0"/>
        <v>34074203</v>
      </c>
      <c r="G5" s="26">
        <f t="shared" si="0"/>
        <v>9054484</v>
      </c>
      <c r="H5" s="26">
        <f t="shared" si="0"/>
        <v>0</v>
      </c>
      <c r="I5" s="26">
        <f t="shared" si="0"/>
        <v>-1179084</v>
      </c>
      <c r="J5" s="26">
        <f t="shared" si="0"/>
        <v>0</v>
      </c>
      <c r="K5" s="26">
        <f t="shared" si="0"/>
        <v>0</v>
      </c>
      <c r="L5" s="26">
        <f t="shared" si="0"/>
        <v>5473852</v>
      </c>
      <c r="M5" s="26">
        <f t="shared" si="0"/>
        <v>8745367</v>
      </c>
      <c r="N5" s="27">
        <f>SUM(D5:M5)</f>
        <v>241378041</v>
      </c>
      <c r="O5" s="32">
        <f t="shared" ref="O5:O36" si="1">(N5/O$84)</f>
        <v>192.73300218141867</v>
      </c>
      <c r="P5" s="6"/>
    </row>
    <row r="6" spans="1:133">
      <c r="A6" s="12"/>
      <c r="B6" s="44">
        <v>511</v>
      </c>
      <c r="C6" s="20" t="s">
        <v>20</v>
      </c>
      <c r="D6" s="46">
        <v>2265775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2265775</v>
      </c>
      <c r="O6" s="47">
        <f t="shared" si="1"/>
        <v>1.8091522170303962</v>
      </c>
      <c r="P6" s="9"/>
    </row>
    <row r="7" spans="1:133">
      <c r="A7" s="12"/>
      <c r="B7" s="44">
        <v>512</v>
      </c>
      <c r="C7" s="20" t="s">
        <v>21</v>
      </c>
      <c r="D7" s="46">
        <v>2500299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2500299</v>
      </c>
      <c r="O7" s="47">
        <f t="shared" si="1"/>
        <v>1.9964124765649203</v>
      </c>
      <c r="P7" s="9"/>
    </row>
    <row r="8" spans="1:133">
      <c r="A8" s="12"/>
      <c r="B8" s="44">
        <v>513</v>
      </c>
      <c r="C8" s="20" t="s">
        <v>22</v>
      </c>
      <c r="D8" s="46">
        <v>66551733</v>
      </c>
      <c r="E8" s="46">
        <v>1056958</v>
      </c>
      <c r="F8" s="46">
        <v>155739</v>
      </c>
      <c r="G8" s="46">
        <v>354552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68118982</v>
      </c>
      <c r="O8" s="47">
        <f t="shared" si="1"/>
        <v>54.390929067164059</v>
      </c>
      <c r="P8" s="9"/>
    </row>
    <row r="9" spans="1:133">
      <c r="A9" s="12"/>
      <c r="B9" s="44">
        <v>514</v>
      </c>
      <c r="C9" s="20" t="s">
        <v>23</v>
      </c>
      <c r="D9" s="46">
        <v>3956933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3956933</v>
      </c>
      <c r="O9" s="47">
        <f t="shared" si="1"/>
        <v>3.159490289014018</v>
      </c>
      <c r="P9" s="9"/>
    </row>
    <row r="10" spans="1:133">
      <c r="A10" s="12"/>
      <c r="B10" s="44">
        <v>515</v>
      </c>
      <c r="C10" s="20" t="s">
        <v>24</v>
      </c>
      <c r="D10" s="46">
        <v>3958571</v>
      </c>
      <c r="E10" s="46">
        <v>1724354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5682925</v>
      </c>
      <c r="O10" s="47">
        <f t="shared" si="1"/>
        <v>4.5376422473402984</v>
      </c>
      <c r="P10" s="9"/>
    </row>
    <row r="11" spans="1:133">
      <c r="A11" s="12"/>
      <c r="B11" s="44">
        <v>516</v>
      </c>
      <c r="C11" s="20" t="s">
        <v>25</v>
      </c>
      <c r="D11" s="46">
        <v>22318650</v>
      </c>
      <c r="E11" s="46">
        <v>0</v>
      </c>
      <c r="F11" s="46">
        <v>0</v>
      </c>
      <c r="G11" s="46">
        <v>838633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8745367</v>
      </c>
      <c r="N11" s="46">
        <f t="shared" si="2"/>
        <v>31902650</v>
      </c>
      <c r="O11" s="47">
        <f t="shared" si="1"/>
        <v>25.473292792375574</v>
      </c>
      <c r="P11" s="9"/>
    </row>
    <row r="12" spans="1:133">
      <c r="A12" s="12"/>
      <c r="B12" s="44">
        <v>517</v>
      </c>
      <c r="C12" s="20" t="s">
        <v>26</v>
      </c>
      <c r="D12" s="46">
        <v>6870717</v>
      </c>
      <c r="E12" s="46">
        <v>0</v>
      </c>
      <c r="F12" s="46">
        <v>33918464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40789181</v>
      </c>
      <c r="O12" s="47">
        <f t="shared" si="1"/>
        <v>32.568916700468542</v>
      </c>
      <c r="P12" s="9"/>
    </row>
    <row r="13" spans="1:133">
      <c r="A13" s="12"/>
      <c r="B13" s="44">
        <v>518</v>
      </c>
      <c r="C13" s="20" t="s">
        <v>170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-1766484</v>
      </c>
      <c r="J13" s="46">
        <v>0</v>
      </c>
      <c r="K13" s="46">
        <v>0</v>
      </c>
      <c r="L13" s="46">
        <v>5473852</v>
      </c>
      <c r="M13" s="46">
        <v>0</v>
      </c>
      <c r="N13" s="46">
        <f t="shared" si="2"/>
        <v>3707368</v>
      </c>
      <c r="O13" s="47">
        <f t="shared" si="1"/>
        <v>2.9602202498251353</v>
      </c>
      <c r="P13" s="9"/>
    </row>
    <row r="14" spans="1:133">
      <c r="A14" s="12"/>
      <c r="B14" s="44">
        <v>519</v>
      </c>
      <c r="C14" s="20" t="s">
        <v>132</v>
      </c>
      <c r="D14" s="46">
        <v>73571544</v>
      </c>
      <c r="E14" s="46">
        <v>433685</v>
      </c>
      <c r="F14" s="46">
        <v>0</v>
      </c>
      <c r="G14" s="46">
        <v>7861299</v>
      </c>
      <c r="H14" s="46">
        <v>0</v>
      </c>
      <c r="I14" s="46">
        <v>587400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82453928</v>
      </c>
      <c r="O14" s="47">
        <f t="shared" si="1"/>
        <v>65.836946141635707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367952879</v>
      </c>
      <c r="E15" s="31">
        <f t="shared" si="3"/>
        <v>156311908</v>
      </c>
      <c r="F15" s="31">
        <f t="shared" si="3"/>
        <v>52362</v>
      </c>
      <c r="G15" s="31">
        <f t="shared" si="3"/>
        <v>10841614</v>
      </c>
      <c r="H15" s="31">
        <f t="shared" si="3"/>
        <v>0</v>
      </c>
      <c r="I15" s="31">
        <f t="shared" si="3"/>
        <v>58508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535217271</v>
      </c>
      <c r="O15" s="43">
        <f t="shared" si="1"/>
        <v>427.35466338123086</v>
      </c>
      <c r="P15" s="10"/>
    </row>
    <row r="16" spans="1:133">
      <c r="A16" s="12"/>
      <c r="B16" s="44">
        <v>521</v>
      </c>
      <c r="C16" s="20" t="s">
        <v>29</v>
      </c>
      <c r="D16" s="46">
        <v>195605563</v>
      </c>
      <c r="E16" s="46">
        <v>5345924</v>
      </c>
      <c r="F16" s="46">
        <v>0</v>
      </c>
      <c r="G16" s="46">
        <v>112233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201063720</v>
      </c>
      <c r="O16" s="47">
        <f t="shared" si="1"/>
        <v>160.54324670471641</v>
      </c>
      <c r="P16" s="9"/>
    </row>
    <row r="17" spans="1:16">
      <c r="A17" s="12"/>
      <c r="B17" s="44">
        <v>522</v>
      </c>
      <c r="C17" s="20" t="s">
        <v>30</v>
      </c>
      <c r="D17" s="46">
        <v>255061</v>
      </c>
      <c r="E17" s="46">
        <v>128922732</v>
      </c>
      <c r="F17" s="46">
        <v>0</v>
      </c>
      <c r="G17" s="46">
        <v>3416917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132594710</v>
      </c>
      <c r="O17" s="47">
        <f t="shared" si="1"/>
        <v>105.87283095762044</v>
      </c>
      <c r="P17" s="9"/>
    </row>
    <row r="18" spans="1:16">
      <c r="A18" s="12"/>
      <c r="B18" s="44">
        <v>523</v>
      </c>
      <c r="C18" s="20" t="s">
        <v>133</v>
      </c>
      <c r="D18" s="46">
        <v>151825316</v>
      </c>
      <c r="E18" s="46">
        <v>2114611</v>
      </c>
      <c r="F18" s="46">
        <v>0</v>
      </c>
      <c r="G18" s="46">
        <v>7297361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161237288</v>
      </c>
      <c r="O18" s="47">
        <f t="shared" si="1"/>
        <v>128.74305571081351</v>
      </c>
      <c r="P18" s="9"/>
    </row>
    <row r="19" spans="1:16">
      <c r="A19" s="12"/>
      <c r="B19" s="44">
        <v>524</v>
      </c>
      <c r="C19" s="20" t="s">
        <v>32</v>
      </c>
      <c r="D19" s="46">
        <v>12367005</v>
      </c>
      <c r="E19" s="46">
        <v>13437753</v>
      </c>
      <c r="F19" s="46">
        <v>0</v>
      </c>
      <c r="G19" s="46">
        <v>15103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25819861</v>
      </c>
      <c r="O19" s="47">
        <f t="shared" si="1"/>
        <v>20.616371339416606</v>
      </c>
      <c r="P19" s="9"/>
    </row>
    <row r="20" spans="1:16">
      <c r="A20" s="12"/>
      <c r="B20" s="44">
        <v>525</v>
      </c>
      <c r="C20" s="20" t="s">
        <v>33</v>
      </c>
      <c r="D20" s="46">
        <v>1804188</v>
      </c>
      <c r="E20" s="46">
        <v>5449513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7253701</v>
      </c>
      <c r="O20" s="47">
        <f t="shared" si="1"/>
        <v>5.7918589647363934</v>
      </c>
      <c r="P20" s="9"/>
    </row>
    <row r="21" spans="1:16">
      <c r="A21" s="12"/>
      <c r="B21" s="44">
        <v>527</v>
      </c>
      <c r="C21" s="20" t="s">
        <v>34</v>
      </c>
      <c r="D21" s="46">
        <v>4844219</v>
      </c>
      <c r="E21" s="46">
        <v>3048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4847267</v>
      </c>
      <c r="O21" s="47">
        <f t="shared" si="1"/>
        <v>3.870394827195232</v>
      </c>
      <c r="P21" s="9"/>
    </row>
    <row r="22" spans="1:16">
      <c r="A22" s="12"/>
      <c r="B22" s="44">
        <v>528</v>
      </c>
      <c r="C22" s="20" t="s">
        <v>35</v>
      </c>
      <c r="D22" s="46">
        <v>269247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269247</v>
      </c>
      <c r="O22" s="47">
        <f t="shared" si="1"/>
        <v>0.21498551576338473</v>
      </c>
      <c r="P22" s="9"/>
    </row>
    <row r="23" spans="1:16">
      <c r="A23" s="12"/>
      <c r="B23" s="44">
        <v>529</v>
      </c>
      <c r="C23" s="20" t="s">
        <v>36</v>
      </c>
      <c r="D23" s="46">
        <v>982280</v>
      </c>
      <c r="E23" s="46">
        <v>1038327</v>
      </c>
      <c r="F23" s="46">
        <v>52362</v>
      </c>
      <c r="G23" s="46">
        <v>0</v>
      </c>
      <c r="H23" s="46">
        <v>0</v>
      </c>
      <c r="I23" s="46">
        <v>58508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2131477</v>
      </c>
      <c r="O23" s="47">
        <f t="shared" si="1"/>
        <v>1.7019193609688947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SUM(D25:D29)</f>
        <v>6255799</v>
      </c>
      <c r="E24" s="31">
        <f t="shared" si="5"/>
        <v>73896393</v>
      </c>
      <c r="F24" s="31">
        <f t="shared" si="5"/>
        <v>0</v>
      </c>
      <c r="G24" s="31">
        <f t="shared" si="5"/>
        <v>1575377</v>
      </c>
      <c r="H24" s="31">
        <f t="shared" si="5"/>
        <v>0</v>
      </c>
      <c r="I24" s="31">
        <f t="shared" si="5"/>
        <v>213148706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294876275</v>
      </c>
      <c r="O24" s="43">
        <f t="shared" si="1"/>
        <v>235.44970999587989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48479988</v>
      </c>
      <c r="F25" s="46">
        <v>0</v>
      </c>
      <c r="G25" s="46">
        <v>0</v>
      </c>
      <c r="H25" s="46">
        <v>0</v>
      </c>
      <c r="I25" s="46">
        <v>27421044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75901032</v>
      </c>
      <c r="O25" s="47">
        <f t="shared" si="1"/>
        <v>60.604658590413898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185727662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185727662</v>
      </c>
      <c r="O26" s="47">
        <f t="shared" si="1"/>
        <v>148.29787223849326</v>
      </c>
      <c r="P26" s="9"/>
    </row>
    <row r="27" spans="1:16">
      <c r="A27" s="12"/>
      <c r="B27" s="44">
        <v>537</v>
      </c>
      <c r="C27" s="20" t="s">
        <v>136</v>
      </c>
      <c r="D27" s="46">
        <v>6255799</v>
      </c>
      <c r="E27" s="46">
        <v>6219704</v>
      </c>
      <c r="F27" s="46">
        <v>0</v>
      </c>
      <c r="G27" s="46">
        <v>341919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12817422</v>
      </c>
      <c r="O27" s="47">
        <f t="shared" si="1"/>
        <v>10.234320454552714</v>
      </c>
      <c r="P27" s="9"/>
    </row>
    <row r="28" spans="1:16">
      <c r="A28" s="12"/>
      <c r="B28" s="44">
        <v>538</v>
      </c>
      <c r="C28" s="20" t="s">
        <v>137</v>
      </c>
      <c r="D28" s="46">
        <v>0</v>
      </c>
      <c r="E28" s="46">
        <v>16623725</v>
      </c>
      <c r="F28" s="46">
        <v>0</v>
      </c>
      <c r="G28" s="46">
        <v>1233458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17857183</v>
      </c>
      <c r="O28" s="47">
        <f t="shared" si="1"/>
        <v>14.258415868463329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2572976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2572976</v>
      </c>
      <c r="O29" s="47">
        <f t="shared" si="1"/>
        <v>2.054442843956704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42841615</v>
      </c>
      <c r="E30" s="31">
        <f t="shared" si="7"/>
        <v>130038202</v>
      </c>
      <c r="F30" s="31">
        <f t="shared" si="7"/>
        <v>0</v>
      </c>
      <c r="G30" s="31">
        <f t="shared" si="7"/>
        <v>24125858</v>
      </c>
      <c r="H30" s="31">
        <f t="shared" si="7"/>
        <v>0</v>
      </c>
      <c r="I30" s="31">
        <f t="shared" si="7"/>
        <v>366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197006041</v>
      </c>
      <c r="O30" s="43">
        <f t="shared" si="1"/>
        <v>157.30331380809264</v>
      </c>
      <c r="P30" s="10"/>
    </row>
    <row r="31" spans="1:16">
      <c r="A31" s="12"/>
      <c r="B31" s="44">
        <v>541</v>
      </c>
      <c r="C31" s="20" t="s">
        <v>138</v>
      </c>
      <c r="D31" s="46">
        <v>1595702</v>
      </c>
      <c r="E31" s="46">
        <v>124130765</v>
      </c>
      <c r="F31" s="46">
        <v>0</v>
      </c>
      <c r="G31" s="46">
        <v>24045658</v>
      </c>
      <c r="H31" s="46">
        <v>0</v>
      </c>
      <c r="I31" s="46">
        <v>366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149772491</v>
      </c>
      <c r="O31" s="47">
        <f t="shared" si="1"/>
        <v>119.5887650551423</v>
      </c>
      <c r="P31" s="9"/>
    </row>
    <row r="32" spans="1:16">
      <c r="A32" s="12"/>
      <c r="B32" s="44">
        <v>544</v>
      </c>
      <c r="C32" s="20" t="s">
        <v>139</v>
      </c>
      <c r="D32" s="46">
        <v>40918490</v>
      </c>
      <c r="E32" s="46">
        <v>3448512</v>
      </c>
      <c r="F32" s="46">
        <v>0</v>
      </c>
      <c r="G32" s="46">
        <v>80200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44447202</v>
      </c>
      <c r="O32" s="47">
        <f t="shared" si="1"/>
        <v>35.489734876189317</v>
      </c>
      <c r="P32" s="9"/>
    </row>
    <row r="33" spans="1:16">
      <c r="A33" s="12"/>
      <c r="B33" s="44">
        <v>549</v>
      </c>
      <c r="C33" s="20" t="s">
        <v>140</v>
      </c>
      <c r="D33" s="46">
        <v>327423</v>
      </c>
      <c r="E33" s="46">
        <v>2458925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2786348</v>
      </c>
      <c r="O33" s="47">
        <f t="shared" si="1"/>
        <v>2.2248138767610244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3618718</v>
      </c>
      <c r="E34" s="31">
        <f t="shared" si="9"/>
        <v>33637155</v>
      </c>
      <c r="F34" s="31">
        <f t="shared" si="9"/>
        <v>0</v>
      </c>
      <c r="G34" s="31">
        <f t="shared" si="9"/>
        <v>194421</v>
      </c>
      <c r="H34" s="31">
        <f t="shared" si="9"/>
        <v>0</v>
      </c>
      <c r="I34" s="31">
        <f t="shared" si="9"/>
        <v>215174783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14060360</v>
      </c>
      <c r="N34" s="31">
        <f t="shared" si="8"/>
        <v>266685437</v>
      </c>
      <c r="O34" s="43">
        <f t="shared" si="1"/>
        <v>212.94018585175934</v>
      </c>
      <c r="P34" s="10"/>
    </row>
    <row r="35" spans="1:16">
      <c r="A35" s="13"/>
      <c r="B35" s="45">
        <v>552</v>
      </c>
      <c r="C35" s="21" t="s">
        <v>47</v>
      </c>
      <c r="D35" s="46">
        <v>2977053</v>
      </c>
      <c r="E35" s="46">
        <v>0</v>
      </c>
      <c r="F35" s="46">
        <v>0</v>
      </c>
      <c r="G35" s="46">
        <v>0</v>
      </c>
      <c r="H35" s="46">
        <v>0</v>
      </c>
      <c r="I35" s="46">
        <v>215174783</v>
      </c>
      <c r="J35" s="46">
        <v>0</v>
      </c>
      <c r="K35" s="46">
        <v>0</v>
      </c>
      <c r="L35" s="46">
        <v>0</v>
      </c>
      <c r="M35" s="46">
        <v>3503969</v>
      </c>
      <c r="N35" s="46">
        <f t="shared" si="8"/>
        <v>221655805</v>
      </c>
      <c r="O35" s="47">
        <f t="shared" si="1"/>
        <v>176.98539838836916</v>
      </c>
      <c r="P35" s="9"/>
    </row>
    <row r="36" spans="1:16">
      <c r="A36" s="13"/>
      <c r="B36" s="45">
        <v>553</v>
      </c>
      <c r="C36" s="21" t="s">
        <v>141</v>
      </c>
      <c r="D36" s="46">
        <v>439124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439124</v>
      </c>
      <c r="O36" s="47">
        <f t="shared" si="1"/>
        <v>0.35062711794033197</v>
      </c>
      <c r="P36" s="9"/>
    </row>
    <row r="37" spans="1:16">
      <c r="A37" s="13"/>
      <c r="B37" s="45">
        <v>554</v>
      </c>
      <c r="C37" s="21" t="s">
        <v>49</v>
      </c>
      <c r="D37" s="46">
        <v>202541</v>
      </c>
      <c r="E37" s="46">
        <v>29494184</v>
      </c>
      <c r="F37" s="46">
        <v>0</v>
      </c>
      <c r="G37" s="46">
        <v>194421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10556391</v>
      </c>
      <c r="N37" s="46">
        <f t="shared" si="8"/>
        <v>40447537</v>
      </c>
      <c r="O37" s="47">
        <f t="shared" ref="O37:O68" si="10">(N37/O$84)</f>
        <v>32.296124388771602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4142971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4142971</v>
      </c>
      <c r="O38" s="47">
        <f t="shared" si="10"/>
        <v>3.3080359566782391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79446766</v>
      </c>
      <c r="E39" s="31">
        <f t="shared" si="11"/>
        <v>87471667</v>
      </c>
      <c r="F39" s="31">
        <f t="shared" si="11"/>
        <v>0</v>
      </c>
      <c r="G39" s="31">
        <f t="shared" si="11"/>
        <v>1851990</v>
      </c>
      <c r="H39" s="31">
        <f t="shared" si="11"/>
        <v>0</v>
      </c>
      <c r="I39" s="31">
        <f t="shared" si="11"/>
        <v>384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168770807</v>
      </c>
      <c r="O39" s="43">
        <f t="shared" si="10"/>
        <v>134.75834081233091</v>
      </c>
      <c r="P39" s="10"/>
    </row>
    <row r="40" spans="1:16">
      <c r="A40" s="12"/>
      <c r="B40" s="44">
        <v>562</v>
      </c>
      <c r="C40" s="20" t="s">
        <v>142</v>
      </c>
      <c r="D40" s="46">
        <v>46822705</v>
      </c>
      <c r="E40" s="46">
        <v>149469</v>
      </c>
      <c r="F40" s="46">
        <v>0</v>
      </c>
      <c r="G40" s="46">
        <v>0</v>
      </c>
      <c r="H40" s="46">
        <v>0</v>
      </c>
      <c r="I40" s="46">
        <v>384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46972558</v>
      </c>
      <c r="O40" s="47">
        <f t="shared" si="10"/>
        <v>37.506154602857244</v>
      </c>
      <c r="P40" s="9"/>
    </row>
    <row r="41" spans="1:16">
      <c r="A41" s="12"/>
      <c r="B41" s="44">
        <v>563</v>
      </c>
      <c r="C41" s="20" t="s">
        <v>143</v>
      </c>
      <c r="D41" s="46">
        <v>7561283</v>
      </c>
      <c r="E41" s="46">
        <v>7646780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15208063</v>
      </c>
      <c r="O41" s="47">
        <f t="shared" si="10"/>
        <v>12.143174363380274</v>
      </c>
      <c r="P41" s="9"/>
    </row>
    <row r="42" spans="1:16">
      <c r="A42" s="12"/>
      <c r="B42" s="44">
        <v>564</v>
      </c>
      <c r="C42" s="20" t="s">
        <v>144</v>
      </c>
      <c r="D42" s="46">
        <v>12716587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12716587</v>
      </c>
      <c r="O42" s="47">
        <f t="shared" si="10"/>
        <v>10.153806783158043</v>
      </c>
      <c r="P42" s="9"/>
    </row>
    <row r="43" spans="1:16">
      <c r="A43" s="12"/>
      <c r="B43" s="44">
        <v>569</v>
      </c>
      <c r="C43" s="20" t="s">
        <v>55</v>
      </c>
      <c r="D43" s="46">
        <v>12346191</v>
      </c>
      <c r="E43" s="46">
        <v>79675418</v>
      </c>
      <c r="F43" s="46">
        <v>0</v>
      </c>
      <c r="G43" s="46">
        <v>1851990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93873599</v>
      </c>
      <c r="O43" s="47">
        <f t="shared" si="10"/>
        <v>74.955205062935363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SUM(D45:D46)</f>
        <v>3081195</v>
      </c>
      <c r="E44" s="31">
        <f t="shared" si="13"/>
        <v>29957158</v>
      </c>
      <c r="F44" s="31">
        <f t="shared" si="13"/>
        <v>0</v>
      </c>
      <c r="G44" s="31">
        <f t="shared" si="13"/>
        <v>3498016</v>
      </c>
      <c r="H44" s="31">
        <f t="shared" si="13"/>
        <v>0</v>
      </c>
      <c r="I44" s="31">
        <f t="shared" si="13"/>
        <v>3029717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39566086</v>
      </c>
      <c r="O44" s="43">
        <f t="shared" si="10"/>
        <v>31.592312655102699</v>
      </c>
      <c r="P44" s="9"/>
    </row>
    <row r="45" spans="1:16">
      <c r="A45" s="12"/>
      <c r="B45" s="44">
        <v>572</v>
      </c>
      <c r="C45" s="20" t="s">
        <v>145</v>
      </c>
      <c r="D45" s="46">
        <v>2121404</v>
      </c>
      <c r="E45" s="46">
        <v>29957158</v>
      </c>
      <c r="F45" s="46">
        <v>0</v>
      </c>
      <c r="G45" s="46">
        <v>3498016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35576578</v>
      </c>
      <c r="O45" s="47">
        <f t="shared" si="10"/>
        <v>28.406812222332235</v>
      </c>
      <c r="P45" s="9"/>
    </row>
    <row r="46" spans="1:16">
      <c r="A46" s="12"/>
      <c r="B46" s="44">
        <v>573</v>
      </c>
      <c r="C46" s="20" t="s">
        <v>58</v>
      </c>
      <c r="D46" s="46">
        <v>959791</v>
      </c>
      <c r="E46" s="46">
        <v>0</v>
      </c>
      <c r="F46" s="46">
        <v>0</v>
      </c>
      <c r="G46" s="46">
        <v>0</v>
      </c>
      <c r="H46" s="46">
        <v>0</v>
      </c>
      <c r="I46" s="46">
        <v>3029717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3989508</v>
      </c>
      <c r="O46" s="47">
        <f t="shared" si="10"/>
        <v>3.1855004327704655</v>
      </c>
      <c r="P46" s="9"/>
    </row>
    <row r="47" spans="1:16" ht="15.75">
      <c r="A47" s="28" t="s">
        <v>146</v>
      </c>
      <c r="B47" s="29"/>
      <c r="C47" s="30"/>
      <c r="D47" s="31">
        <f t="shared" ref="D47:M47" si="14">SUM(D48:D51)</f>
        <v>24347608</v>
      </c>
      <c r="E47" s="31">
        <f t="shared" si="14"/>
        <v>155531436</v>
      </c>
      <c r="F47" s="31">
        <f t="shared" si="14"/>
        <v>215297897</v>
      </c>
      <c r="G47" s="31">
        <f t="shared" si="14"/>
        <v>0</v>
      </c>
      <c r="H47" s="31">
        <f t="shared" si="14"/>
        <v>0</v>
      </c>
      <c r="I47" s="31">
        <f t="shared" si="14"/>
        <v>43517133</v>
      </c>
      <c r="J47" s="31">
        <f t="shared" si="14"/>
        <v>158851819</v>
      </c>
      <c r="K47" s="31">
        <f t="shared" si="14"/>
        <v>0</v>
      </c>
      <c r="L47" s="31">
        <f t="shared" si="14"/>
        <v>0</v>
      </c>
      <c r="M47" s="31">
        <f t="shared" si="14"/>
        <v>502161</v>
      </c>
      <c r="N47" s="31">
        <f>SUM(D47:M47)</f>
        <v>598048054</v>
      </c>
      <c r="O47" s="43">
        <f t="shared" si="10"/>
        <v>477.52312687041479</v>
      </c>
      <c r="P47" s="9"/>
    </row>
    <row r="48" spans="1:16">
      <c r="A48" s="12"/>
      <c r="B48" s="44">
        <v>581</v>
      </c>
      <c r="C48" s="20" t="s">
        <v>147</v>
      </c>
      <c r="D48" s="46">
        <v>19989569</v>
      </c>
      <c r="E48" s="46">
        <v>155531436</v>
      </c>
      <c r="F48" s="46">
        <v>215297897</v>
      </c>
      <c r="G48" s="46">
        <v>0</v>
      </c>
      <c r="H48" s="46">
        <v>0</v>
      </c>
      <c r="I48" s="46">
        <v>9236767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400055669</v>
      </c>
      <c r="O48" s="47">
        <f t="shared" si="10"/>
        <v>319.43224746805322</v>
      </c>
      <c r="P48" s="9"/>
    </row>
    <row r="49" spans="1:16">
      <c r="A49" s="12"/>
      <c r="B49" s="44">
        <v>587</v>
      </c>
      <c r="C49" s="20" t="s">
        <v>148</v>
      </c>
      <c r="D49" s="46">
        <v>4358039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4358039</v>
      </c>
      <c r="O49" s="47">
        <f t="shared" si="10"/>
        <v>3.479761193743832</v>
      </c>
      <c r="P49" s="9"/>
    </row>
    <row r="50" spans="1:16">
      <c r="A50" s="12"/>
      <c r="B50" s="44">
        <v>590</v>
      </c>
      <c r="C50" s="20" t="s">
        <v>149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2529050</v>
      </c>
      <c r="J50" s="46">
        <v>158851819</v>
      </c>
      <c r="K50" s="46">
        <v>0</v>
      </c>
      <c r="L50" s="46">
        <v>0</v>
      </c>
      <c r="M50" s="46">
        <v>502161</v>
      </c>
      <c r="N50" s="46">
        <f t="shared" si="15"/>
        <v>161883030</v>
      </c>
      <c r="O50" s="47">
        <f t="shared" si="10"/>
        <v>129.25866099859789</v>
      </c>
      <c r="P50" s="9"/>
    </row>
    <row r="51" spans="1:16">
      <c r="A51" s="12"/>
      <c r="B51" s="44">
        <v>591</v>
      </c>
      <c r="C51" s="20" t="s">
        <v>171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31751316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31751316</v>
      </c>
      <c r="O51" s="47">
        <f t="shared" si="10"/>
        <v>25.352457210019836</v>
      </c>
      <c r="P51" s="9"/>
    </row>
    <row r="52" spans="1:16" ht="15.75">
      <c r="A52" s="28" t="s">
        <v>63</v>
      </c>
      <c r="B52" s="29"/>
      <c r="C52" s="30"/>
      <c r="D52" s="31">
        <f t="shared" ref="D52:M52" si="16">SUM(D53:D81)</f>
        <v>40690682</v>
      </c>
      <c r="E52" s="31">
        <f t="shared" si="16"/>
        <v>17435179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58125861</v>
      </c>
      <c r="O52" s="43">
        <f t="shared" si="10"/>
        <v>46.4117268020658</v>
      </c>
      <c r="P52" s="9"/>
    </row>
    <row r="53" spans="1:16">
      <c r="A53" s="12"/>
      <c r="B53" s="44">
        <v>602</v>
      </c>
      <c r="C53" s="20" t="s">
        <v>151</v>
      </c>
      <c r="D53" s="46">
        <v>34334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34334</v>
      </c>
      <c r="O53" s="47">
        <f t="shared" si="10"/>
        <v>2.741465159582113E-2</v>
      </c>
      <c r="P53" s="9"/>
    </row>
    <row r="54" spans="1:16">
      <c r="A54" s="12"/>
      <c r="B54" s="44">
        <v>603</v>
      </c>
      <c r="C54" s="20" t="s">
        <v>152</v>
      </c>
      <c r="D54" s="46">
        <v>49545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49545</v>
      </c>
      <c r="O54" s="47">
        <f t="shared" si="10"/>
        <v>3.9560171064104324E-2</v>
      </c>
      <c r="P54" s="9"/>
    </row>
    <row r="55" spans="1:16">
      <c r="A55" s="12"/>
      <c r="B55" s="44">
        <v>604</v>
      </c>
      <c r="C55" s="20" t="s">
        <v>153</v>
      </c>
      <c r="D55" s="46">
        <v>7068256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7068256</v>
      </c>
      <c r="O55" s="47">
        <f t="shared" si="10"/>
        <v>5.6437867894819211</v>
      </c>
      <c r="P55" s="9"/>
    </row>
    <row r="56" spans="1:16">
      <c r="A56" s="12"/>
      <c r="B56" s="44">
        <v>608</v>
      </c>
      <c r="C56" s="20" t="s">
        <v>154</v>
      </c>
      <c r="D56" s="46">
        <v>1057523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1057523</v>
      </c>
      <c r="O56" s="47">
        <f t="shared" si="10"/>
        <v>0.84439985435916431</v>
      </c>
      <c r="P56" s="9"/>
    </row>
    <row r="57" spans="1:16">
      <c r="A57" s="12"/>
      <c r="B57" s="44">
        <v>609</v>
      </c>
      <c r="C57" s="20" t="s">
        <v>155</v>
      </c>
      <c r="D57" s="46">
        <v>0</v>
      </c>
      <c r="E57" s="46">
        <v>102228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102228</v>
      </c>
      <c r="O57" s="47">
        <f t="shared" si="10"/>
        <v>8.1625939399359304E-2</v>
      </c>
      <c r="P57" s="9"/>
    </row>
    <row r="58" spans="1:16">
      <c r="A58" s="12"/>
      <c r="B58" s="44">
        <v>611</v>
      </c>
      <c r="C58" s="20" t="s">
        <v>69</v>
      </c>
      <c r="D58" s="46">
        <v>83151</v>
      </c>
      <c r="E58" s="46">
        <v>112601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1" si="17">SUM(D58:M58)</f>
        <v>195752</v>
      </c>
      <c r="O58" s="47">
        <f t="shared" si="10"/>
        <v>0.15630200032577554</v>
      </c>
      <c r="P58" s="9"/>
    </row>
    <row r="59" spans="1:16">
      <c r="A59" s="12"/>
      <c r="B59" s="44">
        <v>614</v>
      </c>
      <c r="C59" s="20" t="s">
        <v>156</v>
      </c>
      <c r="D59" s="46">
        <v>2264900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2264900</v>
      </c>
      <c r="O59" s="47">
        <f t="shared" si="10"/>
        <v>1.808453556223431</v>
      </c>
      <c r="P59" s="9"/>
    </row>
    <row r="60" spans="1:16">
      <c r="A60" s="12"/>
      <c r="B60" s="44">
        <v>622</v>
      </c>
      <c r="C60" s="20" t="s">
        <v>71</v>
      </c>
      <c r="D60" s="46">
        <v>326062</v>
      </c>
      <c r="E60" s="46">
        <v>483935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809997</v>
      </c>
      <c r="O60" s="47">
        <f t="shared" si="10"/>
        <v>0.64675789446788401</v>
      </c>
      <c r="P60" s="9"/>
    </row>
    <row r="61" spans="1:16">
      <c r="A61" s="12"/>
      <c r="B61" s="44">
        <v>631</v>
      </c>
      <c r="C61" s="20" t="s">
        <v>72</v>
      </c>
      <c r="D61" s="46">
        <v>47514</v>
      </c>
      <c r="E61" s="46">
        <v>64345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111859</v>
      </c>
      <c r="O61" s="47">
        <f t="shared" si="10"/>
        <v>8.931599909293865E-2</v>
      </c>
      <c r="P61" s="9"/>
    </row>
    <row r="62" spans="1:16">
      <c r="A62" s="12"/>
      <c r="B62" s="44">
        <v>634</v>
      </c>
      <c r="C62" s="20" t="s">
        <v>158</v>
      </c>
      <c r="D62" s="46">
        <v>1681158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1681158</v>
      </c>
      <c r="O62" s="47">
        <f t="shared" si="10"/>
        <v>1.3423533770468765</v>
      </c>
      <c r="P62" s="9"/>
    </row>
    <row r="63" spans="1:16">
      <c r="A63" s="12"/>
      <c r="B63" s="44">
        <v>651</v>
      </c>
      <c r="C63" s="20" t="s">
        <v>117</v>
      </c>
      <c r="D63" s="46">
        <v>41575</v>
      </c>
      <c r="E63" s="46">
        <v>422298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463873</v>
      </c>
      <c r="O63" s="47">
        <f t="shared" si="10"/>
        <v>0.37038843943928279</v>
      </c>
      <c r="P63" s="9"/>
    </row>
    <row r="64" spans="1:16">
      <c r="A64" s="12"/>
      <c r="B64" s="44">
        <v>654</v>
      </c>
      <c r="C64" s="20" t="s">
        <v>159</v>
      </c>
      <c r="D64" s="46">
        <v>3153759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3153759</v>
      </c>
      <c r="O64" s="47">
        <f t="shared" si="10"/>
        <v>2.5181803519014752</v>
      </c>
      <c r="P64" s="9"/>
    </row>
    <row r="65" spans="1:16">
      <c r="A65" s="12"/>
      <c r="B65" s="44">
        <v>664</v>
      </c>
      <c r="C65" s="20" t="s">
        <v>119</v>
      </c>
      <c r="D65" s="46">
        <v>0</v>
      </c>
      <c r="E65" s="46">
        <v>112049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112049</v>
      </c>
      <c r="O65" s="47">
        <f t="shared" si="10"/>
        <v>8.9467708296736809E-2</v>
      </c>
      <c r="P65" s="9"/>
    </row>
    <row r="66" spans="1:16">
      <c r="A66" s="12"/>
      <c r="B66" s="44">
        <v>671</v>
      </c>
      <c r="C66" s="20" t="s">
        <v>78</v>
      </c>
      <c r="D66" s="46">
        <v>95660</v>
      </c>
      <c r="E66" s="46">
        <v>489312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584972</v>
      </c>
      <c r="O66" s="47">
        <f t="shared" si="10"/>
        <v>0.46708229665377404</v>
      </c>
      <c r="P66" s="9"/>
    </row>
    <row r="67" spans="1:16">
      <c r="A67" s="12"/>
      <c r="B67" s="44">
        <v>674</v>
      </c>
      <c r="C67" s="20" t="s">
        <v>160</v>
      </c>
      <c r="D67" s="46">
        <v>1274122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1274122</v>
      </c>
      <c r="O67" s="47">
        <f t="shared" si="10"/>
        <v>1.0173475482195726</v>
      </c>
      <c r="P67" s="9"/>
    </row>
    <row r="68" spans="1:16">
      <c r="A68" s="12"/>
      <c r="B68" s="44">
        <v>684</v>
      </c>
      <c r="C68" s="20" t="s">
        <v>81</v>
      </c>
      <c r="D68" s="46">
        <v>0</v>
      </c>
      <c r="E68" s="46">
        <v>207564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207564</v>
      </c>
      <c r="O68" s="47">
        <f t="shared" si="10"/>
        <v>0.16573352198505903</v>
      </c>
      <c r="P68" s="9"/>
    </row>
    <row r="69" spans="1:16">
      <c r="A69" s="12"/>
      <c r="B69" s="44">
        <v>689</v>
      </c>
      <c r="C69" s="20" t="s">
        <v>120</v>
      </c>
      <c r="D69" s="46">
        <v>0</v>
      </c>
      <c r="E69" s="46">
        <v>125687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125687</v>
      </c>
      <c r="O69" s="47">
        <f t="shared" ref="O69:O82" si="18">(N69/O$84)</f>
        <v>0.10035723525146999</v>
      </c>
      <c r="P69" s="9"/>
    </row>
    <row r="70" spans="1:16">
      <c r="A70" s="12"/>
      <c r="B70" s="44">
        <v>691</v>
      </c>
      <c r="C70" s="20" t="s">
        <v>83</v>
      </c>
      <c r="D70" s="46">
        <v>5939</v>
      </c>
      <c r="E70" s="46">
        <v>8044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13983</v>
      </c>
      <c r="O70" s="47">
        <f t="shared" si="18"/>
        <v>1.1164998930050879E-2</v>
      </c>
      <c r="P70" s="9"/>
    </row>
    <row r="71" spans="1:16">
      <c r="A71" s="12"/>
      <c r="B71" s="44">
        <v>694</v>
      </c>
      <c r="C71" s="20" t="s">
        <v>161</v>
      </c>
      <c r="D71" s="46">
        <v>529775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529775</v>
      </c>
      <c r="O71" s="47">
        <f t="shared" si="18"/>
        <v>0.4230091760114213</v>
      </c>
      <c r="P71" s="9"/>
    </row>
    <row r="72" spans="1:16">
      <c r="A72" s="12"/>
      <c r="B72" s="44">
        <v>711</v>
      </c>
      <c r="C72" s="20" t="s">
        <v>121</v>
      </c>
      <c r="D72" s="46">
        <v>12798380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1" si="19">SUM(D72:M72)</f>
        <v>12798380</v>
      </c>
      <c r="O72" s="47">
        <f t="shared" si="18"/>
        <v>10.219115998454162</v>
      </c>
      <c r="P72" s="9"/>
    </row>
    <row r="73" spans="1:16">
      <c r="A73" s="12"/>
      <c r="B73" s="44">
        <v>712</v>
      </c>
      <c r="C73" s="20" t="s">
        <v>122</v>
      </c>
      <c r="D73" s="46">
        <v>0</v>
      </c>
      <c r="E73" s="46">
        <v>5186162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5186162</v>
      </c>
      <c r="O73" s="47">
        <f t="shared" si="18"/>
        <v>4.1409921462540602</v>
      </c>
      <c r="P73" s="9"/>
    </row>
    <row r="74" spans="1:16">
      <c r="A74" s="12"/>
      <c r="B74" s="44">
        <v>713</v>
      </c>
      <c r="C74" s="20" t="s">
        <v>162</v>
      </c>
      <c r="D74" s="46">
        <v>0</v>
      </c>
      <c r="E74" s="46">
        <v>8980006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8980006</v>
      </c>
      <c r="O74" s="47">
        <f t="shared" si="18"/>
        <v>7.1702608440141935</v>
      </c>
      <c r="P74" s="9"/>
    </row>
    <row r="75" spans="1:16">
      <c r="A75" s="12"/>
      <c r="B75" s="44">
        <v>714</v>
      </c>
      <c r="C75" s="20" t="s">
        <v>124</v>
      </c>
      <c r="D75" s="46">
        <v>0</v>
      </c>
      <c r="E75" s="46">
        <v>258940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258940</v>
      </c>
      <c r="O75" s="47">
        <f t="shared" si="18"/>
        <v>0.20675569069208141</v>
      </c>
      <c r="P75" s="9"/>
    </row>
    <row r="76" spans="1:16">
      <c r="A76" s="12"/>
      <c r="B76" s="44">
        <v>715</v>
      </c>
      <c r="C76" s="20" t="s">
        <v>125</v>
      </c>
      <c r="D76" s="46">
        <v>0</v>
      </c>
      <c r="E76" s="46">
        <v>737233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737233</v>
      </c>
      <c r="O76" s="47">
        <f t="shared" si="18"/>
        <v>0.58865806023015088</v>
      </c>
      <c r="P76" s="9"/>
    </row>
    <row r="77" spans="1:16">
      <c r="A77" s="12"/>
      <c r="B77" s="44">
        <v>721</v>
      </c>
      <c r="C77" s="20" t="s">
        <v>91</v>
      </c>
      <c r="D77" s="46">
        <v>83150</v>
      </c>
      <c r="E77" s="46">
        <v>112603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195753</v>
      </c>
      <c r="O77" s="47">
        <f t="shared" si="18"/>
        <v>0.15630279879526923</v>
      </c>
      <c r="P77" s="9"/>
    </row>
    <row r="78" spans="1:16">
      <c r="A78" s="12"/>
      <c r="B78" s="44">
        <v>724</v>
      </c>
      <c r="C78" s="20" t="s">
        <v>163</v>
      </c>
      <c r="D78" s="46">
        <v>2547638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2547638</v>
      </c>
      <c r="O78" s="47">
        <f t="shared" si="18"/>
        <v>2.0342112239259786</v>
      </c>
      <c r="P78" s="9"/>
    </row>
    <row r="79" spans="1:16">
      <c r="A79" s="12"/>
      <c r="B79" s="44">
        <v>741</v>
      </c>
      <c r="C79" s="20" t="s">
        <v>94</v>
      </c>
      <c r="D79" s="46">
        <v>23758</v>
      </c>
      <c r="E79" s="46">
        <v>32172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55930</v>
      </c>
      <c r="O79" s="47">
        <f t="shared" si="18"/>
        <v>4.4658398781216163E-2</v>
      </c>
      <c r="P79" s="9"/>
    </row>
    <row r="80" spans="1:16">
      <c r="A80" s="12"/>
      <c r="B80" s="44">
        <v>744</v>
      </c>
      <c r="C80" s="20" t="s">
        <v>164</v>
      </c>
      <c r="D80" s="46">
        <v>1963897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1963897</v>
      </c>
      <c r="O80" s="47">
        <f t="shared" si="18"/>
        <v>1.5681118432189181</v>
      </c>
      <c r="P80" s="9"/>
    </row>
    <row r="81" spans="1:119" ht="15.75" thickBot="1">
      <c r="A81" s="12"/>
      <c r="B81" s="44">
        <v>764</v>
      </c>
      <c r="C81" s="20" t="s">
        <v>165</v>
      </c>
      <c r="D81" s="46">
        <v>5560586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5560586</v>
      </c>
      <c r="O81" s="47">
        <f t="shared" si="18"/>
        <v>4.4399582879536501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SUM(D5,D15,D24,D30,D34,D39,D44,D47,D52)</f>
        <v>750229484</v>
      </c>
      <c r="E82" s="15">
        <f t="shared" si="20"/>
        <v>687494095</v>
      </c>
      <c r="F82" s="15">
        <f t="shared" si="20"/>
        <v>249424462</v>
      </c>
      <c r="G82" s="15">
        <f t="shared" si="20"/>
        <v>51141760</v>
      </c>
      <c r="H82" s="15">
        <f t="shared" si="20"/>
        <v>0</v>
      </c>
      <c r="I82" s="15">
        <f t="shared" si="20"/>
        <v>473750513</v>
      </c>
      <c r="J82" s="15">
        <f t="shared" si="20"/>
        <v>158851819</v>
      </c>
      <c r="K82" s="15">
        <f t="shared" si="20"/>
        <v>0</v>
      </c>
      <c r="L82" s="15">
        <f t="shared" si="20"/>
        <v>5473852</v>
      </c>
      <c r="M82" s="15">
        <f t="shared" si="20"/>
        <v>23307888</v>
      </c>
      <c r="N82" s="15">
        <f>SUM(D82:M82)</f>
        <v>2399673873</v>
      </c>
      <c r="O82" s="37">
        <f t="shared" si="18"/>
        <v>1916.0663823582956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172</v>
      </c>
      <c r="M84" s="48"/>
      <c r="N84" s="48"/>
      <c r="O84" s="41">
        <v>1252396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2024-09-05T18:13:41Z</cp:lastPrinted>
  <dcterms:created xsi:type="dcterms:W3CDTF">2000-08-31T21:26:31Z</dcterms:created>
  <dcterms:modified xsi:type="dcterms:W3CDTF">2024-09-20T19:07:26Z</dcterms:modified>
</cp:coreProperties>
</file>