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'2006'!$A$1:$O$102</definedName>
    <definedName name="_xlnm.Print_Area" localSheetId="16">'2007'!$A$1:$O$98</definedName>
    <definedName name="_xlnm.Print_Area" localSheetId="15">'2008'!$A$1:$O$95</definedName>
    <definedName name="_xlnm.Print_Area" localSheetId="14">'2009'!$A$1:$O$95</definedName>
    <definedName name="_xlnm.Print_Area" localSheetId="13">'2010'!$A$1:$O$85</definedName>
    <definedName name="_xlnm.Print_Area" localSheetId="12">'2011'!$A$1:$O$82</definedName>
    <definedName name="_xlnm.Print_Area" localSheetId="11">'2012'!$A$1:$O$86</definedName>
    <definedName name="_xlnm.Print_Area" localSheetId="10">'2013'!$A$1:$O$92</definedName>
    <definedName name="_xlnm.Print_Area" localSheetId="9">'2014'!$A$1:$O$92</definedName>
    <definedName name="_xlnm.Print_Area" localSheetId="8">'2015'!$A$1:$O$89</definedName>
    <definedName name="_xlnm.Print_Area" localSheetId="7">'2016'!$A$1:$O$92</definedName>
    <definedName name="_xlnm.Print_Area" localSheetId="6">'2017'!$A$1:$O$89</definedName>
    <definedName name="_xlnm.Print_Area" localSheetId="5">'2018'!$A$1:$O$93</definedName>
    <definedName name="_xlnm.Print_Area" localSheetId="4">'2019'!$A$1:$O$93</definedName>
    <definedName name="_xlnm.Print_Area" localSheetId="3">'2020'!$A$1:$O$93</definedName>
    <definedName name="_xlnm.Print_Area" localSheetId="2">'2021'!$A$1:$P$93</definedName>
    <definedName name="_xlnm.Print_Area" localSheetId="1">'2022'!$A$1:$P$91</definedName>
    <definedName name="_xlnm.Print_Area" localSheetId="0">'2023'!$A$1:$P$105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61" i="51" l="1"/>
  <c r="O62" i="51"/>
  <c r="O100" i="51" l="1"/>
  <c r="P100" i="51" s="1"/>
  <c r="O99" i="51"/>
  <c r="P99" i="51" s="1"/>
  <c r="O98" i="51"/>
  <c r="P98" i="51" s="1"/>
  <c r="N97" i="51"/>
  <c r="M97" i="51"/>
  <c r="L97" i="51"/>
  <c r="K97" i="51"/>
  <c r="J97" i="51"/>
  <c r="I97" i="51"/>
  <c r="H97" i="51"/>
  <c r="G97" i="51"/>
  <c r="F97" i="51"/>
  <c r="E97" i="51"/>
  <c r="D97" i="51"/>
  <c r="O96" i="51"/>
  <c r="P96" i="51" s="1"/>
  <c r="O95" i="51"/>
  <c r="P95" i="51" s="1"/>
  <c r="O94" i="51"/>
  <c r="P94" i="51" s="1"/>
  <c r="O93" i="51"/>
  <c r="P93" i="51" s="1"/>
  <c r="O92" i="51"/>
  <c r="P92" i="51" s="1"/>
  <c r="N91" i="51"/>
  <c r="M91" i="51"/>
  <c r="L91" i="51"/>
  <c r="K91" i="51"/>
  <c r="J91" i="51"/>
  <c r="I91" i="51"/>
  <c r="H91" i="51"/>
  <c r="G91" i="51"/>
  <c r="F91" i="51"/>
  <c r="E91" i="51"/>
  <c r="D91" i="5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N83" i="51"/>
  <c r="M83" i="51"/>
  <c r="L83" i="51"/>
  <c r="K83" i="51"/>
  <c r="J83" i="51"/>
  <c r="I83" i="51"/>
  <c r="H83" i="51"/>
  <c r="G83" i="51"/>
  <c r="F83" i="51"/>
  <c r="E83" i="51"/>
  <c r="D83" i="5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P62" i="51"/>
  <c r="P61" i="51"/>
  <c r="O60" i="51"/>
  <c r="P60" i="51" s="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N51" i="51"/>
  <c r="M51" i="51"/>
  <c r="L51" i="51"/>
  <c r="K51" i="51"/>
  <c r="J51" i="51"/>
  <c r="I51" i="51"/>
  <c r="H51" i="51"/>
  <c r="G51" i="51"/>
  <c r="F51" i="51"/>
  <c r="E51" i="51"/>
  <c r="D51" i="5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O29" i="51"/>
  <c r="P29" i="51" s="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N21" i="51"/>
  <c r="M21" i="51"/>
  <c r="L21" i="51"/>
  <c r="K21" i="51"/>
  <c r="J21" i="51"/>
  <c r="I21" i="51"/>
  <c r="H21" i="51"/>
  <c r="G21" i="51"/>
  <c r="F21" i="51"/>
  <c r="E21" i="51"/>
  <c r="D21" i="5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N14" i="51"/>
  <c r="M14" i="51"/>
  <c r="L14" i="51"/>
  <c r="K14" i="51"/>
  <c r="J14" i="51"/>
  <c r="I14" i="51"/>
  <c r="H14" i="51"/>
  <c r="G14" i="51"/>
  <c r="F14" i="51"/>
  <c r="E14" i="51"/>
  <c r="D14" i="51"/>
  <c r="O13" i="51"/>
  <c r="P13" i="51" s="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97" i="51" l="1"/>
  <c r="P97" i="51" s="1"/>
  <c r="O91" i="51"/>
  <c r="P91" i="51" s="1"/>
  <c r="O83" i="51"/>
  <c r="P83" i="51" s="1"/>
  <c r="O51" i="51"/>
  <c r="P51" i="51" s="1"/>
  <c r="L101" i="51"/>
  <c r="O21" i="51"/>
  <c r="P21" i="51" s="1"/>
  <c r="N101" i="51"/>
  <c r="I101" i="51"/>
  <c r="M101" i="51"/>
  <c r="E101" i="51"/>
  <c r="G101" i="51"/>
  <c r="F101" i="51"/>
  <c r="K101" i="51"/>
  <c r="O14" i="51"/>
  <c r="P14" i="51" s="1"/>
  <c r="D101" i="51"/>
  <c r="J101" i="51"/>
  <c r="H101" i="51"/>
  <c r="O5" i="51"/>
  <c r="P5" i="51" s="1"/>
  <c r="O86" i="50"/>
  <c r="P86" i="50" s="1"/>
  <c r="O85" i="50"/>
  <c r="P85" i="50" s="1"/>
  <c r="N84" i="50"/>
  <c r="M84" i="50"/>
  <c r="L84" i="50"/>
  <c r="K84" i="50"/>
  <c r="J84" i="50"/>
  <c r="I84" i="50"/>
  <c r="H84" i="50"/>
  <c r="G84" i="50"/>
  <c r="F84" i="50"/>
  <c r="E84" i="50"/>
  <c r="D84" i="50"/>
  <c r="O83" i="50"/>
  <c r="P83" i="50" s="1"/>
  <c r="O82" i="50"/>
  <c r="P82" i="50" s="1"/>
  <c r="O81" i="50"/>
  <c r="P81" i="50" s="1"/>
  <c r="O80" i="50"/>
  <c r="P80" i="50" s="1"/>
  <c r="N79" i="50"/>
  <c r="M79" i="50"/>
  <c r="L79" i="50"/>
  <c r="K79" i="50"/>
  <c r="J79" i="50"/>
  <c r="I79" i="50"/>
  <c r="H79" i="50"/>
  <c r="G79" i="50"/>
  <c r="F79" i="50"/>
  <c r="E79" i="50"/>
  <c r="D79" i="50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N72" i="50"/>
  <c r="M72" i="50"/>
  <c r="L72" i="50"/>
  <c r="K72" i="50"/>
  <c r="J72" i="50"/>
  <c r="I72" i="50"/>
  <c r="H72" i="50"/>
  <c r="G72" i="50"/>
  <c r="F72" i="50"/>
  <c r="E72" i="50"/>
  <c r="D72" i="50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O62" i="50"/>
  <c r="P62" i="50" s="1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N45" i="50"/>
  <c r="M45" i="50"/>
  <c r="L45" i="50"/>
  <c r="K45" i="50"/>
  <c r="J45" i="50"/>
  <c r="I45" i="50"/>
  <c r="H45" i="50"/>
  <c r="G45" i="50"/>
  <c r="F45" i="50"/>
  <c r="E45" i="50"/>
  <c r="D45" i="50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O29" i="50"/>
  <c r="P29" i="50" s="1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N22" i="50"/>
  <c r="M22" i="50"/>
  <c r="L22" i="50"/>
  <c r="K22" i="50"/>
  <c r="J22" i="50"/>
  <c r="I22" i="50"/>
  <c r="H22" i="50"/>
  <c r="G22" i="50"/>
  <c r="F22" i="50"/>
  <c r="E22" i="50"/>
  <c r="D22" i="50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01" i="51" l="1"/>
  <c r="O84" i="50"/>
  <c r="P84" i="50" s="1"/>
  <c r="O79" i="50"/>
  <c r="P79" i="50" s="1"/>
  <c r="O72" i="50"/>
  <c r="P72" i="50" s="1"/>
  <c r="O45" i="50"/>
  <c r="P45" i="50" s="1"/>
  <c r="O22" i="50"/>
  <c r="P22" i="50" s="1"/>
  <c r="L87" i="50"/>
  <c r="D87" i="50"/>
  <c r="I87" i="50"/>
  <c r="O15" i="50"/>
  <c r="P15" i="50" s="1"/>
  <c r="K87" i="50"/>
  <c r="J87" i="50"/>
  <c r="M87" i="50"/>
  <c r="G87" i="50"/>
  <c r="H87" i="50"/>
  <c r="O5" i="50"/>
  <c r="P5" i="50" s="1"/>
  <c r="N87" i="50"/>
  <c r="E87" i="50"/>
  <c r="F87" i="50"/>
  <c r="O88" i="49"/>
  <c r="P88" i="49"/>
  <c r="O87" i="49"/>
  <c r="P87" i="49"/>
  <c r="N86" i="49"/>
  <c r="M86" i="49"/>
  <c r="L86" i="49"/>
  <c r="K86" i="49"/>
  <c r="J86" i="49"/>
  <c r="I86" i="49"/>
  <c r="H86" i="49"/>
  <c r="H89" i="49" s="1"/>
  <c r="O89" i="49" s="1"/>
  <c r="P89" i="49" s="1"/>
  <c r="G86" i="49"/>
  <c r="F86" i="49"/>
  <c r="E86" i="49"/>
  <c r="D86" i="49"/>
  <c r="O85" i="49"/>
  <c r="P85" i="49" s="1"/>
  <c r="O84" i="49"/>
  <c r="P84" i="49"/>
  <c r="O83" i="49"/>
  <c r="P83" i="49" s="1"/>
  <c r="O82" i="49"/>
  <c r="P82" i="49" s="1"/>
  <c r="O81" i="49"/>
  <c r="P81" i="49" s="1"/>
  <c r="O80" i="49"/>
  <c r="P80" i="49" s="1"/>
  <c r="N79" i="49"/>
  <c r="M79" i="49"/>
  <c r="L79" i="49"/>
  <c r="K79" i="49"/>
  <c r="J79" i="49"/>
  <c r="I79" i="49"/>
  <c r="H79" i="49"/>
  <c r="G79" i="49"/>
  <c r="F79" i="49"/>
  <c r="E79" i="49"/>
  <c r="D79" i="49"/>
  <c r="O78" i="49"/>
  <c r="P78" i="49"/>
  <c r="O77" i="49"/>
  <c r="P77" i="49" s="1"/>
  <c r="O76" i="49"/>
  <c r="P76" i="49"/>
  <c r="O75" i="49"/>
  <c r="P75" i="49"/>
  <c r="N74" i="49"/>
  <c r="M74" i="49"/>
  <c r="L74" i="49"/>
  <c r="K74" i="49"/>
  <c r="J74" i="49"/>
  <c r="I74" i="49"/>
  <c r="H74" i="49"/>
  <c r="G74" i="49"/>
  <c r="F74" i="49"/>
  <c r="E74" i="49"/>
  <c r="D74" i="49"/>
  <c r="O73" i="49"/>
  <c r="P73" i="49" s="1"/>
  <c r="O72" i="49"/>
  <c r="P72" i="49" s="1"/>
  <c r="O71" i="49"/>
  <c r="P71" i="49" s="1"/>
  <c r="O70" i="49"/>
  <c r="P70" i="49" s="1"/>
  <c r="O69" i="49"/>
  <c r="P69" i="49" s="1"/>
  <c r="O68" i="49"/>
  <c r="P68" i="49" s="1"/>
  <c r="O67" i="49"/>
  <c r="P67" i="49"/>
  <c r="O66" i="49"/>
  <c r="P66" i="49" s="1"/>
  <c r="O65" i="49"/>
  <c r="P65" i="49" s="1"/>
  <c r="O64" i="49"/>
  <c r="P64" i="49" s="1"/>
  <c r="O63" i="49"/>
  <c r="P63" i="49" s="1"/>
  <c r="O62" i="49"/>
  <c r="P62" i="49" s="1"/>
  <c r="O61" i="49"/>
  <c r="P61" i="49" s="1"/>
  <c r="O60" i="49"/>
  <c r="P60" i="49" s="1"/>
  <c r="O59" i="49"/>
  <c r="P59" i="49" s="1"/>
  <c r="O58" i="49"/>
  <c r="P58" i="49" s="1"/>
  <c r="O57" i="49"/>
  <c r="P57" i="49" s="1"/>
  <c r="O56" i="49"/>
  <c r="P56" i="49" s="1"/>
  <c r="O55" i="49"/>
  <c r="P55" i="49" s="1"/>
  <c r="O54" i="49"/>
  <c r="P54" i="49" s="1"/>
  <c r="O53" i="49"/>
  <c r="P53" i="49" s="1"/>
  <c r="O52" i="49"/>
  <c r="P52" i="49" s="1"/>
  <c r="O51" i="49"/>
  <c r="P51" i="49" s="1"/>
  <c r="O50" i="49"/>
  <c r="P50" i="49" s="1"/>
  <c r="O49" i="49"/>
  <c r="P49" i="49"/>
  <c r="O48" i="49"/>
  <c r="P48" i="49" s="1"/>
  <c r="O47" i="49"/>
  <c r="P47" i="49" s="1"/>
  <c r="O46" i="49"/>
  <c r="P46" i="49" s="1"/>
  <c r="O45" i="49"/>
  <c r="P45" i="49" s="1"/>
  <c r="N44" i="49"/>
  <c r="M44" i="49"/>
  <c r="L44" i="49"/>
  <c r="K44" i="49"/>
  <c r="J44" i="49"/>
  <c r="I44" i="49"/>
  <c r="H44" i="49"/>
  <c r="G44" i="49"/>
  <c r="F44" i="49"/>
  <c r="E44" i="49"/>
  <c r="D44" i="49"/>
  <c r="O43" i="49"/>
  <c r="P43" i="49"/>
  <c r="O42" i="49"/>
  <c r="P42" i="49"/>
  <c r="O41" i="49"/>
  <c r="P41" i="49" s="1"/>
  <c r="O40" i="49"/>
  <c r="P40" i="49"/>
  <c r="O39" i="49"/>
  <c r="P39" i="49"/>
  <c r="O38" i="49"/>
  <c r="P38" i="49" s="1"/>
  <c r="O37" i="49"/>
  <c r="P37" i="49"/>
  <c r="O36" i="49"/>
  <c r="P36" i="49"/>
  <c r="O35" i="49"/>
  <c r="P35" i="49" s="1"/>
  <c r="O34" i="49"/>
  <c r="P34" i="49"/>
  <c r="O33" i="49"/>
  <c r="P33" i="49"/>
  <c r="O32" i="49"/>
  <c r="P32" i="49" s="1"/>
  <c r="O31" i="49"/>
  <c r="P31" i="49"/>
  <c r="O30" i="49"/>
  <c r="P30" i="49"/>
  <c r="O29" i="49"/>
  <c r="P29" i="49" s="1"/>
  <c r="O28" i="49"/>
  <c r="P28" i="49"/>
  <c r="O27" i="49"/>
  <c r="P27" i="49"/>
  <c r="O26" i="49"/>
  <c r="P26" i="49" s="1"/>
  <c r="O25" i="49"/>
  <c r="P25" i="49"/>
  <c r="O24" i="49"/>
  <c r="P24" i="49"/>
  <c r="O23" i="49"/>
  <c r="P23" i="49" s="1"/>
  <c r="O22" i="49"/>
  <c r="P22" i="49"/>
  <c r="O21" i="49"/>
  <c r="P21" i="49"/>
  <c r="O20" i="49"/>
  <c r="P20" i="49" s="1"/>
  <c r="O19" i="49"/>
  <c r="P19" i="49"/>
  <c r="O18" i="49"/>
  <c r="P18" i="49"/>
  <c r="N17" i="49"/>
  <c r="M17" i="49"/>
  <c r="L17" i="49"/>
  <c r="K17" i="49"/>
  <c r="J17" i="49"/>
  <c r="I17" i="49"/>
  <c r="H17" i="49"/>
  <c r="G17" i="49"/>
  <c r="F17" i="49"/>
  <c r="E17" i="49"/>
  <c r="D17" i="49"/>
  <c r="O16" i="49"/>
  <c r="P16" i="49"/>
  <c r="O15" i="49"/>
  <c r="P15" i="49" s="1"/>
  <c r="O14" i="49"/>
  <c r="P14" i="49" s="1"/>
  <c r="O13" i="49"/>
  <c r="P13" i="49" s="1"/>
  <c r="N12" i="49"/>
  <c r="M12" i="49"/>
  <c r="L12" i="49"/>
  <c r="K12" i="49"/>
  <c r="J12" i="49"/>
  <c r="I12" i="49"/>
  <c r="H12" i="49"/>
  <c r="G12" i="49"/>
  <c r="F12" i="49"/>
  <c r="E12" i="49"/>
  <c r="D12" i="49"/>
  <c r="O11" i="49"/>
  <c r="P11" i="49" s="1"/>
  <c r="O10" i="49"/>
  <c r="P10" i="49"/>
  <c r="O9" i="49"/>
  <c r="P9" i="49"/>
  <c r="O8" i="49"/>
  <c r="P8" i="49" s="1"/>
  <c r="O7" i="49"/>
  <c r="P7" i="49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88" i="47"/>
  <c r="O88" i="47" s="1"/>
  <c r="N87" i="47"/>
  <c r="O87" i="47" s="1"/>
  <c r="M86" i="47"/>
  <c r="L86" i="47"/>
  <c r="K86" i="47"/>
  <c r="J86" i="47"/>
  <c r="I86" i="47"/>
  <c r="H86" i="47"/>
  <c r="G86" i="47"/>
  <c r="F86" i="47"/>
  <c r="E86" i="47"/>
  <c r="D86" i="47"/>
  <c r="N85" i="47"/>
  <c r="O85" i="47" s="1"/>
  <c r="N84" i="47"/>
  <c r="O84" i="47" s="1"/>
  <c r="N83" i="47"/>
  <c r="O83" i="47"/>
  <c r="N82" i="47"/>
  <c r="O82" i="47" s="1"/>
  <c r="N81" i="47"/>
  <c r="O81" i="47" s="1"/>
  <c r="N80" i="47"/>
  <c r="O80" i="47" s="1"/>
  <c r="M79" i="47"/>
  <c r="L79" i="47"/>
  <c r="K79" i="47"/>
  <c r="J79" i="47"/>
  <c r="I79" i="47"/>
  <c r="H79" i="47"/>
  <c r="G79" i="47"/>
  <c r="F79" i="47"/>
  <c r="E79" i="47"/>
  <c r="D79" i="47"/>
  <c r="N78" i="47"/>
  <c r="O78" i="47" s="1"/>
  <c r="N77" i="47"/>
  <c r="O77" i="47" s="1"/>
  <c r="N76" i="47"/>
  <c r="O76" i="47" s="1"/>
  <c r="N75" i="47"/>
  <c r="O75" i="47"/>
  <c r="M74" i="47"/>
  <c r="L74" i="47"/>
  <c r="K74" i="47"/>
  <c r="J74" i="47"/>
  <c r="I74" i="47"/>
  <c r="H74" i="47"/>
  <c r="G74" i="47"/>
  <c r="F74" i="47"/>
  <c r="E74" i="47"/>
  <c r="D74" i="47"/>
  <c r="N73" i="47"/>
  <c r="O73" i="47"/>
  <c r="N72" i="47"/>
  <c r="O72" i="47" s="1"/>
  <c r="N71" i="47"/>
  <c r="O71" i="47" s="1"/>
  <c r="N70" i="47"/>
  <c r="O70" i="47" s="1"/>
  <c r="N69" i="47"/>
  <c r="O69" i="47" s="1"/>
  <c r="N68" i="47"/>
  <c r="O68" i="47" s="1"/>
  <c r="N67" i="47"/>
  <c r="O67" i="47"/>
  <c r="N66" i="47"/>
  <c r="O66" i="47" s="1"/>
  <c r="N65" i="47"/>
  <c r="O65" i="47" s="1"/>
  <c r="N64" i="47"/>
  <c r="O64" i="47" s="1"/>
  <c r="N63" i="47"/>
  <c r="O63" i="47" s="1"/>
  <c r="N62" i="47"/>
  <c r="O62" i="47" s="1"/>
  <c r="N61" i="47"/>
  <c r="O61" i="47"/>
  <c r="N60" i="47"/>
  <c r="O60" i="47" s="1"/>
  <c r="N59" i="47"/>
  <c r="O59" i="47" s="1"/>
  <c r="N58" i="47"/>
  <c r="O58" i="47" s="1"/>
  <c r="N57" i="47"/>
  <c r="O57" i="47" s="1"/>
  <c r="N56" i="47"/>
  <c r="O56" i="47" s="1"/>
  <c r="N55" i="47"/>
  <c r="O55" i="47"/>
  <c r="N54" i="47"/>
  <c r="O54" i="47" s="1"/>
  <c r="N53" i="47"/>
  <c r="O53" i="47" s="1"/>
  <c r="N52" i="47"/>
  <c r="O52" i="47" s="1"/>
  <c r="N51" i="47"/>
  <c r="O51" i="47" s="1"/>
  <c r="N50" i="47"/>
  <c r="O50" i="47" s="1"/>
  <c r="N49" i="47"/>
  <c r="O49" i="47" s="1"/>
  <c r="N48" i="47"/>
  <c r="O48" i="47" s="1"/>
  <c r="N47" i="47"/>
  <c r="O47" i="47" s="1"/>
  <c r="N46" i="47"/>
  <c r="O46" i="47" s="1"/>
  <c r="M45" i="47"/>
  <c r="L45" i="47"/>
  <c r="K45" i="47"/>
  <c r="J45" i="47"/>
  <c r="I45" i="47"/>
  <c r="H45" i="47"/>
  <c r="G45" i="47"/>
  <c r="F45" i="47"/>
  <c r="E45" i="47"/>
  <c r="D45" i="47"/>
  <c r="N44" i="47"/>
  <c r="O44" i="47" s="1"/>
  <c r="N43" i="47"/>
  <c r="O43" i="47" s="1"/>
  <c r="N42" i="47"/>
  <c r="O42" i="47" s="1"/>
  <c r="N41" i="47"/>
  <c r="O41" i="47"/>
  <c r="N40" i="47"/>
  <c r="O40" i="47" s="1"/>
  <c r="N39" i="47"/>
  <c r="O39" i="47" s="1"/>
  <c r="N38" i="47"/>
  <c r="O38" i="47" s="1"/>
  <c r="N37" i="47"/>
  <c r="O37" i="47" s="1"/>
  <c r="N36" i="47"/>
  <c r="O36" i="47" s="1"/>
  <c r="N35" i="47"/>
  <c r="O35" i="47" s="1"/>
  <c r="N34" i="47"/>
  <c r="O34" i="47" s="1"/>
  <c r="N33" i="47"/>
  <c r="O33" i="47" s="1"/>
  <c r="N32" i="47"/>
  <c r="O32" i="47" s="1"/>
  <c r="N31" i="47"/>
  <c r="O31" i="47" s="1"/>
  <c r="N30" i="47"/>
  <c r="O30" i="47" s="1"/>
  <c r="N29" i="47"/>
  <c r="O29" i="47"/>
  <c r="N28" i="47"/>
  <c r="O28" i="47" s="1"/>
  <c r="N27" i="47"/>
  <c r="O27" i="47" s="1"/>
  <c r="N26" i="47"/>
  <c r="O26" i="47" s="1"/>
  <c r="N25" i="47"/>
  <c r="O25" i="47" s="1"/>
  <c r="N24" i="47"/>
  <c r="O24" i="47" s="1"/>
  <c r="N23" i="47"/>
  <c r="O23" i="47"/>
  <c r="N22" i="47"/>
  <c r="O22" i="47" s="1"/>
  <c r="N21" i="47"/>
  <c r="O21" i="47" s="1"/>
  <c r="N20" i="47"/>
  <c r="O20" i="47" s="1"/>
  <c r="N19" i="47"/>
  <c r="O19" i="47" s="1"/>
  <c r="M18" i="47"/>
  <c r="L18" i="47"/>
  <c r="K18" i="47"/>
  <c r="J18" i="47"/>
  <c r="I18" i="47"/>
  <c r="H18" i="47"/>
  <c r="G18" i="47"/>
  <c r="F18" i="47"/>
  <c r="E18" i="47"/>
  <c r="D18" i="47"/>
  <c r="N17" i="47"/>
  <c r="O17" i="47" s="1"/>
  <c r="N16" i="47"/>
  <c r="O16" i="47" s="1"/>
  <c r="N15" i="47"/>
  <c r="O15" i="47" s="1"/>
  <c r="N14" i="47"/>
  <c r="O14" i="47" s="1"/>
  <c r="M13" i="47"/>
  <c r="L13" i="47"/>
  <c r="K13" i="47"/>
  <c r="J13" i="47"/>
  <c r="I13" i="47"/>
  <c r="H13" i="47"/>
  <c r="G13" i="47"/>
  <c r="F13" i="47"/>
  <c r="E13" i="47"/>
  <c r="D13" i="47"/>
  <c r="N12" i="47"/>
  <c r="O12" i="47" s="1"/>
  <c r="N11" i="47"/>
  <c r="O11" i="47" s="1"/>
  <c r="N10" i="47"/>
  <c r="O10" i="47" s="1"/>
  <c r="N9" i="47"/>
  <c r="O9" i="47" s="1"/>
  <c r="N8" i="47"/>
  <c r="O8" i="47" s="1"/>
  <c r="N7" i="47"/>
  <c r="O7" i="47"/>
  <c r="N6" i="47"/>
  <c r="O6" i="47" s="1"/>
  <c r="M5" i="47"/>
  <c r="L5" i="47"/>
  <c r="K5" i="47"/>
  <c r="J5" i="47"/>
  <c r="I5" i="47"/>
  <c r="H5" i="47"/>
  <c r="G5" i="47"/>
  <c r="F5" i="47"/>
  <c r="E5" i="47"/>
  <c r="D5" i="47"/>
  <c r="N88" i="46"/>
  <c r="O88" i="46" s="1"/>
  <c r="N87" i="46"/>
  <c r="O87" i="46" s="1"/>
  <c r="M86" i="46"/>
  <c r="L86" i="46"/>
  <c r="K86" i="46"/>
  <c r="J86" i="46"/>
  <c r="I86" i="46"/>
  <c r="H86" i="46"/>
  <c r="G86" i="46"/>
  <c r="F86" i="46"/>
  <c r="E86" i="46"/>
  <c r="D86" i="46"/>
  <c r="N85" i="46"/>
  <c r="O85" i="46" s="1"/>
  <c r="N84" i="46"/>
  <c r="O84" i="46" s="1"/>
  <c r="N83" i="46"/>
  <c r="O83" i="46" s="1"/>
  <c r="N82" i="46"/>
  <c r="O82" i="46" s="1"/>
  <c r="N81" i="46"/>
  <c r="O81" i="46"/>
  <c r="M80" i="46"/>
  <c r="L80" i="46"/>
  <c r="K80" i="46"/>
  <c r="J80" i="46"/>
  <c r="I80" i="46"/>
  <c r="H80" i="46"/>
  <c r="G80" i="46"/>
  <c r="F80" i="46"/>
  <c r="E80" i="46"/>
  <c r="D80" i="46"/>
  <c r="N79" i="46"/>
  <c r="O79" i="46"/>
  <c r="N78" i="46"/>
  <c r="O78" i="46" s="1"/>
  <c r="N77" i="46"/>
  <c r="O77" i="46" s="1"/>
  <c r="N76" i="46"/>
  <c r="O76" i="46" s="1"/>
  <c r="M75" i="46"/>
  <c r="L75" i="46"/>
  <c r="K75" i="46"/>
  <c r="J75" i="46"/>
  <c r="I75" i="46"/>
  <c r="H75" i="46"/>
  <c r="G75" i="46"/>
  <c r="F75" i="46"/>
  <c r="E75" i="46"/>
  <c r="D75" i="46"/>
  <c r="N74" i="46"/>
  <c r="O74" i="46" s="1"/>
  <c r="N73" i="46"/>
  <c r="O73" i="46" s="1"/>
  <c r="N72" i="46"/>
  <c r="O72" i="46" s="1"/>
  <c r="N71" i="46"/>
  <c r="O71" i="46"/>
  <c r="N70" i="46"/>
  <c r="O70" i="46" s="1"/>
  <c r="N69" i="46"/>
  <c r="O69" i="46" s="1"/>
  <c r="N68" i="46"/>
  <c r="O68" i="46" s="1"/>
  <c r="N67" i="46"/>
  <c r="O67" i="46" s="1"/>
  <c r="N66" i="46"/>
  <c r="O66" i="46" s="1"/>
  <c r="N65" i="46"/>
  <c r="O65" i="46" s="1"/>
  <c r="N64" i="46"/>
  <c r="O64" i="46" s="1"/>
  <c r="N63" i="46"/>
  <c r="O63" i="46" s="1"/>
  <c r="N62" i="46"/>
  <c r="O62" i="46" s="1"/>
  <c r="N61" i="46"/>
  <c r="O61" i="46" s="1"/>
  <c r="N60" i="46"/>
  <c r="O60" i="46" s="1"/>
  <c r="N59" i="46"/>
  <c r="O59" i="46" s="1"/>
  <c r="N58" i="46"/>
  <c r="O58" i="46" s="1"/>
  <c r="N57" i="46"/>
  <c r="O57" i="46" s="1"/>
  <c r="N56" i="46"/>
  <c r="O56" i="46" s="1"/>
  <c r="N55" i="46"/>
  <c r="O55" i="46" s="1"/>
  <c r="N54" i="46"/>
  <c r="O54" i="46" s="1"/>
  <c r="N53" i="46"/>
  <c r="O53" i="46"/>
  <c r="N52" i="46"/>
  <c r="O52" i="46" s="1"/>
  <c r="N51" i="46"/>
  <c r="O51" i="46" s="1"/>
  <c r="N50" i="46"/>
  <c r="O50" i="46" s="1"/>
  <c r="N49" i="46"/>
  <c r="O49" i="46" s="1"/>
  <c r="N48" i="46"/>
  <c r="O48" i="46" s="1"/>
  <c r="N47" i="46"/>
  <c r="O47" i="46"/>
  <c r="M46" i="46"/>
  <c r="L46" i="46"/>
  <c r="K46" i="46"/>
  <c r="J46" i="46"/>
  <c r="I46" i="46"/>
  <c r="H46" i="46"/>
  <c r="G46" i="46"/>
  <c r="F46" i="46"/>
  <c r="E46" i="46"/>
  <c r="D46" i="46"/>
  <c r="N45" i="46"/>
  <c r="O45" i="46"/>
  <c r="N44" i="46"/>
  <c r="O44" i="46" s="1"/>
  <c r="N43" i="46"/>
  <c r="O43" i="46" s="1"/>
  <c r="N42" i="46"/>
  <c r="O42" i="46" s="1"/>
  <c r="N41" i="46"/>
  <c r="O41" i="46" s="1"/>
  <c r="N40" i="46"/>
  <c r="O40" i="46" s="1"/>
  <c r="N39" i="46"/>
  <c r="O39" i="46" s="1"/>
  <c r="N38" i="46"/>
  <c r="O38" i="46" s="1"/>
  <c r="N37" i="46"/>
  <c r="O37" i="46" s="1"/>
  <c r="N36" i="46"/>
  <c r="O36" i="46" s="1"/>
  <c r="N35" i="46"/>
  <c r="O35" i="46" s="1"/>
  <c r="N34" i="46"/>
  <c r="O34" i="46" s="1"/>
  <c r="N33" i="46"/>
  <c r="O33" i="46"/>
  <c r="N32" i="46"/>
  <c r="O32" i="46" s="1"/>
  <c r="N31" i="46"/>
  <c r="O31" i="46" s="1"/>
  <c r="N30" i="46"/>
  <c r="O30" i="46" s="1"/>
  <c r="N29" i="46"/>
  <c r="O29" i="46" s="1"/>
  <c r="N28" i="46"/>
  <c r="O28" i="46" s="1"/>
  <c r="N27" i="46"/>
  <c r="O27" i="46"/>
  <c r="N26" i="46"/>
  <c r="O26" i="46" s="1"/>
  <c r="N25" i="46"/>
  <c r="O25" i="46" s="1"/>
  <c r="N24" i="46"/>
  <c r="O24" i="46" s="1"/>
  <c r="N23" i="46"/>
  <c r="O23" i="46" s="1"/>
  <c r="N22" i="46"/>
  <c r="O22" i="46" s="1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E18" i="46"/>
  <c r="D18" i="46"/>
  <c r="N17" i="46"/>
  <c r="O17" i="46" s="1"/>
  <c r="N16" i="46"/>
  <c r="O16" i="46" s="1"/>
  <c r="N15" i="46"/>
  <c r="O15" i="46" s="1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/>
  <c r="N10" i="46"/>
  <c r="O10" i="46" s="1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N88" i="45"/>
  <c r="O88" i="45" s="1"/>
  <c r="N87" i="45"/>
  <c r="O87" i="45" s="1"/>
  <c r="M86" i="45"/>
  <c r="L86" i="45"/>
  <c r="K86" i="45"/>
  <c r="J86" i="45"/>
  <c r="I86" i="45"/>
  <c r="H86" i="45"/>
  <c r="G86" i="45"/>
  <c r="F86" i="45"/>
  <c r="E86" i="45"/>
  <c r="D86" i="45"/>
  <c r="N85" i="45"/>
  <c r="O85" i="45" s="1"/>
  <c r="N84" i="45"/>
  <c r="O84" i="45" s="1"/>
  <c r="N83" i="45"/>
  <c r="O83" i="45" s="1"/>
  <c r="N82" i="45"/>
  <c r="O82" i="45" s="1"/>
  <c r="N81" i="45"/>
  <c r="O81" i="45" s="1"/>
  <c r="M80" i="45"/>
  <c r="L80" i="45"/>
  <c r="K80" i="45"/>
  <c r="J80" i="45"/>
  <c r="I80" i="45"/>
  <c r="H80" i="45"/>
  <c r="G80" i="45"/>
  <c r="F80" i="45"/>
  <c r="E80" i="45"/>
  <c r="D80" i="45"/>
  <c r="N79" i="45"/>
  <c r="O79" i="45" s="1"/>
  <c r="N78" i="45"/>
  <c r="O78" i="45" s="1"/>
  <c r="N77" i="45"/>
  <c r="O77" i="45"/>
  <c r="N76" i="45"/>
  <c r="O76" i="45" s="1"/>
  <c r="M75" i="45"/>
  <c r="L75" i="45"/>
  <c r="K75" i="45"/>
  <c r="J75" i="45"/>
  <c r="I75" i="45"/>
  <c r="H75" i="45"/>
  <c r="G75" i="45"/>
  <c r="F75" i="45"/>
  <c r="E75" i="45"/>
  <c r="D75" i="45"/>
  <c r="N74" i="45"/>
  <c r="O74" i="45" s="1"/>
  <c r="N73" i="45"/>
  <c r="O73" i="45" s="1"/>
  <c r="N72" i="45"/>
  <c r="O72" i="45" s="1"/>
  <c r="N71" i="45"/>
  <c r="O71" i="45" s="1"/>
  <c r="N70" i="45"/>
  <c r="O70" i="45" s="1"/>
  <c r="N69" i="45"/>
  <c r="O69" i="45" s="1"/>
  <c r="N68" i="45"/>
  <c r="O68" i="45" s="1"/>
  <c r="N67" i="45"/>
  <c r="O67" i="45" s="1"/>
  <c r="N66" i="45"/>
  <c r="O66" i="45" s="1"/>
  <c r="N65" i="45"/>
  <c r="O65" i="45" s="1"/>
  <c r="N64" i="45"/>
  <c r="O64" i="45" s="1"/>
  <c r="N63" i="45"/>
  <c r="O63" i="45" s="1"/>
  <c r="N62" i="45"/>
  <c r="O62" i="45" s="1"/>
  <c r="N61" i="45"/>
  <c r="O61" i="45" s="1"/>
  <c r="N60" i="45"/>
  <c r="O60" i="45" s="1"/>
  <c r="N59" i="45"/>
  <c r="O59" i="45" s="1"/>
  <c r="N58" i="45"/>
  <c r="O58" i="45" s="1"/>
  <c r="N57" i="45"/>
  <c r="O57" i="45"/>
  <c r="N56" i="45"/>
  <c r="O56" i="45" s="1"/>
  <c r="N55" i="45"/>
  <c r="O55" i="45" s="1"/>
  <c r="N54" i="45"/>
  <c r="O54" i="45" s="1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 s="1"/>
  <c r="N47" i="45"/>
  <c r="O47" i="45" s="1"/>
  <c r="N46" i="45"/>
  <c r="O46" i="45" s="1"/>
  <c r="M45" i="45"/>
  <c r="L45" i="45"/>
  <c r="K45" i="45"/>
  <c r="J45" i="45"/>
  <c r="I45" i="45"/>
  <c r="H45" i="45"/>
  <c r="G45" i="45"/>
  <c r="F45" i="45"/>
  <c r="E45" i="45"/>
  <c r="D45" i="45"/>
  <c r="N44" i="45"/>
  <c r="O44" i="45" s="1"/>
  <c r="N43" i="45"/>
  <c r="O43" i="45"/>
  <c r="N42" i="45"/>
  <c r="O42" i="45" s="1"/>
  <c r="N41" i="45"/>
  <c r="O41" i="45" s="1"/>
  <c r="N40" i="45"/>
  <c r="O40" i="45" s="1"/>
  <c r="N39" i="45"/>
  <c r="O39" i="45" s="1"/>
  <c r="N38" i="45"/>
  <c r="O38" i="45" s="1"/>
  <c r="N37" i="45"/>
  <c r="O37" i="45" s="1"/>
  <c r="N36" i="45"/>
  <c r="O36" i="45" s="1"/>
  <c r="N35" i="45"/>
  <c r="O35" i="45" s="1"/>
  <c r="N34" i="45"/>
  <c r="O34" i="45" s="1"/>
  <c r="N33" i="45"/>
  <c r="O33" i="45" s="1"/>
  <c r="N32" i="45"/>
  <c r="O32" i="45" s="1"/>
  <c r="N31" i="45"/>
  <c r="O31" i="45"/>
  <c r="N30" i="45"/>
  <c r="O30" i="45" s="1"/>
  <c r="N29" i="45"/>
  <c r="O29" i="45" s="1"/>
  <c r="N28" i="45"/>
  <c r="O28" i="45" s="1"/>
  <c r="N27" i="45"/>
  <c r="O27" i="45" s="1"/>
  <c r="N26" i="45"/>
  <c r="O26" i="45" s="1"/>
  <c r="N25" i="45"/>
  <c r="O25" i="45" s="1"/>
  <c r="N24" i="45"/>
  <c r="O24" i="45" s="1"/>
  <c r="N23" i="45"/>
  <c r="O23" i="45" s="1"/>
  <c r="N22" i="45"/>
  <c r="O22" i="45" s="1"/>
  <c r="N21" i="45"/>
  <c r="O21" i="45" s="1"/>
  <c r="N20" i="45"/>
  <c r="O20" i="45" s="1"/>
  <c r="N19" i="45"/>
  <c r="O19" i="45" s="1"/>
  <c r="M18" i="45"/>
  <c r="L18" i="45"/>
  <c r="K18" i="45"/>
  <c r="J18" i="45"/>
  <c r="I18" i="45"/>
  <c r="H18" i="45"/>
  <c r="G18" i="45"/>
  <c r="F18" i="45"/>
  <c r="E18" i="45"/>
  <c r="D18" i="45"/>
  <c r="N17" i="45"/>
  <c r="O17" i="45" s="1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F13" i="45"/>
  <c r="E13" i="45"/>
  <c r="D13" i="45"/>
  <c r="N12" i="45"/>
  <c r="O12" i="45" s="1"/>
  <c r="N11" i="45"/>
  <c r="O11" i="45" s="1"/>
  <c r="N10" i="45"/>
  <c r="O10" i="45" s="1"/>
  <c r="N9" i="45"/>
  <c r="O9" i="45"/>
  <c r="N8" i="45"/>
  <c r="O8" i="45" s="1"/>
  <c r="N7" i="45"/>
  <c r="O7" i="45" s="1"/>
  <c r="N6" i="45"/>
  <c r="O6" i="45" s="1"/>
  <c r="M5" i="45"/>
  <c r="L5" i="45"/>
  <c r="K5" i="45"/>
  <c r="J5" i="45"/>
  <c r="I5" i="45"/>
  <c r="H5" i="45"/>
  <c r="G5" i="45"/>
  <c r="F5" i="45"/>
  <c r="E5" i="45"/>
  <c r="D5" i="45"/>
  <c r="N84" i="44"/>
  <c r="O84" i="44" s="1"/>
  <c r="N83" i="44"/>
  <c r="O83" i="44" s="1"/>
  <c r="M82" i="44"/>
  <c r="L82" i="44"/>
  <c r="K82" i="44"/>
  <c r="J82" i="44"/>
  <c r="I82" i="44"/>
  <c r="H82" i="44"/>
  <c r="G82" i="44"/>
  <c r="F82" i="44"/>
  <c r="E82" i="44"/>
  <c r="D82" i="44"/>
  <c r="N81" i="44"/>
  <c r="O81" i="44" s="1"/>
  <c r="N80" i="44"/>
  <c r="O80" i="44" s="1"/>
  <c r="N79" i="44"/>
  <c r="O79" i="44"/>
  <c r="N78" i="44"/>
  <c r="O78" i="44" s="1"/>
  <c r="M77" i="44"/>
  <c r="L77" i="44"/>
  <c r="K77" i="44"/>
  <c r="J77" i="44"/>
  <c r="I77" i="44"/>
  <c r="H77" i="44"/>
  <c r="G77" i="44"/>
  <c r="F77" i="44"/>
  <c r="E77" i="44"/>
  <c r="D77" i="44"/>
  <c r="N76" i="44"/>
  <c r="O76" i="44" s="1"/>
  <c r="N75" i="44"/>
  <c r="O75" i="44" s="1"/>
  <c r="N74" i="44"/>
  <c r="O74" i="44" s="1"/>
  <c r="N73" i="44"/>
  <c r="O73" i="44" s="1"/>
  <c r="M72" i="44"/>
  <c r="L72" i="44"/>
  <c r="K72" i="44"/>
  <c r="J72" i="44"/>
  <c r="I72" i="44"/>
  <c r="H72" i="44"/>
  <c r="G72" i="44"/>
  <c r="F72" i="44"/>
  <c r="E72" i="44"/>
  <c r="D72" i="44"/>
  <c r="N71" i="44"/>
  <c r="O71" i="44" s="1"/>
  <c r="N70" i="44"/>
  <c r="O70" i="44" s="1"/>
  <c r="N69" i="44"/>
  <c r="O69" i="44"/>
  <c r="N68" i="44"/>
  <c r="O68" i="44" s="1"/>
  <c r="N67" i="44"/>
  <c r="O67" i="44" s="1"/>
  <c r="N66" i="44"/>
  <c r="O66" i="44" s="1"/>
  <c r="N65" i="44"/>
  <c r="O65" i="44" s="1"/>
  <c r="N64" i="44"/>
  <c r="O64" i="44" s="1"/>
  <c r="N63" i="44"/>
  <c r="O63" i="44"/>
  <c r="N62" i="44"/>
  <c r="O62" i="44" s="1"/>
  <c r="N61" i="44"/>
  <c r="O61" i="44" s="1"/>
  <c r="N60" i="44"/>
  <c r="O60" i="44" s="1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 s="1"/>
  <c r="N53" i="44"/>
  <c r="O53" i="44" s="1"/>
  <c r="N52" i="44"/>
  <c r="O52" i="44" s="1"/>
  <c r="N51" i="44"/>
  <c r="O51" i="44"/>
  <c r="N50" i="44"/>
  <c r="O50" i="44" s="1"/>
  <c r="N49" i="44"/>
  <c r="O49" i="44" s="1"/>
  <c r="N48" i="44"/>
  <c r="O48" i="44" s="1"/>
  <c r="N47" i="44"/>
  <c r="O47" i="44" s="1"/>
  <c r="N46" i="44"/>
  <c r="O46" i="44" s="1"/>
  <c r="N45" i="44"/>
  <c r="O45" i="44"/>
  <c r="N44" i="44"/>
  <c r="O44" i="44" s="1"/>
  <c r="M43" i="44"/>
  <c r="L43" i="44"/>
  <c r="K43" i="44"/>
  <c r="J43" i="44"/>
  <c r="I43" i="44"/>
  <c r="H43" i="44"/>
  <c r="G43" i="44"/>
  <c r="F43" i="44"/>
  <c r="E43" i="44"/>
  <c r="D43" i="44"/>
  <c r="N42" i="44"/>
  <c r="O42" i="44" s="1"/>
  <c r="N41" i="44"/>
  <c r="O41" i="44" s="1"/>
  <c r="N40" i="44"/>
  <c r="O40" i="44" s="1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 s="1"/>
  <c r="N33" i="44"/>
  <c r="O33" i="44" s="1"/>
  <c r="N32" i="44"/>
  <c r="O32" i="44" s="1"/>
  <c r="N31" i="44"/>
  <c r="O31" i="44" s="1"/>
  <c r="N30" i="44"/>
  <c r="O30" i="44" s="1"/>
  <c r="N29" i="44"/>
  <c r="O29" i="44" s="1"/>
  <c r="N28" i="44"/>
  <c r="O28" i="44" s="1"/>
  <c r="N27" i="44"/>
  <c r="O27" i="44" s="1"/>
  <c r="N26" i="44"/>
  <c r="O26" i="44" s="1"/>
  <c r="N25" i="44"/>
  <c r="O25" i="44"/>
  <c r="N24" i="44"/>
  <c r="O24" i="44" s="1"/>
  <c r="N23" i="44"/>
  <c r="O23" i="44" s="1"/>
  <c r="N22" i="44"/>
  <c r="O22" i="44" s="1"/>
  <c r="N21" i="44"/>
  <c r="O21" i="44" s="1"/>
  <c r="N20" i="44"/>
  <c r="O20" i="44" s="1"/>
  <c r="N19" i="44"/>
  <c r="O19" i="44"/>
  <c r="M18" i="44"/>
  <c r="L18" i="44"/>
  <c r="K18" i="44"/>
  <c r="J18" i="44"/>
  <c r="I18" i="44"/>
  <c r="H18" i="44"/>
  <c r="G18" i="44"/>
  <c r="F18" i="44"/>
  <c r="E18" i="44"/>
  <c r="D18" i="44"/>
  <c r="N17" i="44"/>
  <c r="O17" i="44"/>
  <c r="N16" i="44"/>
  <c r="O16" i="44" s="1"/>
  <c r="N15" i="44"/>
  <c r="O15" i="44" s="1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2" i="44"/>
  <c r="O12" i="44" s="1"/>
  <c r="N11" i="44"/>
  <c r="O11" i="44" s="1"/>
  <c r="N10" i="44"/>
  <c r="O10" i="44" s="1"/>
  <c r="N9" i="44"/>
  <c r="O9" i="44" s="1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87" i="43"/>
  <c r="O87" i="43" s="1"/>
  <c r="M86" i="43"/>
  <c r="L86" i="43"/>
  <c r="K86" i="43"/>
  <c r="J86" i="43"/>
  <c r="I86" i="43"/>
  <c r="H86" i="43"/>
  <c r="G86" i="43"/>
  <c r="F86" i="43"/>
  <c r="E86" i="43"/>
  <c r="D86" i="43"/>
  <c r="N85" i="43"/>
  <c r="O85" i="43" s="1"/>
  <c r="N84" i="43"/>
  <c r="O84" i="43" s="1"/>
  <c r="N83" i="43"/>
  <c r="O83" i="43" s="1"/>
  <c r="N82" i="43"/>
  <c r="O82" i="43"/>
  <c r="M81" i="43"/>
  <c r="L81" i="43"/>
  <c r="K81" i="43"/>
  <c r="J81" i="43"/>
  <c r="I81" i="43"/>
  <c r="H81" i="43"/>
  <c r="G81" i="43"/>
  <c r="F81" i="43"/>
  <c r="E81" i="43"/>
  <c r="D81" i="43"/>
  <c r="N80" i="43"/>
  <c r="O80" i="43"/>
  <c r="N79" i="43"/>
  <c r="O79" i="43" s="1"/>
  <c r="N78" i="43"/>
  <c r="O78" i="43" s="1"/>
  <c r="N77" i="43"/>
  <c r="O77" i="43" s="1"/>
  <c r="M76" i="43"/>
  <c r="L76" i="43"/>
  <c r="K76" i="43"/>
  <c r="J76" i="43"/>
  <c r="I76" i="43"/>
  <c r="H76" i="43"/>
  <c r="G76" i="43"/>
  <c r="F76" i="43"/>
  <c r="E76" i="43"/>
  <c r="D76" i="43"/>
  <c r="N75" i="43"/>
  <c r="O75" i="43" s="1"/>
  <c r="N74" i="43"/>
  <c r="O74" i="43" s="1"/>
  <c r="N73" i="43"/>
  <c r="O73" i="43" s="1"/>
  <c r="N72" i="43"/>
  <c r="O72" i="43"/>
  <c r="N71" i="43"/>
  <c r="O71" i="43" s="1"/>
  <c r="N70" i="43"/>
  <c r="O70" i="43" s="1"/>
  <c r="N69" i="43"/>
  <c r="O69" i="43" s="1"/>
  <c r="N68" i="43"/>
  <c r="O68" i="43" s="1"/>
  <c r="N67" i="43"/>
  <c r="O67" i="43" s="1"/>
  <c r="N66" i="43"/>
  <c r="O66" i="43"/>
  <c r="N65" i="43"/>
  <c r="O65" i="43" s="1"/>
  <c r="N64" i="43"/>
  <c r="O64" i="43" s="1"/>
  <c r="N63" i="43"/>
  <c r="O63" i="43" s="1"/>
  <c r="N62" i="43"/>
  <c r="O62" i="43" s="1"/>
  <c r="N61" i="43"/>
  <c r="O61" i="43" s="1"/>
  <c r="N60" i="43"/>
  <c r="O60" i="43"/>
  <c r="N59" i="43"/>
  <c r="O59" i="43" s="1"/>
  <c r="N58" i="43"/>
  <c r="O58" i="43" s="1"/>
  <c r="N57" i="43"/>
  <c r="O57" i="43" s="1"/>
  <c r="N56" i="43"/>
  <c r="O56" i="43" s="1"/>
  <c r="N55" i="43"/>
  <c r="O55" i="43" s="1"/>
  <c r="N54" i="43"/>
  <c r="O54" i="43"/>
  <c r="N53" i="43"/>
  <c r="O53" i="43" s="1"/>
  <c r="N52" i="43"/>
  <c r="O52" i="43" s="1"/>
  <c r="N51" i="43"/>
  <c r="O51" i="43" s="1"/>
  <c r="N50" i="43"/>
  <c r="O50" i="43" s="1"/>
  <c r="N49" i="43"/>
  <c r="O49" i="43" s="1"/>
  <c r="N48" i="43"/>
  <c r="O48" i="43" s="1"/>
  <c r="N47" i="43"/>
  <c r="O47" i="43" s="1"/>
  <c r="M46" i="43"/>
  <c r="L46" i="43"/>
  <c r="K46" i="43"/>
  <c r="J46" i="43"/>
  <c r="I46" i="43"/>
  <c r="H46" i="43"/>
  <c r="G46" i="43"/>
  <c r="F46" i="43"/>
  <c r="E46" i="43"/>
  <c r="D46" i="43"/>
  <c r="N45" i="43"/>
  <c r="O45" i="43" s="1"/>
  <c r="N44" i="43"/>
  <c r="O44" i="43" s="1"/>
  <c r="N43" i="43"/>
  <c r="O43" i="43" s="1"/>
  <c r="N42" i="43"/>
  <c r="O42" i="43" s="1"/>
  <c r="N41" i="43"/>
  <c r="O41" i="43" s="1"/>
  <c r="N40" i="43"/>
  <c r="O40" i="43"/>
  <c r="N39" i="43"/>
  <c r="O39" i="43" s="1"/>
  <c r="N38" i="43"/>
  <c r="O38" i="43" s="1"/>
  <c r="N37" i="43"/>
  <c r="O37" i="43" s="1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 s="1"/>
  <c r="N30" i="43"/>
  <c r="O30" i="43" s="1"/>
  <c r="N29" i="43"/>
  <c r="O29" i="43" s="1"/>
  <c r="N28" i="43"/>
  <c r="O28" i="43"/>
  <c r="N27" i="43"/>
  <c r="O27" i="43" s="1"/>
  <c r="N26" i="43"/>
  <c r="O26" i="43" s="1"/>
  <c r="N25" i="43"/>
  <c r="O25" i="43" s="1"/>
  <c r="N24" i="43"/>
  <c r="O24" i="43" s="1"/>
  <c r="N23" i="43"/>
  <c r="O23" i="43" s="1"/>
  <c r="N22" i="43"/>
  <c r="O22" i="43"/>
  <c r="N21" i="43"/>
  <c r="O21" i="43" s="1"/>
  <c r="N20" i="43"/>
  <c r="O20" i="43" s="1"/>
  <c r="N19" i="43"/>
  <c r="O19" i="43" s="1"/>
  <c r="M18" i="43"/>
  <c r="L18" i="43"/>
  <c r="K18" i="43"/>
  <c r="J18" i="43"/>
  <c r="I18" i="43"/>
  <c r="H18" i="43"/>
  <c r="G18" i="43"/>
  <c r="F18" i="43"/>
  <c r="E18" i="43"/>
  <c r="D18" i="43"/>
  <c r="N17" i="43"/>
  <c r="O17" i="43" s="1"/>
  <c r="N16" i="43"/>
  <c r="O16" i="43" s="1"/>
  <c r="N15" i="43"/>
  <c r="O15" i="43" s="1"/>
  <c r="N14" i="43"/>
  <c r="O14" i="43" s="1"/>
  <c r="M13" i="43"/>
  <c r="L13" i="43"/>
  <c r="K13" i="43"/>
  <c r="J13" i="43"/>
  <c r="I13" i="43"/>
  <c r="H13" i="43"/>
  <c r="G13" i="43"/>
  <c r="F13" i="43"/>
  <c r="E13" i="43"/>
  <c r="D13" i="43"/>
  <c r="N12" i="43"/>
  <c r="O12" i="43" s="1"/>
  <c r="N11" i="43"/>
  <c r="O11" i="43" s="1"/>
  <c r="N10" i="43"/>
  <c r="O10" i="43" s="1"/>
  <c r="N9" i="43"/>
  <c r="O9" i="43" s="1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97" i="42"/>
  <c r="O97" i="42" s="1"/>
  <c r="N96" i="42"/>
  <c r="O96" i="42" s="1"/>
  <c r="N95" i="42"/>
  <c r="O95" i="42" s="1"/>
  <c r="N94" i="42"/>
  <c r="O94" i="42" s="1"/>
  <c r="M93" i="42"/>
  <c r="L93" i="42"/>
  <c r="K93" i="42"/>
  <c r="J93" i="42"/>
  <c r="I93" i="42"/>
  <c r="N93" i="42" s="1"/>
  <c r="O93" i="42" s="1"/>
  <c r="H93" i="42"/>
  <c r="G93" i="42"/>
  <c r="F93" i="42"/>
  <c r="E93" i="42"/>
  <c r="D93" i="42"/>
  <c r="N92" i="42"/>
  <c r="O92" i="42" s="1"/>
  <c r="N91" i="42"/>
  <c r="O91" i="42" s="1"/>
  <c r="N90" i="42"/>
  <c r="O90" i="42" s="1"/>
  <c r="N89" i="42"/>
  <c r="O89" i="42"/>
  <c r="N88" i="42"/>
  <c r="O88" i="42" s="1"/>
  <c r="N87" i="42"/>
  <c r="O87" i="42" s="1"/>
  <c r="N86" i="42"/>
  <c r="O86" i="42" s="1"/>
  <c r="M85" i="42"/>
  <c r="L85" i="42"/>
  <c r="K85" i="42"/>
  <c r="J85" i="42"/>
  <c r="I85" i="42"/>
  <c r="H85" i="42"/>
  <c r="G85" i="42"/>
  <c r="F85" i="42"/>
  <c r="E85" i="42"/>
  <c r="D85" i="42"/>
  <c r="N84" i="42"/>
  <c r="O84" i="42" s="1"/>
  <c r="N83" i="42"/>
  <c r="O83" i="42" s="1"/>
  <c r="N82" i="42"/>
  <c r="O82" i="42" s="1"/>
  <c r="N81" i="42"/>
  <c r="O81" i="42" s="1"/>
  <c r="M80" i="42"/>
  <c r="L80" i="42"/>
  <c r="K80" i="42"/>
  <c r="J80" i="42"/>
  <c r="I80" i="42"/>
  <c r="H80" i="42"/>
  <c r="G80" i="42"/>
  <c r="F80" i="42"/>
  <c r="E80" i="42"/>
  <c r="D80" i="42"/>
  <c r="N79" i="42"/>
  <c r="O79" i="42" s="1"/>
  <c r="N78" i="42"/>
  <c r="O78" i="42" s="1"/>
  <c r="N77" i="42"/>
  <c r="O77" i="42" s="1"/>
  <c r="N76" i="42"/>
  <c r="O76" i="42" s="1"/>
  <c r="N75" i="42"/>
  <c r="O75" i="42" s="1"/>
  <c r="N74" i="42"/>
  <c r="O74" i="42" s="1"/>
  <c r="N73" i="42"/>
  <c r="O73" i="42"/>
  <c r="N72" i="42"/>
  <c r="O72" i="42" s="1"/>
  <c r="N71" i="42"/>
  <c r="O71" i="42" s="1"/>
  <c r="N70" i="42"/>
  <c r="O70" i="42" s="1"/>
  <c r="N69" i="42"/>
  <c r="O69" i="42" s="1"/>
  <c r="N68" i="42"/>
  <c r="O68" i="42" s="1"/>
  <c r="N67" i="42"/>
  <c r="O67" i="42"/>
  <c r="N66" i="42"/>
  <c r="O66" i="42"/>
  <c r="N65" i="42"/>
  <c r="O65" i="42" s="1"/>
  <c r="N64" i="42"/>
  <c r="O64" i="42"/>
  <c r="N63" i="42"/>
  <c r="O63" i="42" s="1"/>
  <c r="N62" i="42"/>
  <c r="O62" i="42" s="1"/>
  <c r="N61" i="42"/>
  <c r="O61" i="42"/>
  <c r="N60" i="42"/>
  <c r="O60" i="42" s="1"/>
  <c r="N59" i="42"/>
  <c r="O59" i="42" s="1"/>
  <c r="N58" i="42"/>
  <c r="O58" i="42" s="1"/>
  <c r="N57" i="42"/>
  <c r="O57" i="42" s="1"/>
  <c r="N56" i="42"/>
  <c r="O56" i="42" s="1"/>
  <c r="N55" i="42"/>
  <c r="O55" i="42"/>
  <c r="N54" i="42"/>
  <c r="O54" i="42" s="1"/>
  <c r="N53" i="42"/>
  <c r="O53" i="42" s="1"/>
  <c r="N52" i="42"/>
  <c r="O52" i="42" s="1"/>
  <c r="N51" i="42"/>
  <c r="O51" i="42" s="1"/>
  <c r="N50" i="42"/>
  <c r="O50" i="42" s="1"/>
  <c r="M49" i="42"/>
  <c r="L49" i="42"/>
  <c r="K49" i="42"/>
  <c r="J49" i="42"/>
  <c r="I49" i="42"/>
  <c r="H49" i="42"/>
  <c r="G49" i="42"/>
  <c r="F49" i="42"/>
  <c r="E49" i="42"/>
  <c r="D49" i="42"/>
  <c r="N48" i="42"/>
  <c r="O48" i="42" s="1"/>
  <c r="N47" i="42"/>
  <c r="O47" i="42" s="1"/>
  <c r="N46" i="42"/>
  <c r="O46" i="42" s="1"/>
  <c r="N45" i="42"/>
  <c r="O45" i="42" s="1"/>
  <c r="N44" i="42"/>
  <c r="O44" i="42" s="1"/>
  <c r="N43" i="42"/>
  <c r="O43" i="42" s="1"/>
  <c r="N42" i="42"/>
  <c r="O42" i="42" s="1"/>
  <c r="N41" i="42"/>
  <c r="O41" i="42"/>
  <c r="N40" i="42"/>
  <c r="O40" i="42" s="1"/>
  <c r="N39" i="42"/>
  <c r="O39" i="42" s="1"/>
  <c r="N38" i="42"/>
  <c r="O38" i="42" s="1"/>
  <c r="N37" i="42"/>
  <c r="O37" i="42" s="1"/>
  <c r="N36" i="42"/>
  <c r="O36" i="42" s="1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/>
  <c r="N22" i="42"/>
  <c r="O22" i="42" s="1"/>
  <c r="N21" i="42"/>
  <c r="O21" i="42" s="1"/>
  <c r="M20" i="42"/>
  <c r="L20" i="42"/>
  <c r="K20" i="42"/>
  <c r="J20" i="42"/>
  <c r="I20" i="42"/>
  <c r="H20" i="42"/>
  <c r="G20" i="42"/>
  <c r="F20" i="42"/>
  <c r="E20" i="42"/>
  <c r="D20" i="42"/>
  <c r="N19" i="42"/>
  <c r="O19" i="42"/>
  <c r="N18" i="42"/>
  <c r="O18" i="42"/>
  <c r="N17" i="42"/>
  <c r="O17" i="42" s="1"/>
  <c r="M16" i="42"/>
  <c r="L16" i="42"/>
  <c r="K16" i="42"/>
  <c r="J16" i="42"/>
  <c r="I16" i="42"/>
  <c r="H16" i="42"/>
  <c r="G16" i="42"/>
  <c r="F16" i="42"/>
  <c r="E16" i="42"/>
  <c r="D16" i="42"/>
  <c r="N15" i="42"/>
  <c r="O15" i="42" s="1"/>
  <c r="N14" i="42"/>
  <c r="O14" i="42"/>
  <c r="N13" i="42"/>
  <c r="O13" i="42"/>
  <c r="N12" i="42"/>
  <c r="O12" i="42"/>
  <c r="N11" i="42"/>
  <c r="O11" i="42"/>
  <c r="N10" i="42"/>
  <c r="O10" i="42"/>
  <c r="N9" i="42"/>
  <c r="O9" i="42" s="1"/>
  <c r="N8" i="42"/>
  <c r="O8" i="42"/>
  <c r="N7" i="42"/>
  <c r="O7" i="42"/>
  <c r="N6" i="42"/>
  <c r="O6" i="42"/>
  <c r="M5" i="42"/>
  <c r="L5" i="42"/>
  <c r="K5" i="42"/>
  <c r="J5" i="42"/>
  <c r="I5" i="42"/>
  <c r="H5" i="42"/>
  <c r="G5" i="42"/>
  <c r="F5" i="42"/>
  <c r="E5" i="42"/>
  <c r="D5" i="42"/>
  <c r="N93" i="41"/>
  <c r="O93" i="41"/>
  <c r="N92" i="41"/>
  <c r="O92" i="41"/>
  <c r="M91" i="41"/>
  <c r="L91" i="41"/>
  <c r="K91" i="41"/>
  <c r="J91" i="41"/>
  <c r="I91" i="41"/>
  <c r="H91" i="41"/>
  <c r="G91" i="41"/>
  <c r="F91" i="41"/>
  <c r="E91" i="41"/>
  <c r="D91" i="41"/>
  <c r="N90" i="41"/>
  <c r="O90" i="41"/>
  <c r="N89" i="41"/>
  <c r="O89" i="41"/>
  <c r="N88" i="41"/>
  <c r="O88" i="41" s="1"/>
  <c r="N87" i="41"/>
  <c r="O87" i="41"/>
  <c r="N86" i="41"/>
  <c r="O86" i="41"/>
  <c r="N85" i="41"/>
  <c r="O85" i="41"/>
  <c r="M84" i="41"/>
  <c r="L84" i="41"/>
  <c r="K84" i="41"/>
  <c r="J84" i="41"/>
  <c r="I84" i="41"/>
  <c r="H84" i="41"/>
  <c r="G84" i="41"/>
  <c r="F84" i="41"/>
  <c r="E84" i="41"/>
  <c r="D84" i="41"/>
  <c r="N83" i="41"/>
  <c r="O83" i="41"/>
  <c r="N82" i="41"/>
  <c r="O82" i="41" s="1"/>
  <c r="N81" i="41"/>
  <c r="O81" i="41"/>
  <c r="N80" i="41"/>
  <c r="O80" i="41" s="1"/>
  <c r="M79" i="41"/>
  <c r="L79" i="41"/>
  <c r="K79" i="41"/>
  <c r="J79" i="41"/>
  <c r="I79" i="41"/>
  <c r="H79" i="41"/>
  <c r="G79" i="41"/>
  <c r="F79" i="41"/>
  <c r="E79" i="41"/>
  <c r="D79" i="41"/>
  <c r="N78" i="41"/>
  <c r="O78" i="41" s="1"/>
  <c r="N77" i="41"/>
  <c r="O77" i="41"/>
  <c r="N76" i="41"/>
  <c r="O76" i="41"/>
  <c r="N75" i="41"/>
  <c r="O75" i="41"/>
  <c r="N74" i="41"/>
  <c r="O74" i="41" s="1"/>
  <c r="N73" i="41"/>
  <c r="O73" i="41"/>
  <c r="N72" i="41"/>
  <c r="O72" i="41" s="1"/>
  <c r="N71" i="41"/>
  <c r="O71" i="41"/>
  <c r="N70" i="41"/>
  <c r="O70" i="41"/>
  <c r="N69" i="41"/>
  <c r="O69" i="41"/>
  <c r="N68" i="41"/>
  <c r="O68" i="41"/>
  <c r="N67" i="41"/>
  <c r="O67" i="41"/>
  <c r="N66" i="41"/>
  <c r="O66" i="41" s="1"/>
  <c r="N65" i="41"/>
  <c r="O65" i="41"/>
  <c r="N64" i="41"/>
  <c r="O64" i="41"/>
  <c r="N63" i="41"/>
  <c r="O63" i="41"/>
  <c r="N62" i="41"/>
  <c r="O62" i="41" s="1"/>
  <c r="N61" i="41"/>
  <c r="O61" i="41"/>
  <c r="N60" i="41"/>
  <c r="O60" i="41" s="1"/>
  <c r="N59" i="41"/>
  <c r="O59" i="41"/>
  <c r="N58" i="41"/>
  <c r="O58" i="41"/>
  <c r="N57" i="41"/>
  <c r="O57" i="41"/>
  <c r="N56" i="41"/>
  <c r="O56" i="41"/>
  <c r="N55" i="41"/>
  <c r="O55" i="41"/>
  <c r="N54" i="41"/>
  <c r="O54" i="41" s="1"/>
  <c r="N53" i="41"/>
  <c r="O53" i="41"/>
  <c r="N52" i="41"/>
  <c r="O52" i="41"/>
  <c r="N51" i="41"/>
  <c r="O51" i="41"/>
  <c r="N50" i="41"/>
  <c r="O50" i="41"/>
  <c r="N49" i="41"/>
  <c r="O49" i="41"/>
  <c r="N48" i="41"/>
  <c r="O48" i="41" s="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/>
  <c r="N43" i="41"/>
  <c r="O43" i="41"/>
  <c r="N42" i="41"/>
  <c r="O42" i="41" s="1"/>
  <c r="N41" i="41"/>
  <c r="O41" i="41"/>
  <c r="N40" i="41"/>
  <c r="O40" i="41" s="1"/>
  <c r="N39" i="41"/>
  <c r="O39" i="41"/>
  <c r="N38" i="41"/>
  <c r="O38" i="41"/>
  <c r="N37" i="41"/>
  <c r="O37" i="41"/>
  <c r="N36" i="41"/>
  <c r="O36" i="41"/>
  <c r="N35" i="41"/>
  <c r="O35" i="41"/>
  <c r="N34" i="41"/>
  <c r="O34" i="41" s="1"/>
  <c r="N33" i="41"/>
  <c r="O33" i="41"/>
  <c r="N32" i="41"/>
  <c r="O32" i="41"/>
  <c r="N31" i="41"/>
  <c r="O31" i="41"/>
  <c r="N30" i="41"/>
  <c r="O30" i="41" s="1"/>
  <c r="N29" i="41"/>
  <c r="O29" i="41"/>
  <c r="N28" i="41"/>
  <c r="O28" i="41" s="1"/>
  <c r="N27" i="41"/>
  <c r="O27" i="41"/>
  <c r="N26" i="41"/>
  <c r="O26" i="41"/>
  <c r="N25" i="41"/>
  <c r="O25" i="41"/>
  <c r="N24" i="41"/>
  <c r="O24" i="41"/>
  <c r="N23" i="41"/>
  <c r="O23" i="41"/>
  <c r="N22" i="41"/>
  <c r="O22" i="41" s="1"/>
  <c r="N21" i="41"/>
  <c r="O21" i="41"/>
  <c r="N20" i="41"/>
  <c r="O20" i="41"/>
  <c r="M19" i="41"/>
  <c r="L19" i="41"/>
  <c r="K19" i="41"/>
  <c r="J19" i="41"/>
  <c r="I19" i="41"/>
  <c r="H19" i="41"/>
  <c r="G19" i="41"/>
  <c r="F19" i="41"/>
  <c r="E19" i="41"/>
  <c r="D19" i="41"/>
  <c r="N18" i="41"/>
  <c r="O18" i="41"/>
  <c r="N17" i="41"/>
  <c r="O17" i="41"/>
  <c r="N16" i="41"/>
  <c r="O16" i="41"/>
  <c r="N15" i="41"/>
  <c r="O15" i="41"/>
  <c r="N14" i="41"/>
  <c r="O14" i="41" s="1"/>
  <c r="M13" i="41"/>
  <c r="L13" i="41"/>
  <c r="K13" i="41"/>
  <c r="J13" i="41"/>
  <c r="I13" i="41"/>
  <c r="H13" i="41"/>
  <c r="G13" i="41"/>
  <c r="F13" i="41"/>
  <c r="E13" i="41"/>
  <c r="D13" i="41"/>
  <c r="N12" i="41"/>
  <c r="O12" i="41" s="1"/>
  <c r="N11" i="41"/>
  <c r="O11" i="41"/>
  <c r="N10" i="41"/>
  <c r="O10" i="41"/>
  <c r="N9" i="41"/>
  <c r="O9" i="41"/>
  <c r="N8" i="41"/>
  <c r="O8" i="41"/>
  <c r="N7" i="41"/>
  <c r="O7" i="41"/>
  <c r="N6" i="41"/>
  <c r="O6" i="41" s="1"/>
  <c r="M5" i="41"/>
  <c r="L5" i="41"/>
  <c r="K5" i="41"/>
  <c r="J5" i="41"/>
  <c r="I5" i="41"/>
  <c r="H5" i="41"/>
  <c r="G5" i="41"/>
  <c r="F5" i="41"/>
  <c r="E5" i="41"/>
  <c r="D5" i="41"/>
  <c r="N84" i="40"/>
  <c r="O84" i="40" s="1"/>
  <c r="M83" i="40"/>
  <c r="L83" i="40"/>
  <c r="K83" i="40"/>
  <c r="J83" i="40"/>
  <c r="I83" i="40"/>
  <c r="H83" i="40"/>
  <c r="G83" i="40"/>
  <c r="F83" i="40"/>
  <c r="E83" i="40"/>
  <c r="D83" i="40"/>
  <c r="N82" i="40"/>
  <c r="O82" i="40" s="1"/>
  <c r="N81" i="40"/>
  <c r="O81" i="40"/>
  <c r="N80" i="40"/>
  <c r="O80" i="40" s="1"/>
  <c r="N79" i="40"/>
  <c r="O79" i="40" s="1"/>
  <c r="M78" i="40"/>
  <c r="L78" i="40"/>
  <c r="K78" i="40"/>
  <c r="J78" i="40"/>
  <c r="I78" i="40"/>
  <c r="H78" i="40"/>
  <c r="G78" i="40"/>
  <c r="F78" i="40"/>
  <c r="E78" i="40"/>
  <c r="D78" i="40"/>
  <c r="N77" i="40"/>
  <c r="O77" i="40" s="1"/>
  <c r="N76" i="40"/>
  <c r="O76" i="40" s="1"/>
  <c r="N75" i="40"/>
  <c r="O75" i="40"/>
  <c r="N74" i="40"/>
  <c r="O74" i="40" s="1"/>
  <c r="M73" i="40"/>
  <c r="L73" i="40"/>
  <c r="K73" i="40"/>
  <c r="J73" i="40"/>
  <c r="I73" i="40"/>
  <c r="H73" i="40"/>
  <c r="G73" i="40"/>
  <c r="F73" i="40"/>
  <c r="N73" i="40" s="1"/>
  <c r="O73" i="40" s="1"/>
  <c r="E73" i="40"/>
  <c r="D73" i="40"/>
  <c r="N72" i="40"/>
  <c r="O72" i="40" s="1"/>
  <c r="N71" i="40"/>
  <c r="O71" i="40"/>
  <c r="N70" i="40"/>
  <c r="O70" i="40" s="1"/>
  <c r="N69" i="40"/>
  <c r="O69" i="40" s="1"/>
  <c r="N68" i="40"/>
  <c r="O68" i="40"/>
  <c r="N67" i="40"/>
  <c r="O67" i="40"/>
  <c r="N66" i="40"/>
  <c r="O66" i="40" s="1"/>
  <c r="N65" i="40"/>
  <c r="O65" i="40"/>
  <c r="N64" i="40"/>
  <c r="O64" i="40" s="1"/>
  <c r="N63" i="40"/>
  <c r="O63" i="40" s="1"/>
  <c r="N62" i="40"/>
  <c r="O62" i="40" s="1"/>
  <c r="N61" i="40"/>
  <c r="O61" i="40"/>
  <c r="N60" i="40"/>
  <c r="O60" i="40" s="1"/>
  <c r="N59" i="40"/>
  <c r="O59" i="40"/>
  <c r="N58" i="40"/>
  <c r="O58" i="40" s="1"/>
  <c r="N57" i="40"/>
  <c r="O57" i="40" s="1"/>
  <c r="N56" i="40"/>
  <c r="O56" i="40"/>
  <c r="N55" i="40"/>
  <c r="O55" i="40"/>
  <c r="N54" i="40"/>
  <c r="O54" i="40" s="1"/>
  <c r="N53" i="40"/>
  <c r="O53" i="40"/>
  <c r="N52" i="40"/>
  <c r="O52" i="40" s="1"/>
  <c r="N51" i="40"/>
  <c r="O51" i="40" s="1"/>
  <c r="N50" i="40"/>
  <c r="O50" i="40"/>
  <c r="N49" i="40"/>
  <c r="O49" i="40"/>
  <c r="N48" i="40"/>
  <c r="O48" i="40" s="1"/>
  <c r="N47" i="40"/>
  <c r="O47" i="40"/>
  <c r="N46" i="40"/>
  <c r="O46" i="40" s="1"/>
  <c r="M45" i="40"/>
  <c r="L45" i="40"/>
  <c r="K45" i="40"/>
  <c r="J45" i="40"/>
  <c r="J85" i="40" s="1"/>
  <c r="I45" i="40"/>
  <c r="H45" i="40"/>
  <c r="G45" i="40"/>
  <c r="F45" i="40"/>
  <c r="E45" i="40"/>
  <c r="D45" i="40"/>
  <c r="N44" i="40"/>
  <c r="O44" i="40" s="1"/>
  <c r="N43" i="40"/>
  <c r="O43" i="40" s="1"/>
  <c r="N42" i="40"/>
  <c r="O42" i="40" s="1"/>
  <c r="N41" i="40"/>
  <c r="O41" i="40"/>
  <c r="N40" i="40"/>
  <c r="O40" i="40" s="1"/>
  <c r="N39" i="40"/>
  <c r="O39" i="40"/>
  <c r="N38" i="40"/>
  <c r="O38" i="40" s="1"/>
  <c r="N37" i="40"/>
  <c r="O37" i="40" s="1"/>
  <c r="N36" i="40"/>
  <c r="O36" i="40"/>
  <c r="N35" i="40"/>
  <c r="O35" i="40"/>
  <c r="N34" i="40"/>
  <c r="O34" i="40" s="1"/>
  <c r="N33" i="40"/>
  <c r="O33" i="40"/>
  <c r="N32" i="40"/>
  <c r="O32" i="40" s="1"/>
  <c r="N31" i="40"/>
  <c r="O31" i="40" s="1"/>
  <c r="N30" i="40"/>
  <c r="O30" i="40"/>
  <c r="N29" i="40"/>
  <c r="O29" i="40"/>
  <c r="N28" i="40"/>
  <c r="O28" i="40" s="1"/>
  <c r="N27" i="40"/>
  <c r="O27" i="40"/>
  <c r="N26" i="40"/>
  <c r="O26" i="40" s="1"/>
  <c r="N25" i="40"/>
  <c r="O25" i="40" s="1"/>
  <c r="N24" i="40"/>
  <c r="O24" i="40" s="1"/>
  <c r="N23" i="40"/>
  <c r="O23" i="40"/>
  <c r="N22" i="40"/>
  <c r="O22" i="40" s="1"/>
  <c r="N21" i="40"/>
  <c r="O21" i="40"/>
  <c r="N20" i="40"/>
  <c r="O20" i="40" s="1"/>
  <c r="N19" i="40"/>
  <c r="O19" i="40" s="1"/>
  <c r="M18" i="40"/>
  <c r="N18" i="40" s="1"/>
  <c r="O18" i="40" s="1"/>
  <c r="L18" i="40"/>
  <c r="K18" i="40"/>
  <c r="J18" i="40"/>
  <c r="I18" i="40"/>
  <c r="H18" i="40"/>
  <c r="G18" i="40"/>
  <c r="F18" i="40"/>
  <c r="E18" i="40"/>
  <c r="D18" i="40"/>
  <c r="N17" i="40"/>
  <c r="O17" i="40" s="1"/>
  <c r="N16" i="40"/>
  <c r="O16" i="40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2" i="40"/>
  <c r="O12" i="40" s="1"/>
  <c r="N11" i="40"/>
  <c r="O11" i="40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H5" i="40"/>
  <c r="G5" i="40"/>
  <c r="F5" i="40"/>
  <c r="E5" i="40"/>
  <c r="D5" i="40"/>
  <c r="N87" i="39"/>
  <c r="O87" i="39" s="1"/>
  <c r="M86" i="39"/>
  <c r="L86" i="39"/>
  <c r="K86" i="39"/>
  <c r="J86" i="39"/>
  <c r="I86" i="39"/>
  <c r="H86" i="39"/>
  <c r="G86" i="39"/>
  <c r="F86" i="39"/>
  <c r="E86" i="39"/>
  <c r="D86" i="39"/>
  <c r="N85" i="39"/>
  <c r="O85" i="39" s="1"/>
  <c r="N84" i="39"/>
  <c r="O84" i="39"/>
  <c r="N83" i="39"/>
  <c r="O83" i="39" s="1"/>
  <c r="N82" i="39"/>
  <c r="O82" i="39" s="1"/>
  <c r="N81" i="39"/>
  <c r="O81" i="39"/>
  <c r="N80" i="39"/>
  <c r="O80" i="39" s="1"/>
  <c r="M79" i="39"/>
  <c r="L79" i="39"/>
  <c r="K79" i="39"/>
  <c r="J79" i="39"/>
  <c r="I79" i="39"/>
  <c r="H79" i="39"/>
  <c r="G79" i="39"/>
  <c r="F79" i="39"/>
  <c r="E79" i="39"/>
  <c r="D79" i="39"/>
  <c r="N79" i="39" s="1"/>
  <c r="O79" i="39" s="1"/>
  <c r="N78" i="39"/>
  <c r="O78" i="39" s="1"/>
  <c r="N77" i="39"/>
  <c r="O77" i="39" s="1"/>
  <c r="N76" i="39"/>
  <c r="O76" i="39"/>
  <c r="N75" i="39"/>
  <c r="O75" i="39" s="1"/>
  <c r="M74" i="39"/>
  <c r="L74" i="39"/>
  <c r="K74" i="39"/>
  <c r="K88" i="39" s="1"/>
  <c r="J74" i="39"/>
  <c r="I74" i="39"/>
  <c r="H74" i="39"/>
  <c r="G74" i="39"/>
  <c r="F74" i="39"/>
  <c r="E74" i="39"/>
  <c r="D74" i="39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/>
  <c r="N67" i="39"/>
  <c r="O67" i="39" s="1"/>
  <c r="N66" i="39"/>
  <c r="O66" i="39" s="1"/>
  <c r="N65" i="39"/>
  <c r="O65" i="39"/>
  <c r="N64" i="39"/>
  <c r="O64" i="39" s="1"/>
  <c r="N63" i="39"/>
  <c r="O63" i="39" s="1"/>
  <c r="N62" i="39"/>
  <c r="O62" i="39"/>
  <c r="N61" i="39"/>
  <c r="O61" i="39" s="1"/>
  <c r="N60" i="39"/>
  <c r="O60" i="39" s="1"/>
  <c r="N59" i="39"/>
  <c r="O59" i="39" s="1"/>
  <c r="N58" i="39"/>
  <c r="O58" i="39" s="1"/>
  <c r="N57" i="39"/>
  <c r="O57" i="39" s="1"/>
  <c r="N56" i="39"/>
  <c r="O56" i="39"/>
  <c r="N55" i="39"/>
  <c r="O55" i="39" s="1"/>
  <c r="N54" i="39"/>
  <c r="O54" i="39" s="1"/>
  <c r="N53" i="39"/>
  <c r="O53" i="39" s="1"/>
  <c r="N52" i="39"/>
  <c r="O52" i="39" s="1"/>
  <c r="N51" i="39"/>
  <c r="O51" i="39" s="1"/>
  <c r="N50" i="39"/>
  <c r="O50" i="39"/>
  <c r="N49" i="39"/>
  <c r="O49" i="39" s="1"/>
  <c r="N48" i="39"/>
  <c r="O48" i="39" s="1"/>
  <c r="N47" i="39"/>
  <c r="O47" i="39"/>
  <c r="M46" i="39"/>
  <c r="L46" i="39"/>
  <c r="K46" i="39"/>
  <c r="J46" i="39"/>
  <c r="I46" i="39"/>
  <c r="H46" i="39"/>
  <c r="G46" i="39"/>
  <c r="F46" i="39"/>
  <c r="E46" i="39"/>
  <c r="D46" i="39"/>
  <c r="N45" i="39"/>
  <c r="O45" i="39"/>
  <c r="N44" i="39"/>
  <c r="O44" i="39" s="1"/>
  <c r="N43" i="39"/>
  <c r="O43" i="39" s="1"/>
  <c r="N42" i="39"/>
  <c r="O42" i="39"/>
  <c r="N41" i="39"/>
  <c r="O41" i="39" s="1"/>
  <c r="N40" i="39"/>
  <c r="O40" i="39" s="1"/>
  <c r="N39" i="39"/>
  <c r="O39" i="39" s="1"/>
  <c r="N38" i="39"/>
  <c r="O38" i="39" s="1"/>
  <c r="N37" i="39"/>
  <c r="O37" i="39" s="1"/>
  <c r="N36" i="39"/>
  <c r="O36" i="39"/>
  <c r="N35" i="39"/>
  <c r="O35" i="39" s="1"/>
  <c r="N34" i="39"/>
  <c r="O34" i="39" s="1"/>
  <c r="N33" i="39"/>
  <c r="O33" i="39" s="1"/>
  <c r="N32" i="39"/>
  <c r="O32" i="39" s="1"/>
  <c r="N31" i="39"/>
  <c r="O31" i="39" s="1"/>
  <c r="N30" i="39"/>
  <c r="O30" i="39"/>
  <c r="N29" i="39"/>
  <c r="O29" i="39" s="1"/>
  <c r="N28" i="39"/>
  <c r="O28" i="39" s="1"/>
  <c r="N27" i="39"/>
  <c r="O27" i="39"/>
  <c r="N26" i="39"/>
  <c r="O26" i="39" s="1"/>
  <c r="N25" i="39"/>
  <c r="O25" i="39" s="1"/>
  <c r="N24" i="39"/>
  <c r="O24" i="39"/>
  <c r="N23" i="39"/>
  <c r="O23" i="39" s="1"/>
  <c r="N22" i="39"/>
  <c r="O22" i="39" s="1"/>
  <c r="N21" i="39"/>
  <c r="O21" i="39" s="1"/>
  <c r="N20" i="39"/>
  <c r="O20" i="39" s="1"/>
  <c r="N19" i="39"/>
  <c r="O19" i="39" s="1"/>
  <c r="M18" i="39"/>
  <c r="L18" i="39"/>
  <c r="K18" i="39"/>
  <c r="J18" i="39"/>
  <c r="I18" i="39"/>
  <c r="H18" i="39"/>
  <c r="G18" i="39"/>
  <c r="F18" i="39"/>
  <c r="E18" i="39"/>
  <c r="D18" i="39"/>
  <c r="N17" i="39"/>
  <c r="O17" i="39" s="1"/>
  <c r="N16" i="39"/>
  <c r="O16" i="39"/>
  <c r="N15" i="39"/>
  <c r="O15" i="39" s="1"/>
  <c r="N14" i="39"/>
  <c r="O14" i="39" s="1"/>
  <c r="M13" i="39"/>
  <c r="L13" i="39"/>
  <c r="N13" i="39" s="1"/>
  <c r="O13" i="39" s="1"/>
  <c r="K13" i="39"/>
  <c r="J13" i="39"/>
  <c r="I13" i="39"/>
  <c r="H13" i="39"/>
  <c r="G13" i="39"/>
  <c r="F13" i="39"/>
  <c r="E13" i="39"/>
  <c r="D13" i="39"/>
  <c r="N12" i="39"/>
  <c r="O12" i="39" s="1"/>
  <c r="N11" i="39"/>
  <c r="O11" i="39"/>
  <c r="N10" i="39"/>
  <c r="O10" i="39" s="1"/>
  <c r="N9" i="39"/>
  <c r="O9" i="39" s="1"/>
  <c r="N8" i="39"/>
  <c r="O8" i="39"/>
  <c r="N7" i="39"/>
  <c r="O7" i="39" s="1"/>
  <c r="N6" i="39"/>
  <c r="O6" i="39" s="1"/>
  <c r="M5" i="39"/>
  <c r="L5" i="39"/>
  <c r="L88" i="39" s="1"/>
  <c r="K5" i="39"/>
  <c r="J5" i="39"/>
  <c r="I5" i="39"/>
  <c r="H5" i="39"/>
  <c r="G5" i="39"/>
  <c r="F5" i="39"/>
  <c r="E5" i="39"/>
  <c r="D5" i="39"/>
  <c r="N87" i="38"/>
  <c r="O87" i="38" s="1"/>
  <c r="M86" i="38"/>
  <c r="L86" i="38"/>
  <c r="K86" i="38"/>
  <c r="J86" i="38"/>
  <c r="I86" i="38"/>
  <c r="H86" i="38"/>
  <c r="G86" i="38"/>
  <c r="F86" i="38"/>
  <c r="E86" i="38"/>
  <c r="D86" i="38"/>
  <c r="N85" i="38"/>
  <c r="O85" i="38"/>
  <c r="N84" i="38"/>
  <c r="O84" i="38" s="1"/>
  <c r="N83" i="38"/>
  <c r="O83" i="38"/>
  <c r="N82" i="38"/>
  <c r="O82" i="38"/>
  <c r="N81" i="38"/>
  <c r="O81" i="38" s="1"/>
  <c r="N80" i="38"/>
  <c r="O80" i="38"/>
  <c r="M79" i="38"/>
  <c r="L79" i="38"/>
  <c r="K79" i="38"/>
  <c r="J79" i="38"/>
  <c r="I79" i="38"/>
  <c r="H79" i="38"/>
  <c r="G79" i="38"/>
  <c r="F79" i="38"/>
  <c r="E79" i="38"/>
  <c r="D79" i="38"/>
  <c r="N78" i="38"/>
  <c r="O78" i="38"/>
  <c r="N77" i="38"/>
  <c r="O77" i="38"/>
  <c r="N76" i="38"/>
  <c r="O76" i="38" s="1"/>
  <c r="N75" i="38"/>
  <c r="O75" i="38"/>
  <c r="M74" i="38"/>
  <c r="L74" i="38"/>
  <c r="K74" i="38"/>
  <c r="J74" i="38"/>
  <c r="I74" i="38"/>
  <c r="H74" i="38"/>
  <c r="G74" i="38"/>
  <c r="F74" i="38"/>
  <c r="E74" i="38"/>
  <c r="N74" i="38" s="1"/>
  <c r="O74" i="38" s="1"/>
  <c r="D74" i="38"/>
  <c r="N73" i="38"/>
  <c r="O73" i="38"/>
  <c r="N72" i="38"/>
  <c r="O72" i="38" s="1"/>
  <c r="N71" i="38"/>
  <c r="O71" i="38" s="1"/>
  <c r="N70" i="38"/>
  <c r="O70" i="38"/>
  <c r="N69" i="38"/>
  <c r="O69" i="38"/>
  <c r="N68" i="38"/>
  <c r="O68" i="38" s="1"/>
  <c r="N67" i="38"/>
  <c r="O67" i="38"/>
  <c r="N66" i="38"/>
  <c r="O66" i="38" s="1"/>
  <c r="N65" i="38"/>
  <c r="O65" i="38" s="1"/>
  <c r="N64" i="38"/>
  <c r="O64" i="38"/>
  <c r="N63" i="38"/>
  <c r="O63" i="38"/>
  <c r="N62" i="38"/>
  <c r="O62" i="38" s="1"/>
  <c r="N61" i="38"/>
  <c r="O61" i="38"/>
  <c r="N60" i="38"/>
  <c r="O60" i="38" s="1"/>
  <c r="N59" i="38"/>
  <c r="O59" i="38" s="1"/>
  <c r="N58" i="38"/>
  <c r="O58" i="38"/>
  <c r="N57" i="38"/>
  <c r="O57" i="38"/>
  <c r="N56" i="38"/>
  <c r="O56" i="38" s="1"/>
  <c r="N55" i="38"/>
  <c r="O55" i="38"/>
  <c r="N54" i="38"/>
  <c r="O54" i="38" s="1"/>
  <c r="N53" i="38"/>
  <c r="O53" i="38" s="1"/>
  <c r="N52" i="38"/>
  <c r="O52" i="38"/>
  <c r="N51" i="38"/>
  <c r="O51" i="38"/>
  <c r="N50" i="38"/>
  <c r="O50" i="38" s="1"/>
  <c r="N49" i="38"/>
  <c r="O49" i="38"/>
  <c r="N48" i="38"/>
  <c r="O48" i="38" s="1"/>
  <c r="M47" i="38"/>
  <c r="L47" i="38"/>
  <c r="K47" i="38"/>
  <c r="J47" i="38"/>
  <c r="I47" i="38"/>
  <c r="H47" i="38"/>
  <c r="N47" i="38" s="1"/>
  <c r="O47" i="38" s="1"/>
  <c r="G47" i="38"/>
  <c r="F47" i="38"/>
  <c r="E47" i="38"/>
  <c r="D47" i="38"/>
  <c r="N46" i="38"/>
  <c r="O46" i="38" s="1"/>
  <c r="N45" i="38"/>
  <c r="O45" i="38" s="1"/>
  <c r="N44" i="38"/>
  <c r="O44" i="38"/>
  <c r="N43" i="38"/>
  <c r="O43" i="38"/>
  <c r="N42" i="38"/>
  <c r="O42" i="38" s="1"/>
  <c r="N41" i="38"/>
  <c r="O41" i="38"/>
  <c r="N40" i="38"/>
  <c r="O40" i="38" s="1"/>
  <c r="N39" i="38"/>
  <c r="O39" i="38" s="1"/>
  <c r="N38" i="38"/>
  <c r="O38" i="38"/>
  <c r="N37" i="38"/>
  <c r="O37" i="38"/>
  <c r="N36" i="38"/>
  <c r="O36" i="38" s="1"/>
  <c r="N35" i="38"/>
  <c r="O35" i="38"/>
  <c r="N34" i="38"/>
  <c r="O34" i="38" s="1"/>
  <c r="N33" i="38"/>
  <c r="O33" i="38" s="1"/>
  <c r="N32" i="38"/>
  <c r="O32" i="38"/>
  <c r="N31" i="38"/>
  <c r="O31" i="38"/>
  <c r="N30" i="38"/>
  <c r="O30" i="38" s="1"/>
  <c r="N29" i="38"/>
  <c r="O29" i="38"/>
  <c r="N28" i="38"/>
  <c r="O28" i="38" s="1"/>
  <c r="N27" i="38"/>
  <c r="O27" i="38" s="1"/>
  <c r="N26" i="38"/>
  <c r="O26" i="38"/>
  <c r="N25" i="38"/>
  <c r="O25" i="38"/>
  <c r="N24" i="38"/>
  <c r="O24" i="38" s="1"/>
  <c r="N23" i="38"/>
  <c r="O23" i="38"/>
  <c r="N22" i="38"/>
  <c r="O22" i="38" s="1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8" i="38"/>
  <c r="O18" i="38"/>
  <c r="N17" i="38"/>
  <c r="O17" i="38"/>
  <c r="N16" i="38"/>
  <c r="O16" i="38" s="1"/>
  <c r="N15" i="38"/>
  <c r="O15" i="38"/>
  <c r="M14" i="38"/>
  <c r="L14" i="38"/>
  <c r="K14" i="38"/>
  <c r="J14" i="38"/>
  <c r="I14" i="38"/>
  <c r="H14" i="38"/>
  <c r="G14" i="38"/>
  <c r="F14" i="38"/>
  <c r="F88" i="38" s="1"/>
  <c r="E14" i="38"/>
  <c r="D14" i="38"/>
  <c r="D88" i="38"/>
  <c r="N13" i="38"/>
  <c r="O13" i="38" s="1"/>
  <c r="N12" i="38"/>
  <c r="O12" i="38" s="1"/>
  <c r="N11" i="38"/>
  <c r="O11" i="38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K88" i="38" s="1"/>
  <c r="J5" i="38"/>
  <c r="J88" i="38"/>
  <c r="I5" i="38"/>
  <c r="H5" i="38"/>
  <c r="G5" i="38"/>
  <c r="G88" i="38" s="1"/>
  <c r="F5" i="38"/>
  <c r="E5" i="38"/>
  <c r="D5" i="38"/>
  <c r="N81" i="37"/>
  <c r="O81" i="37" s="1"/>
  <c r="N80" i="37"/>
  <c r="O80" i="37" s="1"/>
  <c r="M79" i="37"/>
  <c r="L79" i="37"/>
  <c r="K79" i="37"/>
  <c r="J79" i="37"/>
  <c r="I79" i="37"/>
  <c r="H79" i="37"/>
  <c r="G79" i="37"/>
  <c r="F79" i="37"/>
  <c r="E79" i="37"/>
  <c r="D79" i="37"/>
  <c r="N78" i="37"/>
  <c r="O78" i="37" s="1"/>
  <c r="N77" i="37"/>
  <c r="O77" i="37"/>
  <c r="N76" i="37"/>
  <c r="O76" i="37" s="1"/>
  <c r="N75" i="37"/>
  <c r="O75" i="37"/>
  <c r="N74" i="37"/>
  <c r="O74" i="37"/>
  <c r="N73" i="37"/>
  <c r="O73" i="37" s="1"/>
  <c r="M72" i="37"/>
  <c r="L72" i="37"/>
  <c r="K72" i="37"/>
  <c r="J72" i="37"/>
  <c r="I72" i="37"/>
  <c r="H72" i="37"/>
  <c r="G72" i="37"/>
  <c r="F72" i="37"/>
  <c r="E72" i="37"/>
  <c r="D72" i="37"/>
  <c r="N71" i="37"/>
  <c r="O71" i="37"/>
  <c r="N70" i="37"/>
  <c r="O70" i="37"/>
  <c r="N69" i="37"/>
  <c r="O69" i="37" s="1"/>
  <c r="M68" i="37"/>
  <c r="L68" i="37"/>
  <c r="K68" i="37"/>
  <c r="J68" i="37"/>
  <c r="I68" i="37"/>
  <c r="H68" i="37"/>
  <c r="G68" i="37"/>
  <c r="F68" i="37"/>
  <c r="E68" i="37"/>
  <c r="D68" i="37"/>
  <c r="N67" i="37"/>
  <c r="O67" i="37" s="1"/>
  <c r="N66" i="37"/>
  <c r="O66" i="37"/>
  <c r="N65" i="37"/>
  <c r="O65" i="37"/>
  <c r="N64" i="37"/>
  <c r="O64" i="37" s="1"/>
  <c r="N63" i="37"/>
  <c r="O63" i="37"/>
  <c r="N62" i="37"/>
  <c r="O62" i="37" s="1"/>
  <c r="N61" i="37"/>
  <c r="O61" i="37" s="1"/>
  <c r="N60" i="37"/>
  <c r="O60" i="37"/>
  <c r="N59" i="37"/>
  <c r="O59" i="37"/>
  <c r="N58" i="37"/>
  <c r="O58" i="37" s="1"/>
  <c r="N57" i="37"/>
  <c r="O57" i="37" s="1"/>
  <c r="N56" i="37"/>
  <c r="O56" i="37" s="1"/>
  <c r="N55" i="37"/>
  <c r="O55" i="37" s="1"/>
  <c r="N54" i="37"/>
  <c r="O54" i="37"/>
  <c r="N53" i="37"/>
  <c r="O53" i="37"/>
  <c r="N52" i="37"/>
  <c r="O52" i="37" s="1"/>
  <c r="N51" i="37"/>
  <c r="O51" i="37"/>
  <c r="N50" i="37"/>
  <c r="O50" i="37" s="1"/>
  <c r="M49" i="37"/>
  <c r="L49" i="37"/>
  <c r="K49" i="37"/>
  <c r="J49" i="37"/>
  <c r="J82" i="37" s="1"/>
  <c r="I49" i="37"/>
  <c r="H49" i="37"/>
  <c r="G49" i="37"/>
  <c r="F49" i="37"/>
  <c r="E49" i="37"/>
  <c r="D49" i="37"/>
  <c r="N48" i="37"/>
  <c r="O48" i="37" s="1"/>
  <c r="N47" i="37"/>
  <c r="O47" i="37" s="1"/>
  <c r="N46" i="37"/>
  <c r="O46" i="37"/>
  <c r="N45" i="37"/>
  <c r="O45" i="37"/>
  <c r="N44" i="37"/>
  <c r="O44" i="37" s="1"/>
  <c r="N43" i="37"/>
  <c r="O43" i="37" s="1"/>
  <c r="N42" i="37"/>
  <c r="O42" i="37" s="1"/>
  <c r="N41" i="37"/>
  <c r="O41" i="37" s="1"/>
  <c r="N40" i="37"/>
  <c r="O40" i="37"/>
  <c r="N39" i="37"/>
  <c r="O39" i="37"/>
  <c r="N38" i="37"/>
  <c r="O38" i="37" s="1"/>
  <c r="N37" i="37"/>
  <c r="O37" i="37" s="1"/>
  <c r="N36" i="37"/>
  <c r="O36" i="37" s="1"/>
  <c r="N35" i="37"/>
  <c r="O35" i="37" s="1"/>
  <c r="N34" i="37"/>
  <c r="O34" i="37"/>
  <c r="N33" i="37"/>
  <c r="O33" i="37"/>
  <c r="N32" i="37"/>
  <c r="O32" i="37" s="1"/>
  <c r="N31" i="37"/>
  <c r="O31" i="37"/>
  <c r="N30" i="37"/>
  <c r="O30" i="37" s="1"/>
  <c r="N29" i="37"/>
  <c r="O29" i="37" s="1"/>
  <c r="N28" i="37"/>
  <c r="O28" i="37"/>
  <c r="N27" i="37"/>
  <c r="O27" i="37"/>
  <c r="N26" i="37"/>
  <c r="O26" i="37" s="1"/>
  <c r="N25" i="37"/>
  <c r="O25" i="37"/>
  <c r="N24" i="37"/>
  <c r="O24" i="37" s="1"/>
  <c r="N23" i="37"/>
  <c r="O23" i="37" s="1"/>
  <c r="N22" i="37"/>
  <c r="O22" i="37"/>
  <c r="N21" i="37"/>
  <c r="O21" i="37"/>
  <c r="N20" i="37"/>
  <c r="O20" i="37" s="1"/>
  <c r="M19" i="37"/>
  <c r="M82" i="37" s="1"/>
  <c r="L19" i="37"/>
  <c r="K19" i="37"/>
  <c r="J19" i="37"/>
  <c r="I19" i="37"/>
  <c r="H19" i="37"/>
  <c r="G19" i="37"/>
  <c r="F19" i="37"/>
  <c r="E19" i="37"/>
  <c r="D19" i="37"/>
  <c r="N18" i="37"/>
  <c r="O18" i="37" s="1"/>
  <c r="N17" i="37"/>
  <c r="O17" i="37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N14" i="37" s="1"/>
  <c r="O14" i="37" s="1"/>
  <c r="D14" i="37"/>
  <c r="N13" i="37"/>
  <c r="O13" i="37"/>
  <c r="N12" i="37"/>
  <c r="O12" i="37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/>
  <c r="M5" i="37"/>
  <c r="L5" i="37"/>
  <c r="K5" i="37"/>
  <c r="N5" i="37" s="1"/>
  <c r="O5" i="37" s="1"/>
  <c r="J5" i="37"/>
  <c r="I5" i="37"/>
  <c r="I82" i="37"/>
  <c r="H5" i="37"/>
  <c r="G5" i="37"/>
  <c r="G82" i="37"/>
  <c r="F5" i="37"/>
  <c r="E5" i="37"/>
  <c r="D5" i="37"/>
  <c r="N90" i="36"/>
  <c r="O90" i="36"/>
  <c r="M89" i="36"/>
  <c r="L89" i="36"/>
  <c r="K89" i="36"/>
  <c r="J89" i="36"/>
  <c r="I89" i="36"/>
  <c r="H89" i="36"/>
  <c r="G89" i="36"/>
  <c r="F89" i="36"/>
  <c r="E89" i="36"/>
  <c r="D89" i="36"/>
  <c r="N88" i="36"/>
  <c r="O88" i="36"/>
  <c r="N87" i="36"/>
  <c r="O87" i="36" s="1"/>
  <c r="N86" i="36"/>
  <c r="O86" i="36"/>
  <c r="N85" i="36"/>
  <c r="O85" i="36" s="1"/>
  <c r="N84" i="36"/>
  <c r="O84" i="36" s="1"/>
  <c r="N83" i="36"/>
  <c r="O83" i="36" s="1"/>
  <c r="M82" i="36"/>
  <c r="L82" i="36"/>
  <c r="K82" i="36"/>
  <c r="J82" i="36"/>
  <c r="I82" i="36"/>
  <c r="H82" i="36"/>
  <c r="H91" i="36" s="1"/>
  <c r="G82" i="36"/>
  <c r="F82" i="36"/>
  <c r="E82" i="36"/>
  <c r="N82" i="36" s="1"/>
  <c r="O82" i="36" s="1"/>
  <c r="D82" i="36"/>
  <c r="N81" i="36"/>
  <c r="O81" i="36" s="1"/>
  <c r="N80" i="36"/>
  <c r="O80" i="36"/>
  <c r="N79" i="36"/>
  <c r="O79" i="36" s="1"/>
  <c r="N78" i="36"/>
  <c r="O78" i="36"/>
  <c r="M77" i="36"/>
  <c r="L77" i="36"/>
  <c r="K77" i="36"/>
  <c r="J77" i="36"/>
  <c r="I77" i="36"/>
  <c r="H77" i="36"/>
  <c r="G77" i="36"/>
  <c r="F77" i="36"/>
  <c r="E77" i="36"/>
  <c r="D77" i="36"/>
  <c r="N76" i="36"/>
  <c r="O76" i="36"/>
  <c r="N75" i="36"/>
  <c r="O75" i="36" s="1"/>
  <c r="N74" i="36"/>
  <c r="O74" i="36" s="1"/>
  <c r="N73" i="36"/>
  <c r="O73" i="36" s="1"/>
  <c r="N72" i="36"/>
  <c r="O72" i="36"/>
  <c r="N71" i="36"/>
  <c r="O71" i="36" s="1"/>
  <c r="N70" i="36"/>
  <c r="O70" i="36"/>
  <c r="N69" i="36"/>
  <c r="O69" i="36" s="1"/>
  <c r="N68" i="36"/>
  <c r="O68" i="36" s="1"/>
  <c r="N67" i="36"/>
  <c r="O67" i="36" s="1"/>
  <c r="N66" i="36"/>
  <c r="O66" i="36"/>
  <c r="N65" i="36"/>
  <c r="O65" i="36" s="1"/>
  <c r="N64" i="36"/>
  <c r="O64" i="36"/>
  <c r="N63" i="36"/>
  <c r="O63" i="36" s="1"/>
  <c r="N62" i="36"/>
  <c r="O62" i="36" s="1"/>
  <c r="N61" i="36"/>
  <c r="O61" i="36" s="1"/>
  <c r="N60" i="36"/>
  <c r="O60" i="36"/>
  <c r="N59" i="36"/>
  <c r="O59" i="36" s="1"/>
  <c r="N58" i="36"/>
  <c r="O58" i="36"/>
  <c r="N57" i="36"/>
  <c r="O57" i="36" s="1"/>
  <c r="N56" i="36"/>
  <c r="O56" i="36" s="1"/>
  <c r="N55" i="36"/>
  <c r="O55" i="36" s="1"/>
  <c r="N54" i="36"/>
  <c r="O54" i="36"/>
  <c r="N53" i="36"/>
  <c r="O53" i="36" s="1"/>
  <c r="N52" i="36"/>
  <c r="O52" i="36"/>
  <c r="N51" i="36"/>
  <c r="O51" i="36" s="1"/>
  <c r="N50" i="36"/>
  <c r="O50" i="36" s="1"/>
  <c r="N49" i="36"/>
  <c r="O49" i="36" s="1"/>
  <c r="N48" i="36"/>
  <c r="O48" i="36"/>
  <c r="N47" i="36"/>
  <c r="O47" i="36" s="1"/>
  <c r="M46" i="36"/>
  <c r="L46" i="36"/>
  <c r="N46" i="36" s="1"/>
  <c r="O46" i="36" s="1"/>
  <c r="K46" i="36"/>
  <c r="J46" i="36"/>
  <c r="I46" i="36"/>
  <c r="H46" i="36"/>
  <c r="G46" i="36"/>
  <c r="F46" i="36"/>
  <c r="E46" i="36"/>
  <c r="D46" i="36"/>
  <c r="N45" i="36"/>
  <c r="O45" i="36" s="1"/>
  <c r="N44" i="36"/>
  <c r="O44" i="36"/>
  <c r="N43" i="36"/>
  <c r="O43" i="36"/>
  <c r="N42" i="36"/>
  <c r="O42" i="36" s="1"/>
  <c r="N41" i="36"/>
  <c r="O41" i="36"/>
  <c r="N40" i="36"/>
  <c r="O40" i="36"/>
  <c r="N39" i="36"/>
  <c r="O39" i="36" s="1"/>
  <c r="N38" i="36"/>
  <c r="O38" i="36"/>
  <c r="N37" i="36"/>
  <c r="O37" i="36"/>
  <c r="N36" i="36"/>
  <c r="O36" i="36" s="1"/>
  <c r="N35" i="36"/>
  <c r="O35" i="36"/>
  <c r="N34" i="36"/>
  <c r="O34" i="36"/>
  <c r="N33" i="36"/>
  <c r="O33" i="36" s="1"/>
  <c r="N32" i="36"/>
  <c r="O32" i="36"/>
  <c r="N31" i="36"/>
  <c r="O31" i="36"/>
  <c r="N30" i="36"/>
  <c r="O30" i="36" s="1"/>
  <c r="N29" i="36"/>
  <c r="O29" i="36" s="1"/>
  <c r="N28" i="36"/>
  <c r="O28" i="36"/>
  <c r="N27" i="36"/>
  <c r="O27" i="36" s="1"/>
  <c r="N26" i="36"/>
  <c r="O26" i="36"/>
  <c r="N25" i="36"/>
  <c r="O25" i="36"/>
  <c r="N24" i="36"/>
  <c r="O24" i="36" s="1"/>
  <c r="N23" i="36"/>
  <c r="O23" i="36" s="1"/>
  <c r="N22" i="36"/>
  <c r="O22" i="36"/>
  <c r="N21" i="36"/>
  <c r="O21" i="36" s="1"/>
  <c r="N20" i="36"/>
  <c r="O20" i="36"/>
  <c r="N19" i="36"/>
  <c r="O19" i="36"/>
  <c r="M18" i="36"/>
  <c r="L18" i="36"/>
  <c r="K18" i="36"/>
  <c r="J18" i="36"/>
  <c r="N18" i="36" s="1"/>
  <c r="O18" i="36" s="1"/>
  <c r="I18" i="36"/>
  <c r="H18" i="36"/>
  <c r="G18" i="36"/>
  <c r="F18" i="36"/>
  <c r="E18" i="36"/>
  <c r="D18" i="36"/>
  <c r="N17" i="36"/>
  <c r="O17" i="36" s="1"/>
  <c r="N16" i="36"/>
  <c r="O16" i="36"/>
  <c r="N15" i="36"/>
  <c r="O15" i="36"/>
  <c r="M14" i="36"/>
  <c r="M91" i="36" s="1"/>
  <c r="L14" i="36"/>
  <c r="K14" i="36"/>
  <c r="J14" i="36"/>
  <c r="J91" i="36" s="1"/>
  <c r="I14" i="36"/>
  <c r="H14" i="36"/>
  <c r="G14" i="36"/>
  <c r="F14" i="36"/>
  <c r="E14" i="36"/>
  <c r="D14" i="36"/>
  <c r="N13" i="36"/>
  <c r="O13" i="36" s="1"/>
  <c r="N12" i="36"/>
  <c r="O12" i="36" s="1"/>
  <c r="N11" i="36"/>
  <c r="O11" i="36"/>
  <c r="N10" i="36"/>
  <c r="O10" i="36"/>
  <c r="N9" i="36"/>
  <c r="O9" i="36" s="1"/>
  <c r="N8" i="36"/>
  <c r="O8" i="36"/>
  <c r="N7" i="36"/>
  <c r="O7" i="36" s="1"/>
  <c r="N6" i="36"/>
  <c r="O6" i="36" s="1"/>
  <c r="M5" i="36"/>
  <c r="L5" i="36"/>
  <c r="L91" i="36"/>
  <c r="K5" i="36"/>
  <c r="K91" i="36" s="1"/>
  <c r="J5" i="36"/>
  <c r="I5" i="36"/>
  <c r="I91" i="36"/>
  <c r="H5" i="36"/>
  <c r="G5" i="36"/>
  <c r="F5" i="36"/>
  <c r="E5" i="36"/>
  <c r="D5" i="36"/>
  <c r="N77" i="35"/>
  <c r="O77" i="35"/>
  <c r="M76" i="35"/>
  <c r="L76" i="35"/>
  <c r="K76" i="35"/>
  <c r="J76" i="35"/>
  <c r="I76" i="35"/>
  <c r="H76" i="35"/>
  <c r="G76" i="35"/>
  <c r="F76" i="35"/>
  <c r="E76" i="35"/>
  <c r="D76" i="35"/>
  <c r="N76" i="35" s="1"/>
  <c r="O76" i="35" s="1"/>
  <c r="N75" i="35"/>
  <c r="O75" i="35" s="1"/>
  <c r="N74" i="35"/>
  <c r="O74" i="35" s="1"/>
  <c r="N73" i="35"/>
  <c r="O73" i="35"/>
  <c r="N72" i="35"/>
  <c r="O72" i="35" s="1"/>
  <c r="N71" i="35"/>
  <c r="O71" i="35" s="1"/>
  <c r="M70" i="35"/>
  <c r="L70" i="35"/>
  <c r="K70" i="35"/>
  <c r="J70" i="35"/>
  <c r="I70" i="35"/>
  <c r="H70" i="35"/>
  <c r="G70" i="35"/>
  <c r="F70" i="35"/>
  <c r="E70" i="35"/>
  <c r="D70" i="35"/>
  <c r="N69" i="35"/>
  <c r="O69" i="35"/>
  <c r="N68" i="35"/>
  <c r="O68" i="35" s="1"/>
  <c r="N67" i="35"/>
  <c r="O67" i="35" s="1"/>
  <c r="N66" i="35"/>
  <c r="O66" i="35"/>
  <c r="M65" i="35"/>
  <c r="L65" i="35"/>
  <c r="K65" i="35"/>
  <c r="J65" i="35"/>
  <c r="I65" i="35"/>
  <c r="H65" i="35"/>
  <c r="G65" i="35"/>
  <c r="F65" i="35"/>
  <c r="E65" i="35"/>
  <c r="D65" i="35"/>
  <c r="N64" i="35"/>
  <c r="O64" i="35" s="1"/>
  <c r="N63" i="35"/>
  <c r="O63" i="35" s="1"/>
  <c r="N62" i="35"/>
  <c r="O62" i="35" s="1"/>
  <c r="N61" i="35"/>
  <c r="O61" i="35" s="1"/>
  <c r="N60" i="35"/>
  <c r="O60" i="35" s="1"/>
  <c r="N59" i="35"/>
  <c r="O59" i="35"/>
  <c r="N58" i="35"/>
  <c r="O58" i="35" s="1"/>
  <c r="N57" i="35"/>
  <c r="O57" i="35" s="1"/>
  <c r="N56" i="35"/>
  <c r="O56" i="35"/>
  <c r="N55" i="35"/>
  <c r="O55" i="35" s="1"/>
  <c r="N54" i="35"/>
  <c r="O54" i="35" s="1"/>
  <c r="N53" i="35"/>
  <c r="O53" i="35"/>
  <c r="N52" i="35"/>
  <c r="O52" i="35" s="1"/>
  <c r="N51" i="35"/>
  <c r="O51" i="35" s="1"/>
  <c r="N50" i="35"/>
  <c r="O50" i="35" s="1"/>
  <c r="N49" i="35"/>
  <c r="O49" i="35" s="1"/>
  <c r="M48" i="35"/>
  <c r="L48" i="35"/>
  <c r="K48" i="35"/>
  <c r="J48" i="35"/>
  <c r="I48" i="35"/>
  <c r="H48" i="35"/>
  <c r="G48" i="35"/>
  <c r="F48" i="35"/>
  <c r="E48" i="35"/>
  <c r="D48" i="35"/>
  <c r="N48" i="35" s="1"/>
  <c r="O48" i="35" s="1"/>
  <c r="N47" i="35"/>
  <c r="O47" i="35"/>
  <c r="N46" i="35"/>
  <c r="O46" i="35" s="1"/>
  <c r="N45" i="35"/>
  <c r="O45" i="35" s="1"/>
  <c r="N44" i="35"/>
  <c r="O44" i="35"/>
  <c r="N43" i="35"/>
  <c r="O43" i="35"/>
  <c r="N42" i="35"/>
  <c r="O42" i="35" s="1"/>
  <c r="N41" i="35"/>
  <c r="O41" i="35"/>
  <c r="N40" i="35"/>
  <c r="O40" i="35" s="1"/>
  <c r="N39" i="35"/>
  <c r="O39" i="35" s="1"/>
  <c r="N38" i="35"/>
  <c r="O38" i="35"/>
  <c r="N37" i="35"/>
  <c r="O37" i="35"/>
  <c r="N36" i="35"/>
  <c r="O36" i="35" s="1"/>
  <c r="N35" i="35"/>
  <c r="O35" i="35"/>
  <c r="N34" i="35"/>
  <c r="O34" i="35" s="1"/>
  <c r="N33" i="35"/>
  <c r="O33" i="35" s="1"/>
  <c r="N32" i="35"/>
  <c r="O32" i="35"/>
  <c r="N31" i="35"/>
  <c r="O31" i="35"/>
  <c r="N30" i="35"/>
  <c r="O30" i="35" s="1"/>
  <c r="N29" i="35"/>
  <c r="O29" i="35"/>
  <c r="N28" i="35"/>
  <c r="O28" i="35" s="1"/>
  <c r="N27" i="35"/>
  <c r="O27" i="35" s="1"/>
  <c r="N26" i="35"/>
  <c r="O26" i="35"/>
  <c r="N25" i="35"/>
  <c r="O25" i="35"/>
  <c r="N24" i="35"/>
  <c r="O24" i="35" s="1"/>
  <c r="N23" i="35"/>
  <c r="O23" i="35"/>
  <c r="N22" i="35"/>
  <c r="O22" i="35" s="1"/>
  <c r="N21" i="35"/>
  <c r="O21" i="35" s="1"/>
  <c r="N20" i="35"/>
  <c r="O20" i="35"/>
  <c r="M19" i="35"/>
  <c r="L19" i="35"/>
  <c r="K19" i="35"/>
  <c r="J19" i="35"/>
  <c r="I19" i="35"/>
  <c r="H19" i="35"/>
  <c r="G19" i="35"/>
  <c r="F19" i="35"/>
  <c r="E19" i="35"/>
  <c r="D19" i="35"/>
  <c r="N18" i="35"/>
  <c r="O18" i="35"/>
  <c r="N17" i="35"/>
  <c r="O17" i="35" s="1"/>
  <c r="N16" i="35"/>
  <c r="O16" i="35"/>
  <c r="N15" i="35"/>
  <c r="O15" i="35" s="1"/>
  <c r="M14" i="35"/>
  <c r="L14" i="35"/>
  <c r="K14" i="35"/>
  <c r="J14" i="35"/>
  <c r="I14" i="35"/>
  <c r="I78" i="35" s="1"/>
  <c r="H14" i="35"/>
  <c r="G14" i="35"/>
  <c r="F14" i="35"/>
  <c r="E14" i="35"/>
  <c r="D14" i="35"/>
  <c r="N14" i="35" s="1"/>
  <c r="O14" i="35" s="1"/>
  <c r="N13" i="35"/>
  <c r="O13" i="35" s="1"/>
  <c r="N12" i="35"/>
  <c r="O12" i="35" s="1"/>
  <c r="N11" i="35"/>
  <c r="O11" i="35" s="1"/>
  <c r="N10" i="35"/>
  <c r="O10" i="35" s="1"/>
  <c r="N9" i="35"/>
  <c r="O9" i="35"/>
  <c r="N8" i="35"/>
  <c r="O8" i="35"/>
  <c r="N7" i="35"/>
  <c r="O7" i="35" s="1"/>
  <c r="N6" i="35"/>
  <c r="O6" i="35"/>
  <c r="M5" i="35"/>
  <c r="L5" i="35"/>
  <c r="K5" i="35"/>
  <c r="K78" i="35" s="1"/>
  <c r="J5" i="35"/>
  <c r="J78" i="35" s="1"/>
  <c r="I5" i="35"/>
  <c r="H5" i="35"/>
  <c r="G5" i="35"/>
  <c r="G78" i="35"/>
  <c r="F5" i="35"/>
  <c r="F78" i="35" s="1"/>
  <c r="E5" i="35"/>
  <c r="D5" i="35"/>
  <c r="N5" i="35" s="1"/>
  <c r="O5" i="35" s="1"/>
  <c r="N80" i="34"/>
  <c r="O80" i="34" s="1"/>
  <c r="M79" i="34"/>
  <c r="L79" i="34"/>
  <c r="K79" i="34"/>
  <c r="J79" i="34"/>
  <c r="I79" i="34"/>
  <c r="H79" i="34"/>
  <c r="G79" i="34"/>
  <c r="F79" i="34"/>
  <c r="E79" i="34"/>
  <c r="D79" i="34"/>
  <c r="N78" i="34"/>
  <c r="O78" i="34"/>
  <c r="N77" i="34"/>
  <c r="O77" i="34"/>
  <c r="N76" i="34"/>
  <c r="O76" i="34" s="1"/>
  <c r="N75" i="34"/>
  <c r="O75" i="34"/>
  <c r="N74" i="34"/>
  <c r="O74" i="34" s="1"/>
  <c r="N73" i="34"/>
  <c r="O73" i="34" s="1"/>
  <c r="M72" i="34"/>
  <c r="L72" i="34"/>
  <c r="K72" i="34"/>
  <c r="J72" i="34"/>
  <c r="I72" i="34"/>
  <c r="H72" i="34"/>
  <c r="G72" i="34"/>
  <c r="F72" i="34"/>
  <c r="E72" i="34"/>
  <c r="D72" i="34"/>
  <c r="N71" i="34"/>
  <c r="O71" i="34"/>
  <c r="N70" i="34"/>
  <c r="O70" i="34"/>
  <c r="N69" i="34"/>
  <c r="O69" i="34" s="1"/>
  <c r="N68" i="34"/>
  <c r="O68" i="34"/>
  <c r="M67" i="34"/>
  <c r="L67" i="34"/>
  <c r="K67" i="34"/>
  <c r="J67" i="34"/>
  <c r="I67" i="34"/>
  <c r="H67" i="34"/>
  <c r="G67" i="34"/>
  <c r="F67" i="34"/>
  <c r="E67" i="34"/>
  <c r="D67" i="34"/>
  <c r="N67" i="34" s="1"/>
  <c r="O67" i="34" s="1"/>
  <c r="N66" i="34"/>
  <c r="O66" i="34" s="1"/>
  <c r="N65" i="34"/>
  <c r="O65" i="34" s="1"/>
  <c r="N64" i="34"/>
  <c r="O64" i="34"/>
  <c r="N63" i="34"/>
  <c r="O63" i="34"/>
  <c r="N62" i="34"/>
  <c r="O62" i="34" s="1"/>
  <c r="N61" i="34"/>
  <c r="O61" i="34"/>
  <c r="N60" i="34"/>
  <c r="O60" i="34"/>
  <c r="N59" i="34"/>
  <c r="O59" i="34" s="1"/>
  <c r="N58" i="34"/>
  <c r="O58" i="34" s="1"/>
  <c r="N57" i="34"/>
  <c r="O57" i="34" s="1"/>
  <c r="N56" i="34"/>
  <c r="O56" i="34"/>
  <c r="N55" i="34"/>
  <c r="O55" i="34"/>
  <c r="N54" i="34"/>
  <c r="O54" i="34"/>
  <c r="N53" i="34"/>
  <c r="O53" i="34" s="1"/>
  <c r="N52" i="34"/>
  <c r="O52" i="34" s="1"/>
  <c r="N51" i="34"/>
  <c r="O51" i="34" s="1"/>
  <c r="N50" i="34"/>
  <c r="O50" i="34"/>
  <c r="N49" i="34"/>
  <c r="O49" i="34"/>
  <c r="M48" i="34"/>
  <c r="L48" i="34"/>
  <c r="K48" i="34"/>
  <c r="J48" i="34"/>
  <c r="I48" i="34"/>
  <c r="H48" i="34"/>
  <c r="G48" i="34"/>
  <c r="F48" i="34"/>
  <c r="E48" i="34"/>
  <c r="D48" i="34"/>
  <c r="N48" i="34" s="1"/>
  <c r="O48" i="34" s="1"/>
  <c r="N47" i="34"/>
  <c r="O47" i="34"/>
  <c r="N46" i="34"/>
  <c r="O46" i="34" s="1"/>
  <c r="N45" i="34"/>
  <c r="O45" i="34" s="1"/>
  <c r="N44" i="34"/>
  <c r="O44" i="34" s="1"/>
  <c r="N43" i="34"/>
  <c r="O43" i="34"/>
  <c r="N42" i="34"/>
  <c r="O42" i="34"/>
  <c r="N41" i="34"/>
  <c r="O41" i="34"/>
  <c r="N40" i="34"/>
  <c r="O40" i="34" s="1"/>
  <c r="N39" i="34"/>
  <c r="O39" i="34" s="1"/>
  <c r="N38" i="34"/>
  <c r="O38" i="34" s="1"/>
  <c r="N37" i="34"/>
  <c r="O37" i="34"/>
  <c r="N36" i="34"/>
  <c r="O36" i="34"/>
  <c r="N35" i="34"/>
  <c r="O35" i="34"/>
  <c r="N34" i="34"/>
  <c r="O34" i="34" s="1"/>
  <c r="N33" i="34"/>
  <c r="O33" i="34" s="1"/>
  <c r="N32" i="34"/>
  <c r="O32" i="34" s="1"/>
  <c r="N31" i="34"/>
  <c r="O31" i="34"/>
  <c r="N30" i="34"/>
  <c r="O30" i="34"/>
  <c r="N29" i="34"/>
  <c r="O29" i="34"/>
  <c r="N28" i="34"/>
  <c r="O28" i="34" s="1"/>
  <c r="N27" i="34"/>
  <c r="O27" i="34" s="1"/>
  <c r="N26" i="34"/>
  <c r="O26" i="34" s="1"/>
  <c r="N25" i="34"/>
  <c r="O25" i="34"/>
  <c r="N24" i="34"/>
  <c r="O24" i="34"/>
  <c r="N23" i="34"/>
  <c r="O23" i="34"/>
  <c r="N22" i="34"/>
  <c r="O22" i="34" s="1"/>
  <c r="N21" i="34"/>
  <c r="O21" i="34" s="1"/>
  <c r="N20" i="34"/>
  <c r="O20" i="34" s="1"/>
  <c r="M19" i="34"/>
  <c r="L19" i="34"/>
  <c r="L81" i="34" s="1"/>
  <c r="K19" i="34"/>
  <c r="J19" i="34"/>
  <c r="I19" i="34"/>
  <c r="H19" i="34"/>
  <c r="G19" i="34"/>
  <c r="G81" i="34" s="1"/>
  <c r="F19" i="34"/>
  <c r="E19" i="34"/>
  <c r="N19" i="34" s="1"/>
  <c r="O19" i="34" s="1"/>
  <c r="D19" i="34"/>
  <c r="N18" i="34"/>
  <c r="O18" i="34"/>
  <c r="N17" i="34"/>
  <c r="O17" i="34"/>
  <c r="N16" i="34"/>
  <c r="O16" i="34"/>
  <c r="N15" i="34"/>
  <c r="O15" i="34" s="1"/>
  <c r="M14" i="34"/>
  <c r="L14" i="34"/>
  <c r="K14" i="34"/>
  <c r="K81" i="34" s="1"/>
  <c r="J14" i="34"/>
  <c r="I14" i="34"/>
  <c r="H14" i="34"/>
  <c r="G14" i="34"/>
  <c r="F14" i="34"/>
  <c r="E14" i="34"/>
  <c r="E81" i="34" s="1"/>
  <c r="D14" i="34"/>
  <c r="N14" i="34" s="1"/>
  <c r="O14" i="34" s="1"/>
  <c r="N13" i="34"/>
  <c r="O13" i="34" s="1"/>
  <c r="N12" i="34"/>
  <c r="O12" i="34" s="1"/>
  <c r="N11" i="34"/>
  <c r="O11" i="34"/>
  <c r="N10" i="34"/>
  <c r="O10" i="34"/>
  <c r="N9" i="34"/>
  <c r="O9" i="34"/>
  <c r="N8" i="34"/>
  <c r="O8" i="34" s="1"/>
  <c r="N7" i="34"/>
  <c r="O7" i="34" s="1"/>
  <c r="N6" i="34"/>
  <c r="O6" i="34" s="1"/>
  <c r="M5" i="34"/>
  <c r="M81" i="34"/>
  <c r="L5" i="34"/>
  <c r="K5" i="34"/>
  <c r="J5" i="34"/>
  <c r="J81" i="34" s="1"/>
  <c r="I5" i="34"/>
  <c r="I81" i="34" s="1"/>
  <c r="H5" i="34"/>
  <c r="H81" i="34" s="1"/>
  <c r="G5" i="34"/>
  <c r="F5" i="34"/>
  <c r="F81" i="34"/>
  <c r="E5" i="34"/>
  <c r="D5" i="34"/>
  <c r="D81" i="34" s="1"/>
  <c r="E46" i="33"/>
  <c r="F46" i="33"/>
  <c r="G46" i="33"/>
  <c r="H46" i="33"/>
  <c r="I46" i="33"/>
  <c r="J46" i="33"/>
  <c r="K46" i="33"/>
  <c r="L46" i="33"/>
  <c r="M46" i="33"/>
  <c r="D46" i="33"/>
  <c r="N46" i="33" s="1"/>
  <c r="O46" i="33" s="1"/>
  <c r="E19" i="33"/>
  <c r="F19" i="33"/>
  <c r="N19" i="33" s="1"/>
  <c r="O19" i="33" s="1"/>
  <c r="G19" i="33"/>
  <c r="H19" i="33"/>
  <c r="I19" i="33"/>
  <c r="J19" i="33"/>
  <c r="K19" i="33"/>
  <c r="L19" i="33"/>
  <c r="L91" i="33" s="1"/>
  <c r="M19" i="33"/>
  <c r="D19" i="33"/>
  <c r="E14" i="33"/>
  <c r="F14" i="33"/>
  <c r="N14" i="33" s="1"/>
  <c r="O14" i="33" s="1"/>
  <c r="G14" i="33"/>
  <c r="H14" i="33"/>
  <c r="I14" i="33"/>
  <c r="J14" i="33"/>
  <c r="K14" i="33"/>
  <c r="L14" i="33"/>
  <c r="M14" i="33"/>
  <c r="D14" i="33"/>
  <c r="E5" i="33"/>
  <c r="E91" i="33" s="1"/>
  <c r="F5" i="33"/>
  <c r="G5" i="33"/>
  <c r="H5" i="33"/>
  <c r="I5" i="33"/>
  <c r="I91" i="33" s="1"/>
  <c r="J5" i="33"/>
  <c r="J91" i="33" s="1"/>
  <c r="K5" i="33"/>
  <c r="K91" i="33" s="1"/>
  <c r="L5" i="33"/>
  <c r="M5" i="33"/>
  <c r="M91" i="33" s="1"/>
  <c r="D5" i="33"/>
  <c r="D91" i="33" s="1"/>
  <c r="E89" i="33"/>
  <c r="F89" i="33"/>
  <c r="G89" i="33"/>
  <c r="H89" i="33"/>
  <c r="H91" i="33" s="1"/>
  <c r="I89" i="33"/>
  <c r="J89" i="33"/>
  <c r="K89" i="33"/>
  <c r="L89" i="33"/>
  <c r="M89" i="33"/>
  <c r="D89" i="33"/>
  <c r="N89" i="33" s="1"/>
  <c r="O89" i="33" s="1"/>
  <c r="N90" i="33"/>
  <c r="O90" i="33" s="1"/>
  <c r="N84" i="33"/>
  <c r="O84" i="33" s="1"/>
  <c r="N85" i="33"/>
  <c r="O85" i="33"/>
  <c r="N86" i="33"/>
  <c r="O86" i="33" s="1"/>
  <c r="N87" i="33"/>
  <c r="O87" i="33" s="1"/>
  <c r="N88" i="33"/>
  <c r="O88" i="33" s="1"/>
  <c r="N83" i="33"/>
  <c r="O83" i="33"/>
  <c r="E82" i="33"/>
  <c r="F82" i="33"/>
  <c r="N82" i="33" s="1"/>
  <c r="O82" i="33" s="1"/>
  <c r="G82" i="33"/>
  <c r="H82" i="33"/>
  <c r="I82" i="33"/>
  <c r="J82" i="33"/>
  <c r="K82" i="33"/>
  <c r="L82" i="33"/>
  <c r="M82" i="33"/>
  <c r="D82" i="33"/>
  <c r="E77" i="33"/>
  <c r="F77" i="33"/>
  <c r="G77" i="33"/>
  <c r="G91" i="33"/>
  <c r="H77" i="33"/>
  <c r="I77" i="33"/>
  <c r="J77" i="33"/>
  <c r="K77" i="33"/>
  <c r="L77" i="33"/>
  <c r="M77" i="33"/>
  <c r="D77" i="33"/>
  <c r="N77" i="33" s="1"/>
  <c r="O77" i="33" s="1"/>
  <c r="N79" i="33"/>
  <c r="O79" i="33"/>
  <c r="N80" i="33"/>
  <c r="O80" i="33" s="1"/>
  <c r="N81" i="33"/>
  <c r="O81" i="33" s="1"/>
  <c r="N78" i="33"/>
  <c r="O78" i="33" s="1"/>
  <c r="N74" i="33"/>
  <c r="O74" i="33"/>
  <c r="N75" i="33"/>
  <c r="O75" i="33"/>
  <c r="N76" i="33"/>
  <c r="O76" i="33" s="1"/>
  <c r="N73" i="33"/>
  <c r="O73" i="33" s="1"/>
  <c r="N72" i="33"/>
  <c r="O72" i="33" s="1"/>
  <c r="N71" i="33"/>
  <c r="O71" i="33"/>
  <c r="N70" i="33"/>
  <c r="O70" i="33"/>
  <c r="N69" i="33"/>
  <c r="O69" i="33"/>
  <c r="N68" i="33"/>
  <c r="O68" i="33" s="1"/>
  <c r="N67" i="33"/>
  <c r="O67" i="33" s="1"/>
  <c r="N66" i="33"/>
  <c r="O66" i="33" s="1"/>
  <c r="N65" i="33"/>
  <c r="O65" i="33"/>
  <c r="N48" i="33"/>
  <c r="O48" i="33"/>
  <c r="N49" i="33"/>
  <c r="O49" i="33"/>
  <c r="N50" i="33"/>
  <c r="O50" i="33" s="1"/>
  <c r="N51" i="33"/>
  <c r="O51" i="33" s="1"/>
  <c r="N52" i="33"/>
  <c r="O52" i="33" s="1"/>
  <c r="N53" i="33"/>
  <c r="O53" i="33" s="1"/>
  <c r="N54" i="33"/>
  <c r="O54" i="33"/>
  <c r="N55" i="33"/>
  <c r="O55" i="33"/>
  <c r="N56" i="33"/>
  <c r="O56" i="33"/>
  <c r="N57" i="33"/>
  <c r="O57" i="33" s="1"/>
  <c r="N58" i="33"/>
  <c r="O58" i="33"/>
  <c r="N59" i="33"/>
  <c r="O59" i="33"/>
  <c r="N60" i="33"/>
  <c r="N61" i="33"/>
  <c r="O61" i="33"/>
  <c r="N62" i="33"/>
  <c r="O62" i="33"/>
  <c r="N63" i="33"/>
  <c r="N64" i="33"/>
  <c r="N47" i="33"/>
  <c r="O47" i="33" s="1"/>
  <c r="O60" i="33"/>
  <c r="O63" i="33"/>
  <c r="O64" i="33"/>
  <c r="N16" i="33"/>
  <c r="O16" i="33" s="1"/>
  <c r="N17" i="33"/>
  <c r="O17" i="33"/>
  <c r="N18" i="33"/>
  <c r="O18" i="33"/>
  <c r="N7" i="33"/>
  <c r="O7" i="33"/>
  <c r="N8" i="33"/>
  <c r="O8" i="33"/>
  <c r="N9" i="33"/>
  <c r="O9" i="33" s="1"/>
  <c r="N10" i="33"/>
  <c r="O10" i="33" s="1"/>
  <c r="N11" i="33"/>
  <c r="O11" i="33"/>
  <c r="N12" i="33"/>
  <c r="O12" i="33"/>
  <c r="N13" i="33"/>
  <c r="O13" i="33"/>
  <c r="N6" i="33"/>
  <c r="O6" i="33"/>
  <c r="N45" i="33"/>
  <c r="O45" i="33" s="1"/>
  <c r="N30" i="33"/>
  <c r="O30" i="33" s="1"/>
  <c r="N31" i="33"/>
  <c r="O31" i="33"/>
  <c r="N32" i="33"/>
  <c r="O32" i="33"/>
  <c r="N33" i="33"/>
  <c r="O33" i="33"/>
  <c r="N34" i="33"/>
  <c r="O34" i="33"/>
  <c r="N35" i="33"/>
  <c r="O35" i="33" s="1"/>
  <c r="N36" i="33"/>
  <c r="O36" i="33" s="1"/>
  <c r="N37" i="33"/>
  <c r="O37" i="33"/>
  <c r="N38" i="33"/>
  <c r="O38" i="33"/>
  <c r="N39" i="33"/>
  <c r="O39" i="33"/>
  <c r="N40" i="33"/>
  <c r="O40" i="33"/>
  <c r="N41" i="33"/>
  <c r="O41" i="33" s="1"/>
  <c r="N42" i="33"/>
  <c r="O42" i="33" s="1"/>
  <c r="N43" i="33"/>
  <c r="O43" i="33"/>
  <c r="N44" i="33"/>
  <c r="O44" i="33"/>
  <c r="N21" i="33"/>
  <c r="O21" i="33"/>
  <c r="N22" i="33"/>
  <c r="O22" i="33"/>
  <c r="N23" i="33"/>
  <c r="O23" i="33" s="1"/>
  <c r="N24" i="33"/>
  <c r="O24" i="33" s="1"/>
  <c r="N25" i="33"/>
  <c r="O25" i="33"/>
  <c r="N26" i="33"/>
  <c r="O26" i="33"/>
  <c r="N27" i="33"/>
  <c r="O27" i="33"/>
  <c r="N28" i="33"/>
  <c r="O28" i="33"/>
  <c r="N20" i="33"/>
  <c r="O20" i="33" s="1"/>
  <c r="N29" i="33"/>
  <c r="O29" i="33" s="1"/>
  <c r="N15" i="33"/>
  <c r="O15" i="33"/>
  <c r="G91" i="36"/>
  <c r="N89" i="36"/>
  <c r="O89" i="36"/>
  <c r="N68" i="37"/>
  <c r="O68" i="37"/>
  <c r="H82" i="37"/>
  <c r="L82" i="37"/>
  <c r="N79" i="37"/>
  <c r="O79" i="37" s="1"/>
  <c r="D82" i="37"/>
  <c r="N49" i="37"/>
  <c r="O49" i="37" s="1"/>
  <c r="N19" i="37"/>
  <c r="O19" i="37"/>
  <c r="L88" i="38"/>
  <c r="N86" i="38"/>
  <c r="O86" i="38" s="1"/>
  <c r="M88" i="38"/>
  <c r="I88" i="38"/>
  <c r="N79" i="38"/>
  <c r="O79" i="38"/>
  <c r="N19" i="38"/>
  <c r="O19" i="38" s="1"/>
  <c r="E88" i="38"/>
  <c r="J88" i="39"/>
  <c r="H88" i="39"/>
  <c r="M88" i="39"/>
  <c r="N86" i="39"/>
  <c r="O86" i="39"/>
  <c r="I88" i="39"/>
  <c r="G88" i="39"/>
  <c r="F88" i="39"/>
  <c r="N74" i="39"/>
  <c r="O74" i="39"/>
  <c r="N46" i="39"/>
  <c r="O46" i="39"/>
  <c r="N18" i="39"/>
  <c r="O18" i="39" s="1"/>
  <c r="D88" i="39"/>
  <c r="E88" i="39"/>
  <c r="N5" i="39"/>
  <c r="O5" i="39"/>
  <c r="L85" i="40"/>
  <c r="F85" i="40"/>
  <c r="H85" i="40"/>
  <c r="K85" i="40"/>
  <c r="N83" i="40"/>
  <c r="O83" i="40"/>
  <c r="N78" i="40"/>
  <c r="O78" i="40"/>
  <c r="N45" i="40"/>
  <c r="O45" i="40" s="1"/>
  <c r="D85" i="40"/>
  <c r="N13" i="40"/>
  <c r="O13" i="40" s="1"/>
  <c r="N5" i="40"/>
  <c r="O5" i="40" s="1"/>
  <c r="G85" i="40"/>
  <c r="N14" i="38"/>
  <c r="O14" i="38"/>
  <c r="N72" i="37"/>
  <c r="O72" i="37"/>
  <c r="D91" i="36"/>
  <c r="N5" i="38"/>
  <c r="O5" i="38" s="1"/>
  <c r="N77" i="36"/>
  <c r="O77" i="36" s="1"/>
  <c r="E85" i="40"/>
  <c r="N85" i="40" s="1"/>
  <c r="O85" i="40" s="1"/>
  <c r="I85" i="40"/>
  <c r="M85" i="40"/>
  <c r="K94" i="41"/>
  <c r="H94" i="41"/>
  <c r="L94" i="41"/>
  <c r="J94" i="41"/>
  <c r="M94" i="41"/>
  <c r="N79" i="41"/>
  <c r="O79" i="41" s="1"/>
  <c r="N91" i="41"/>
  <c r="O91" i="41" s="1"/>
  <c r="N84" i="41"/>
  <c r="O84" i="41"/>
  <c r="F94" i="41"/>
  <c r="I94" i="41"/>
  <c r="N46" i="41"/>
  <c r="O46" i="41"/>
  <c r="G94" i="41"/>
  <c r="N19" i="41"/>
  <c r="O19" i="41"/>
  <c r="E94" i="41"/>
  <c r="N94" i="41" s="1"/>
  <c r="O94" i="41" s="1"/>
  <c r="N13" i="41"/>
  <c r="O13" i="41" s="1"/>
  <c r="D94" i="41"/>
  <c r="N5" i="41"/>
  <c r="O5" i="41" s="1"/>
  <c r="M98" i="42"/>
  <c r="K98" i="42"/>
  <c r="J98" i="42"/>
  <c r="L98" i="42"/>
  <c r="G98" i="42"/>
  <c r="N16" i="42"/>
  <c r="O16" i="42" s="1"/>
  <c r="H98" i="42"/>
  <c r="N85" i="42"/>
  <c r="O85" i="42"/>
  <c r="N80" i="42"/>
  <c r="O80" i="42" s="1"/>
  <c r="N49" i="42"/>
  <c r="O49" i="42"/>
  <c r="F98" i="42"/>
  <c r="N20" i="42"/>
  <c r="O20" i="42"/>
  <c r="D98" i="42"/>
  <c r="E98" i="42"/>
  <c r="N5" i="42"/>
  <c r="O5" i="42" s="1"/>
  <c r="J88" i="43"/>
  <c r="K88" i="43"/>
  <c r="L88" i="43"/>
  <c r="M88" i="43"/>
  <c r="I88" i="43"/>
  <c r="N86" i="43"/>
  <c r="O86" i="43"/>
  <c r="H88" i="43"/>
  <c r="N81" i="43"/>
  <c r="O81" i="43" s="1"/>
  <c r="N76" i="43"/>
  <c r="O76" i="43"/>
  <c r="F88" i="43"/>
  <c r="G88" i="43"/>
  <c r="N46" i="43"/>
  <c r="O46" i="43"/>
  <c r="N18" i="43"/>
  <c r="O18" i="43"/>
  <c r="D88" i="43"/>
  <c r="N88" i="43" s="1"/>
  <c r="O88" i="43" s="1"/>
  <c r="N13" i="43"/>
  <c r="O13" i="43"/>
  <c r="E88" i="43"/>
  <c r="N5" i="43"/>
  <c r="O5" i="43"/>
  <c r="J85" i="44"/>
  <c r="K85" i="44"/>
  <c r="H85" i="44"/>
  <c r="N82" i="44"/>
  <c r="O82" i="44"/>
  <c r="L85" i="44"/>
  <c r="M85" i="44"/>
  <c r="N77" i="44"/>
  <c r="O77" i="44"/>
  <c r="G85" i="44"/>
  <c r="F85" i="44"/>
  <c r="N72" i="44"/>
  <c r="O72" i="44"/>
  <c r="N43" i="44"/>
  <c r="O43" i="44" s="1"/>
  <c r="I85" i="44"/>
  <c r="N18" i="44"/>
  <c r="O18" i="44" s="1"/>
  <c r="D85" i="44"/>
  <c r="N13" i="44"/>
  <c r="O13" i="44"/>
  <c r="E85" i="44"/>
  <c r="N85" i="44" s="1"/>
  <c r="O85" i="44" s="1"/>
  <c r="N5" i="44"/>
  <c r="O5" i="44"/>
  <c r="K89" i="45"/>
  <c r="L89" i="45"/>
  <c r="I89" i="45"/>
  <c r="J89" i="45"/>
  <c r="M89" i="45"/>
  <c r="N86" i="45"/>
  <c r="O86" i="45"/>
  <c r="N80" i="45"/>
  <c r="O80" i="45" s="1"/>
  <c r="F89" i="45"/>
  <c r="N75" i="45"/>
  <c r="O75" i="45"/>
  <c r="H89" i="45"/>
  <c r="N45" i="45"/>
  <c r="O45" i="45"/>
  <c r="G89" i="45"/>
  <c r="N18" i="45"/>
  <c r="O18" i="45" s="1"/>
  <c r="N13" i="45"/>
  <c r="O13" i="45"/>
  <c r="E89" i="45"/>
  <c r="N5" i="45"/>
  <c r="O5" i="45"/>
  <c r="D89" i="45"/>
  <c r="N89" i="45" s="1"/>
  <c r="O89" i="45" s="1"/>
  <c r="M89" i="46"/>
  <c r="K89" i="46"/>
  <c r="L89" i="46"/>
  <c r="J89" i="46"/>
  <c r="I89" i="46"/>
  <c r="N86" i="46"/>
  <c r="O86" i="46" s="1"/>
  <c r="G89" i="46"/>
  <c r="N80" i="46"/>
  <c r="O80" i="46"/>
  <c r="H89" i="46"/>
  <c r="N75" i="46"/>
  <c r="O75" i="46"/>
  <c r="N46" i="46"/>
  <c r="O46" i="46"/>
  <c r="F89" i="46"/>
  <c r="N18" i="46"/>
  <c r="O18" i="46"/>
  <c r="E89" i="46"/>
  <c r="N13" i="46"/>
  <c r="O13" i="46"/>
  <c r="D89" i="46"/>
  <c r="N89" i="46" s="1"/>
  <c r="O89" i="46" s="1"/>
  <c r="N5" i="46"/>
  <c r="O5" i="46"/>
  <c r="K89" i="47"/>
  <c r="L89" i="47"/>
  <c r="J89" i="47"/>
  <c r="M89" i="47"/>
  <c r="N86" i="47"/>
  <c r="O86" i="47"/>
  <c r="F89" i="47"/>
  <c r="N13" i="47"/>
  <c r="O13" i="47" s="1"/>
  <c r="H89" i="47"/>
  <c r="I89" i="47"/>
  <c r="N79" i="47"/>
  <c r="O79" i="47"/>
  <c r="G89" i="47"/>
  <c r="N74" i="47"/>
  <c r="O74" i="47"/>
  <c r="N45" i="47"/>
  <c r="O45" i="47"/>
  <c r="E89" i="47"/>
  <c r="N89" i="47" s="1"/>
  <c r="O89" i="47" s="1"/>
  <c r="N18" i="47"/>
  <c r="O18" i="47" s="1"/>
  <c r="D89" i="47"/>
  <c r="N5" i="47"/>
  <c r="O5" i="47" s="1"/>
  <c r="O79" i="49"/>
  <c r="P79" i="49"/>
  <c r="O74" i="49"/>
  <c r="P74" i="49"/>
  <c r="O44" i="49"/>
  <c r="P44" i="49"/>
  <c r="K89" i="49"/>
  <c r="O17" i="49"/>
  <c r="P17" i="49"/>
  <c r="I89" i="49"/>
  <c r="J89" i="49"/>
  <c r="E89" i="49"/>
  <c r="L89" i="49"/>
  <c r="N89" i="49"/>
  <c r="O12" i="49"/>
  <c r="P12" i="49" s="1"/>
  <c r="M89" i="49"/>
  <c r="D89" i="49"/>
  <c r="F89" i="49"/>
  <c r="G89" i="49"/>
  <c r="O5" i="49"/>
  <c r="P5" i="49"/>
  <c r="P101" i="51" l="1"/>
  <c r="O87" i="50"/>
  <c r="P87" i="50" s="1"/>
  <c r="N98" i="42"/>
  <c r="O98" i="42" s="1"/>
  <c r="N88" i="39"/>
  <c r="O88" i="39" s="1"/>
  <c r="N81" i="34"/>
  <c r="O81" i="34" s="1"/>
  <c r="N5" i="36"/>
  <c r="O5" i="36" s="1"/>
  <c r="N5" i="34"/>
  <c r="O5" i="34" s="1"/>
  <c r="M78" i="35"/>
  <c r="K82" i="37"/>
  <c r="O86" i="49"/>
  <c r="P86" i="49" s="1"/>
  <c r="N14" i="36"/>
  <c r="O14" i="36" s="1"/>
  <c r="E91" i="36"/>
  <c r="N91" i="36" s="1"/>
  <c r="O91" i="36" s="1"/>
  <c r="N79" i="34"/>
  <c r="O79" i="34" s="1"/>
  <c r="F91" i="36"/>
  <c r="I98" i="42"/>
  <c r="N65" i="35"/>
  <c r="O65" i="35" s="1"/>
  <c r="F82" i="37"/>
  <c r="E78" i="35"/>
  <c r="N19" i="35"/>
  <c r="O19" i="35" s="1"/>
  <c r="F91" i="33"/>
  <c r="N91" i="33" s="1"/>
  <c r="O91" i="33" s="1"/>
  <c r="H78" i="35"/>
  <c r="H88" i="38"/>
  <c r="N88" i="38" s="1"/>
  <c r="O88" i="38" s="1"/>
  <c r="E82" i="37"/>
  <c r="N82" i="37" s="1"/>
  <c r="O82" i="37" s="1"/>
  <c r="N5" i="33"/>
  <c r="O5" i="33" s="1"/>
  <c r="N72" i="34"/>
  <c r="O72" i="34" s="1"/>
  <c r="L78" i="35"/>
  <c r="N70" i="35"/>
  <c r="O70" i="35" s="1"/>
  <c r="D78" i="35"/>
  <c r="N78" i="35" l="1"/>
  <c r="O78" i="35" s="1"/>
</calcChain>
</file>

<file path=xl/sharedStrings.xml><?xml version="1.0" encoding="utf-8"?>
<sst xmlns="http://schemas.openxmlformats.org/spreadsheetml/2006/main" count="1884" uniqueCount="254">
  <si>
    <t>Building Permits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</si>
  <si>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</si>
  <si>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</si>
  <si>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</si>
  <si>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</si>
  <si>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</si>
  <si>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</si>
  <si>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</si>
  <si>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</si>
  <si>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</si>
  <si>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</si>
  <si>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</si>
  <si>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Second Local Option Fuel Tax (1 to 5 Cents)</t>
  </si>
  <si>
    <t>First Local Option Fuel Tax (1 to 6 Cents)</t>
  </si>
  <si>
    <t>Discretionary Sales Surtaxes</t>
  </si>
  <si>
    <t>Communications Services Taxes</t>
  </si>
  <si>
    <t>Other General Taxes</t>
  </si>
  <si>
    <t>Permits, Fees, and Special Assessments</t>
  </si>
  <si>
    <t>Franchise Fee - Solid Waste</t>
  </si>
  <si>
    <t>Special Assessments - Charges for Public Services</t>
  </si>
  <si>
    <t>Other Permits, Fees, and Special Assessments</t>
  </si>
  <si>
    <t>Federal Grant - Public Safety</t>
  </si>
  <si>
    <t>Intergovernmental Revenue</t>
  </si>
  <si>
    <t>Federal Grant - Culture / Recreation</t>
  </si>
  <si>
    <t>State Grant - General Government</t>
  </si>
  <si>
    <t>State Grant - Public Safety</t>
  </si>
  <si>
    <t>Federal Grant - Physical Environment - Other Physical Environment</t>
  </si>
  <si>
    <t>Federal Grant - Transportation - Airport Development</t>
  </si>
  <si>
    <t>Federal Grant - Human Services - Child Support Reimbursement</t>
  </si>
  <si>
    <t>Federal Grant - Human Services - Other Human Services</t>
  </si>
  <si>
    <t>State Grant - Physical Environment - Water Supply System</t>
  </si>
  <si>
    <t>State Grant - Physical Environment - Garbage / Solid Waste</t>
  </si>
  <si>
    <t>State Grant - Transportation - Airport Development</t>
  </si>
  <si>
    <t>State Grant - Transportation - Other Transportation</t>
  </si>
  <si>
    <t>State Grant - Economic Environment</t>
  </si>
  <si>
    <t>State Grant - Human Services - Other Human Services</t>
  </si>
  <si>
    <t>State Grant - Culture / Recreation</t>
  </si>
  <si>
    <t>State Grant - Court-Related Grants - Other Court-Related</t>
  </si>
  <si>
    <t>State Grant - Other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</si>
  <si>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</si>
  <si>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</si>
  <si>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</si>
  <si>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</si>
  <si>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</si>
  <si>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</si>
  <si>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Firefighter Supplemental Compensation</t>
  </si>
  <si>
    <t>State Shared Revenues - Transportation - Other Transportation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</si>
  <si>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</si>
  <si>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</si>
  <si>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</si>
  <si>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</si>
  <si>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</si>
  <si>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</si>
  <si>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</si>
  <si>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</si>
  <si>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General Gov't (Not Court-Related) - Recording Fees</t>
  </si>
  <si>
    <t>General Gov't (Not Court-Related) - Public Records Modernization Trust Fund</t>
  </si>
  <si>
    <t>General Gov't (Not Court-Related) - Internal Service Fund Fees and Charges</t>
  </si>
  <si>
    <t>General Gov't (Not Court-Related) - Fees Remitted to County from Tax Collector</t>
  </si>
  <si>
    <t>General Gov't (Not Court-Related) - Fees Remitted to County from Sheriff</t>
  </si>
  <si>
    <t>General Gov't (Not Court-Related) - Fees Remitted to County from Property Appraiser</t>
  </si>
  <si>
    <t>General Gov't (Not Court-Related) - Other General Gov't Charges and Fees</t>
  </si>
  <si>
    <t>Public Safety - Emergency Management Service Fees / Charges</t>
  </si>
  <si>
    <t>Public Safety - Ambulance Fees</t>
  </si>
  <si>
    <t>Public Safety - Other Public Safety Charges and Fees</t>
  </si>
  <si>
    <t>Physical Environment - Garbage / Solid Waste</t>
  </si>
  <si>
    <t>Physical Environment - Cemetary</t>
  </si>
  <si>
    <t>Transportation (User Fees) - Airports</t>
  </si>
  <si>
    <t>Economic Environment - Other Economic Environment Charges</t>
  </si>
  <si>
    <t>Human Services - Animal Control and Shelter Fees</t>
  </si>
  <si>
    <t>Human Services - Other Human Services Charges</t>
  </si>
  <si>
    <t>Culture / Recreation - Parks and Recreation</t>
  </si>
  <si>
    <t>Culture / Recreation - Special Events</t>
  </si>
  <si>
    <t>Court Service Reimbursement - State Reimbursement</t>
  </si>
  <si>
    <t>Total - All Account Codes</t>
  </si>
  <si>
    <t>County Court Criminal - Service Charges</t>
  </si>
  <si>
    <t>Circuit Court Criminal - Service Charges</t>
  </si>
  <si>
    <t>County Court Civil - Filing Fees</t>
  </si>
  <si>
    <t>County Court Civil - Service Charges</t>
  </si>
  <si>
    <t>Circuit Court Civil - Filing Fees</t>
  </si>
  <si>
    <t>Circuit Court Civil - Service Charges</t>
  </si>
  <si>
    <t>Circuit Court Civil - Fees and Service Charges</t>
  </si>
  <si>
    <t>Traffic Court - Service Charges</t>
  </si>
  <si>
    <t>Traffic Court - Court Costs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</si>
  <si>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</si>
  <si>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</si>
  <si>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</si>
  <si>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</si>
  <si>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</si>
  <si>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</si>
  <si>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</si>
  <si>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</si>
  <si>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</si>
  <si>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</si>
  <si>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</si>
  <si>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Contributions and Donations from Private Sources</t>
  </si>
  <si>
    <t>Other Miscellaneous Revenues - Other</t>
  </si>
  <si>
    <t>Non-Operating - Inter-Fund Group Transfers In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</si>
  <si>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</si>
  <si>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</si>
  <si>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</si>
  <si>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</si>
  <si>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</si>
  <si>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</si>
  <si>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</si>
  <si>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Okeechobee County Government Revenues Reported by Account Code and Fund Type</t>
  </si>
  <si>
    <t>Local Fiscal Year Ended September 30, 2010</t>
  </si>
  <si>
    <t>Licenses</t>
  </si>
  <si>
    <t>Federal Grant - Physical Environment - Sewer / Wastewater</t>
  </si>
  <si>
    <t>Federal Grant - Economic Environment</t>
  </si>
  <si>
    <t>Federal Grant - Human Services - Health or Hospitals</t>
  </si>
  <si>
    <t>State Shared Revenues - Public Safety - Other Public Safety</t>
  </si>
  <si>
    <t>Grants from Other Local Units - Public Safety</t>
  </si>
  <si>
    <t>2010 Countywide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</si>
  <si>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</si>
  <si>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</si>
  <si>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Countywide Population:</t>
  </si>
  <si>
    <t>Local Fiscal Year Ended September 30, 2008</t>
  </si>
  <si>
    <t>Permits and Franchise Fees</t>
  </si>
  <si>
    <t>Other Permits and Fees</t>
  </si>
  <si>
    <t>Grants from Other Local Units - Physical Environment</t>
  </si>
  <si>
    <t>Grants from Other Local Units - Transportation</t>
  </si>
  <si>
    <t>Traffic Court - Filing Fees</t>
  </si>
  <si>
    <t>Special Assessments - Service Charges</t>
  </si>
  <si>
    <t>2008 Countywide Population:</t>
  </si>
  <si>
    <t>Local Fiscal Year Ended September 30, 2012</t>
  </si>
  <si>
    <t>Federal Grant - General Government</t>
  </si>
  <si>
    <t>State Payments in Lieu of Taxes</t>
  </si>
  <si>
    <t>Other Charges for Services</t>
  </si>
  <si>
    <t>Proceeds - Installment Purchases and Capital Lease Proceeds</t>
  </si>
  <si>
    <t>2012 Countywide Population:</t>
  </si>
  <si>
    <t>Local Fiscal Year Ended September 30, 2013</t>
  </si>
  <si>
    <t>Communications Services Taxes (Chapter 202, F.S.)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</si>
  <si>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</si>
  <si>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</si>
  <si>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</si>
  <si>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</si>
  <si>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</si>
  <si>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</si>
  <si>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State Shared Revenues - Other</t>
  </si>
  <si>
    <t>General Government - Recording Fees</t>
  </si>
  <si>
    <t>General Government - Public Records Modernization Trust Fund</t>
  </si>
  <si>
    <t>General Government - Internal Service Fund Fees and Charges</t>
  </si>
  <si>
    <t>General Government - Fees Remitted to County from Tax Collector</t>
  </si>
  <si>
    <t>General Government - Fees Remitted to County from Sheriff</t>
  </si>
  <si>
    <t>General Government - Fees Remitted to County from Property Appraiser</t>
  </si>
  <si>
    <t>General Government - Other General Government Charges and Fees</t>
  </si>
  <si>
    <t>Court-Related Revenues - County Court Criminal - Service Charges</t>
  </si>
  <si>
    <t>Court-Related Revenues - Circuit Court Criminal - Service Charges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</si>
  <si>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</si>
  <si>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</si>
  <si>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</si>
  <si>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</si>
  <si>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Traffic Court (Criminal and Civil) - Service Charges</t>
  </si>
  <si>
    <t>Court-Related Revenues - Traffic Court (Criminal and Civil) - Court Costs</t>
  </si>
  <si>
    <t>Court-Related Revenues - Probate Court - Filing Fees</t>
  </si>
  <si>
    <t>Court-Related Revenues - Probate Court - Service Charges</t>
  </si>
  <si>
    <t>Sales - Disposition of Fixed Assets</t>
  </si>
  <si>
    <t>2013 Countywide Population:</t>
  </si>
  <si>
    <t>Local Fiscal Year Ended September 30, 2014</t>
  </si>
  <si>
    <t>Culture / Recreation - Other Culture / Recreation Charges</t>
  </si>
  <si>
    <t>Court-Related Revenues - Traffic Court (Criminal and Civil) - Non-Local Fines and Forfeitures</t>
  </si>
  <si>
    <t>2014 Countywide Population:</t>
  </si>
  <si>
    <t>Local Fiscal Year Ended September 30, 2015</t>
  </si>
  <si>
    <t>2015 Countywide Population:</t>
  </si>
  <si>
    <t>Local Fiscal Year Ended September 30, 2007</t>
  </si>
  <si>
    <t>Franchise Fees, Licenses, and Permits</t>
  </si>
  <si>
    <t>Franchise Fee - Telecommunications</t>
  </si>
  <si>
    <t>Occupational Licenses</t>
  </si>
  <si>
    <t>Other Permits, Fees and Licenses</t>
  </si>
  <si>
    <t>County Court Criminal - Filing Fees</t>
  </si>
  <si>
    <t>Special Assessments - Other</t>
  </si>
  <si>
    <t>Proceeds - Debt Proceeds</t>
  </si>
  <si>
    <t>2007 Countywide Population:</t>
  </si>
  <si>
    <t>Local Fiscal Year Ended September 30, 2006</t>
  </si>
  <si>
    <t>Franchise Fee - Other</t>
  </si>
  <si>
    <t>Permits, Fees, and Licenses</t>
  </si>
  <si>
    <t>Federal Grant - Transportation - Other Transportation</t>
  </si>
  <si>
    <t>State Grant - Physical Environment - Stormwater Management</t>
  </si>
  <si>
    <t>State Shared Revenues - Public Safety</t>
  </si>
  <si>
    <t>State Shared Revenues - Transportation - Mass Transit</t>
  </si>
  <si>
    <t>Grants from Other Local Units - Other</t>
  </si>
  <si>
    <t>Public Safety - Housing for Prisoners</t>
  </si>
  <si>
    <t>Circuit Court Civil - Child Support</t>
  </si>
  <si>
    <t>Traffic Court - Additional Court Costs</t>
  </si>
  <si>
    <t>Juvenile Court - State Reimbursement</t>
  </si>
  <si>
    <t>Sales - Sale of Surplus Materials and Scrap</t>
  </si>
  <si>
    <t>Proprietary Non-Operating - Capital Contributions from Other Public Source</t>
  </si>
  <si>
    <t>2006 Countywide Population:</t>
  </si>
  <si>
    <t>Local Fiscal Year Ended September 30, 2016</t>
  </si>
  <si>
    <t>State Shared Revenues - General Government - Sales and Uses Taxes to Counties</t>
  </si>
  <si>
    <t>General Government - County Officer Commission and Fees</t>
  </si>
  <si>
    <t>Court-Related Revenues - Court Service Reimbursement - State Reimbursement</t>
  </si>
  <si>
    <t>Court-Related Revenues - Restricted Board Revenue - Other Collections Transferred to BOCC</t>
  </si>
  <si>
    <t>2016 Countywide Population:</t>
  </si>
  <si>
    <t>Local Fiscal Year Ended September 30, 2017</t>
  </si>
  <si>
    <t>State Shared Revenues - Public Safety - Enhanced 911 Fee</t>
  </si>
  <si>
    <t>2017 Countywide Population:</t>
  </si>
  <si>
    <t>Local Fiscal Year Ended September 30, 2018</t>
  </si>
  <si>
    <t>Public Safety - Protective Inspection Fees</t>
  </si>
  <si>
    <t>2018 Countywide Population:</t>
  </si>
  <si>
    <t>Local Fiscal Year Ended September 30, 2019</t>
  </si>
  <si>
    <t>State Grant - Physical Environment - Other Physical Environment</t>
  </si>
  <si>
    <t>2019 Countywide Population:</t>
  </si>
  <si>
    <t>Local Fiscal Year Ended September 30, 2020</t>
  </si>
  <si>
    <t>State Grant - Transportation - Mass Transit</t>
  </si>
  <si>
    <t>State Shared Revenues - Physical Environment - Electric Supply System</t>
  </si>
  <si>
    <t>2020 Countywide Population:</t>
  </si>
  <si>
    <t>Local Fiscal Year Ended September 30, 2021</t>
  </si>
  <si>
    <t>Transportation - Airports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</si>
  <si>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</si>
  <si>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</si>
  <si>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</si>
  <si>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</si>
  <si>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</si>
  <si>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</si>
  <si>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</si>
  <si>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Small County Surtax</t>
  </si>
  <si>
    <t>Local Communications Services Taxes</t>
  </si>
  <si>
    <t>Building Permits (Buildling Permit Fees)</t>
  </si>
  <si>
    <t>Other Fees and Special Assessments</t>
  </si>
  <si>
    <t>Intergovernmental Revenues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</si>
  <si>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</si>
  <si>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</si>
  <si>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County Fuel Tax (1 Cent Fuel Tax)</t>
  </si>
  <si>
    <t>Court-Related Revenues - Traffic Court - Service Charges</t>
  </si>
  <si>
    <t>Court-Related Revenues - Traffic Court - Court Costs</t>
  </si>
  <si>
    <t>Local Fiscal Year Ended September 30, 2022</t>
  </si>
  <si>
    <t>Second Local Option Fuel Tax (1 to 5 Cents Local Option Fuel Tax) - County Proceeds</t>
  </si>
  <si>
    <t>Local Business Tax (Chapter 205, F.S.)</t>
  </si>
  <si>
    <t>Permits - Other</t>
  </si>
  <si>
    <t>Inspection Fee</t>
  </si>
  <si>
    <t>Stormwater Fee</t>
  </si>
  <si>
    <t>Federal Grant - American Rescue Plan Act Funds</t>
  </si>
  <si>
    <t>State Shared Revenues - General Government - County Revenue Sharing Program</t>
  </si>
  <si>
    <t>Public Safety - Law Enforcement Services</t>
  </si>
  <si>
    <t>Public Safety - Fire Protection</t>
  </si>
  <si>
    <t>Economic Environment - Housing</t>
  </si>
  <si>
    <t>Court-Related Revenues - Traffic Court - Non-Local Fines and Forfeitures</t>
  </si>
  <si>
    <t>Court-Related Revenues - Juvenile Court - Court Costs</t>
  </si>
  <si>
    <t>Other Charges for Services (Not Court-Related)</t>
  </si>
  <si>
    <t>Court-Ordered Judgments and Fines - As Decided by County Court Civil</t>
  </si>
  <si>
    <t>Court-Ordered Judgments and Fines - Intergovernmental Radio Communication Program</t>
  </si>
  <si>
    <t>2022 Countywide Population:</t>
  </si>
  <si>
    <t>Local Fiscal Year Ended September 30, 2023</t>
  </si>
  <si>
    <t>Federal Grant - Other Federal Grants</t>
  </si>
  <si>
    <t>Other Financial Assistance - State Source</t>
  </si>
  <si>
    <t>State Shared Revenues - Public Safety - Emergency Management Assistance</t>
  </si>
  <si>
    <t>Shared Revenue from Other Local Units</t>
  </si>
  <si>
    <t>Court-Related Revenues - Juvenile Court - Non-Local Fines and Forfeitures</t>
  </si>
  <si>
    <t>Court-Ordered Judgments and Fines - 10% of Fines to Public Records Modernization TF</t>
  </si>
  <si>
    <t>Other Miscellaneous Revenues - Settlements</t>
  </si>
  <si>
    <t>Proceeds - Leases - Financial Agreements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</si>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</sst>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05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211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212</v>
      </c>
      <c r="N4" s="35" t="s">
        <v>9</v>
      </c>
      <c r="O4" s="35" t="s">
        <v>213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214</v>
      </c>
      <c r="B5" s="26"/>
      <c r="C5" s="26"/>
      <c r="D5" s="27">
        <f t="shared" ref="D5:N5" si="0">SUM(D6:D13)</f>
        <v>33652291</v>
      </c>
      <c r="E5" s="27">
        <f t="shared" si="0"/>
        <v>4084884</v>
      </c>
      <c r="F5" s="27">
        <f t="shared" si="0"/>
        <v>0</v>
      </c>
      <c r="G5" s="27">
        <f t="shared" si="0"/>
        <v>1074892</v>
      </c>
      <c r="H5" s="27">
        <f t="shared" si="0"/>
        <v>0</v>
      </c>
      <c r="I5" s="27">
        <f t="shared" si="0"/>
        <v>55637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38867704</v>
      </c>
      <c r="P5" s="33">
        <f t="shared" ref="P5:P36" si="1">(O5/P$103)</f>
        <v>981.73079740345031</v>
      </c>
      <c r="Q5" s="6"/>
    </row>
    <row r="6" spans="1:134">
      <c r="A6" s="12"/>
      <c r="B6" s="25">
        <v>311</v>
      </c>
      <c r="C6" s="20" t="s">
        <v>2</v>
      </c>
      <c r="D6" s="47">
        <v>24989302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24989302</v>
      </c>
      <c r="P6" s="48">
        <f t="shared" si="1"/>
        <v>631.18643125962967</v>
      </c>
      <c r="Q6" s="9"/>
    </row>
    <row r="7" spans="1:134">
      <c r="A7" s="12"/>
      <c r="B7" s="25">
        <v>312.13</v>
      </c>
      <c r="C7" s="20" t="s">
        <v>215</v>
      </c>
      <c r="D7" s="47">
        <v>0</v>
      </c>
      <c r="E7" s="47">
        <v>555855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555855</v>
      </c>
      <c r="P7" s="48">
        <f t="shared" si="1"/>
        <v>14.039933318178374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319692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319692</v>
      </c>
      <c r="P8" s="48">
        <f t="shared" si="1"/>
        <v>8.0748654997347877</v>
      </c>
      <c r="Q8" s="9"/>
    </row>
    <row r="9" spans="1:134">
      <c r="A9" s="12"/>
      <c r="B9" s="25">
        <v>312.41000000000003</v>
      </c>
      <c r="C9" s="20" t="s">
        <v>216</v>
      </c>
      <c r="D9" s="47">
        <v>0</v>
      </c>
      <c r="E9" s="47">
        <v>1785185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1785185</v>
      </c>
      <c r="P9" s="48">
        <f t="shared" si="1"/>
        <v>45.090677174105224</v>
      </c>
      <c r="Q9" s="9"/>
    </row>
    <row r="10" spans="1:134">
      <c r="A10" s="12"/>
      <c r="B10" s="25">
        <v>312.42</v>
      </c>
      <c r="C10" s="20" t="s">
        <v>228</v>
      </c>
      <c r="D10" s="47">
        <v>0</v>
      </c>
      <c r="E10" s="47">
        <v>0</v>
      </c>
      <c r="F10" s="47">
        <v>0</v>
      </c>
      <c r="G10" s="47">
        <v>1074892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1074892</v>
      </c>
      <c r="P10" s="48">
        <f t="shared" si="1"/>
        <v>27.149907807329949</v>
      </c>
      <c r="Q10" s="9"/>
    </row>
    <row r="11" spans="1:134">
      <c r="A11" s="12"/>
      <c r="B11" s="25">
        <v>312.64</v>
      </c>
      <c r="C11" s="20" t="s">
        <v>217</v>
      </c>
      <c r="D11" s="47">
        <v>8528314</v>
      </c>
      <c r="E11" s="47">
        <v>1424152</v>
      </c>
      <c r="F11" s="47">
        <v>0</v>
      </c>
      <c r="G11" s="47">
        <v>0</v>
      </c>
      <c r="H11" s="47">
        <v>0</v>
      </c>
      <c r="I11" s="47">
        <v>55637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10008103</v>
      </c>
      <c r="P11" s="48">
        <f t="shared" si="1"/>
        <v>252.78732540223788</v>
      </c>
      <c r="Q11" s="9"/>
    </row>
    <row r="12" spans="1:134">
      <c r="A12" s="12"/>
      <c r="B12" s="25">
        <v>315.2</v>
      </c>
      <c r="C12" s="20" t="s">
        <v>218</v>
      </c>
      <c r="D12" s="47">
        <v>91306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91306</v>
      </c>
      <c r="P12" s="48">
        <f t="shared" si="1"/>
        <v>2.3062312141648356</v>
      </c>
      <c r="Q12" s="9"/>
    </row>
    <row r="13" spans="1:134">
      <c r="A13" s="12"/>
      <c r="B13" s="25">
        <v>316</v>
      </c>
      <c r="C13" s="20" t="s">
        <v>229</v>
      </c>
      <c r="D13" s="47">
        <v>43369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43369</v>
      </c>
      <c r="P13" s="48">
        <f t="shared" si="1"/>
        <v>1.0954257280695108</v>
      </c>
      <c r="Q13" s="9"/>
    </row>
    <row r="14" spans="1:134" ht="15.75">
      <c r="A14" s="29" t="s">
        <v>17</v>
      </c>
      <c r="B14" s="30"/>
      <c r="C14" s="31"/>
      <c r="D14" s="32">
        <f t="shared" ref="D14:N14" si="3">SUM(D15:D20)</f>
        <v>631154</v>
      </c>
      <c r="E14" s="32">
        <f t="shared" si="3"/>
        <v>11496217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32">
        <f t="shared" si="3"/>
        <v>0</v>
      </c>
      <c r="O14" s="45">
        <f>SUM(D14:N14)</f>
        <v>12127371</v>
      </c>
      <c r="P14" s="46">
        <f t="shared" si="1"/>
        <v>306.31635977873759</v>
      </c>
      <c r="Q14" s="10"/>
    </row>
    <row r="15" spans="1:134">
      <c r="A15" s="12"/>
      <c r="B15" s="25">
        <v>322</v>
      </c>
      <c r="C15" s="20" t="s">
        <v>219</v>
      </c>
      <c r="D15" s="47">
        <v>0</v>
      </c>
      <c r="E15" s="47">
        <v>1253273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>SUM(D15:N15)</f>
        <v>1253273</v>
      </c>
      <c r="P15" s="48">
        <f t="shared" si="1"/>
        <v>31.655502513197444</v>
      </c>
      <c r="Q15" s="9"/>
    </row>
    <row r="16" spans="1:134">
      <c r="A16" s="12"/>
      <c r="B16" s="25">
        <v>322.89999999999998</v>
      </c>
      <c r="C16" s="20" t="s">
        <v>230</v>
      </c>
      <c r="D16" s="47">
        <v>0</v>
      </c>
      <c r="E16" s="47">
        <v>36035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ref="O16:O20" si="4">SUM(D16:N16)</f>
        <v>36035</v>
      </c>
      <c r="P16" s="48">
        <f t="shared" si="1"/>
        <v>0.91018160693086814</v>
      </c>
      <c r="Q16" s="9"/>
    </row>
    <row r="17" spans="1:17">
      <c r="A17" s="12"/>
      <c r="B17" s="25">
        <v>323.7</v>
      </c>
      <c r="C17" s="20" t="s">
        <v>18</v>
      </c>
      <c r="D17" s="47">
        <v>631154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631154</v>
      </c>
      <c r="P17" s="48">
        <f t="shared" si="1"/>
        <v>15.941855472203278</v>
      </c>
      <c r="Q17" s="9"/>
    </row>
    <row r="18" spans="1:17">
      <c r="A18" s="12"/>
      <c r="B18" s="25">
        <v>325.2</v>
      </c>
      <c r="C18" s="20" t="s">
        <v>19</v>
      </c>
      <c r="D18" s="47">
        <v>0</v>
      </c>
      <c r="E18" s="47">
        <v>10181092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10181092</v>
      </c>
      <c r="P18" s="48">
        <f t="shared" si="1"/>
        <v>257.15672753908717</v>
      </c>
      <c r="Q18" s="9"/>
    </row>
    <row r="19" spans="1:17">
      <c r="A19" s="12"/>
      <c r="B19" s="25">
        <v>329.1</v>
      </c>
      <c r="C19" s="20" t="s">
        <v>231</v>
      </c>
      <c r="D19" s="47">
        <v>0</v>
      </c>
      <c r="E19" s="47">
        <v>22340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22340</v>
      </c>
      <c r="P19" s="48">
        <f t="shared" si="1"/>
        <v>0.56426965724533351</v>
      </c>
      <c r="Q19" s="9"/>
    </row>
    <row r="20" spans="1:17">
      <c r="A20" s="12"/>
      <c r="B20" s="25">
        <v>329.5</v>
      </c>
      <c r="C20" s="20" t="s">
        <v>220</v>
      </c>
      <c r="D20" s="47">
        <v>0</v>
      </c>
      <c r="E20" s="47">
        <v>3477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3477</v>
      </c>
      <c r="P20" s="48">
        <f t="shared" si="1"/>
        <v>8.7822990073501556E-2</v>
      </c>
      <c r="Q20" s="9"/>
    </row>
    <row r="21" spans="1:17" ht="15.75">
      <c r="A21" s="29" t="s">
        <v>221</v>
      </c>
      <c r="B21" s="30"/>
      <c r="C21" s="31"/>
      <c r="D21" s="32">
        <f t="shared" ref="D21:N21" si="5">SUM(D22:D50)</f>
        <v>8552995</v>
      </c>
      <c r="E21" s="32">
        <f t="shared" si="5"/>
        <v>8245056</v>
      </c>
      <c r="F21" s="32">
        <f t="shared" si="5"/>
        <v>105693</v>
      </c>
      <c r="G21" s="32">
        <f t="shared" si="5"/>
        <v>308571</v>
      </c>
      <c r="H21" s="32">
        <f t="shared" si="5"/>
        <v>0</v>
      </c>
      <c r="I21" s="32">
        <f t="shared" si="5"/>
        <v>0</v>
      </c>
      <c r="J21" s="32">
        <f t="shared" si="5"/>
        <v>0</v>
      </c>
      <c r="K21" s="32">
        <f t="shared" si="5"/>
        <v>0</v>
      </c>
      <c r="L21" s="32">
        <f t="shared" si="5"/>
        <v>0</v>
      </c>
      <c r="M21" s="32">
        <f t="shared" si="5"/>
        <v>0</v>
      </c>
      <c r="N21" s="32">
        <f t="shared" si="5"/>
        <v>0</v>
      </c>
      <c r="O21" s="45">
        <f>SUM(D21:N21)</f>
        <v>17212315</v>
      </c>
      <c r="P21" s="46">
        <f t="shared" si="1"/>
        <v>434.75322674345182</v>
      </c>
      <c r="Q21" s="10"/>
    </row>
    <row r="22" spans="1:17">
      <c r="A22" s="12"/>
      <c r="B22" s="25">
        <v>331.1</v>
      </c>
      <c r="C22" s="20" t="s">
        <v>126</v>
      </c>
      <c r="D22" s="47">
        <v>100000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>SUM(D22:N22)</f>
        <v>100000</v>
      </c>
      <c r="P22" s="48">
        <f t="shared" si="1"/>
        <v>2.5258265767472405</v>
      </c>
      <c r="Q22" s="9"/>
    </row>
    <row r="23" spans="1:17">
      <c r="A23" s="12"/>
      <c r="B23" s="25">
        <v>331.2</v>
      </c>
      <c r="C23" s="20" t="s">
        <v>21</v>
      </c>
      <c r="D23" s="47">
        <v>1053163</v>
      </c>
      <c r="E23" s="47">
        <v>260807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1313970</v>
      </c>
      <c r="P23" s="48">
        <f t="shared" si="1"/>
        <v>33.188603470485717</v>
      </c>
      <c r="Q23" s="9"/>
    </row>
    <row r="24" spans="1:17">
      <c r="A24" s="12"/>
      <c r="B24" s="25">
        <v>331.39</v>
      </c>
      <c r="C24" s="20" t="s">
        <v>26</v>
      </c>
      <c r="D24" s="47">
        <v>0</v>
      </c>
      <c r="E24" s="47">
        <v>0</v>
      </c>
      <c r="F24" s="47">
        <v>0</v>
      </c>
      <c r="G24" s="47">
        <v>50000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5" si="6">SUM(D24:N24)</f>
        <v>50000</v>
      </c>
      <c r="P24" s="48">
        <f t="shared" si="1"/>
        <v>1.2629132883736203</v>
      </c>
      <c r="Q24" s="9"/>
    </row>
    <row r="25" spans="1:17">
      <c r="A25" s="12"/>
      <c r="B25" s="25">
        <v>331.41</v>
      </c>
      <c r="C25" s="20" t="s">
        <v>27</v>
      </c>
      <c r="D25" s="47">
        <v>0</v>
      </c>
      <c r="E25" s="47">
        <v>59000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59000</v>
      </c>
      <c r="P25" s="48">
        <f t="shared" si="1"/>
        <v>1.4902376802808719</v>
      </c>
      <c r="Q25" s="9"/>
    </row>
    <row r="26" spans="1:17">
      <c r="A26" s="12"/>
      <c r="B26" s="25">
        <v>331.65</v>
      </c>
      <c r="C26" s="20" t="s">
        <v>28</v>
      </c>
      <c r="D26" s="47">
        <v>0</v>
      </c>
      <c r="E26" s="47">
        <v>190366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190366</v>
      </c>
      <c r="P26" s="48">
        <f t="shared" si="1"/>
        <v>4.8083150210906522</v>
      </c>
      <c r="Q26" s="9"/>
    </row>
    <row r="27" spans="1:17">
      <c r="A27" s="12"/>
      <c r="B27" s="25">
        <v>331.7</v>
      </c>
      <c r="C27" s="20" t="s">
        <v>23</v>
      </c>
      <c r="D27" s="47">
        <v>60021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60021</v>
      </c>
      <c r="P27" s="48">
        <f t="shared" si="1"/>
        <v>1.5160263696294611</v>
      </c>
      <c r="Q27" s="9"/>
    </row>
    <row r="28" spans="1:17">
      <c r="A28" s="12"/>
      <c r="B28" s="25">
        <v>331.9</v>
      </c>
      <c r="C28" s="20" t="s">
        <v>245</v>
      </c>
      <c r="D28" s="47">
        <v>1185199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1185199</v>
      </c>
      <c r="P28" s="48">
        <f t="shared" si="1"/>
        <v>29.936071329342528</v>
      </c>
      <c r="Q28" s="9"/>
    </row>
    <row r="29" spans="1:17">
      <c r="A29" s="12"/>
      <c r="B29" s="25">
        <v>332.1</v>
      </c>
      <c r="C29" s="20" t="s">
        <v>246</v>
      </c>
      <c r="D29" s="47">
        <v>0</v>
      </c>
      <c r="E29" s="47">
        <v>2288081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2288081</v>
      </c>
      <c r="P29" s="48">
        <f t="shared" si="1"/>
        <v>57.792957995504025</v>
      </c>
      <c r="Q29" s="9"/>
    </row>
    <row r="30" spans="1:17">
      <c r="A30" s="12"/>
      <c r="B30" s="25">
        <v>334.1</v>
      </c>
      <c r="C30" s="20" t="s">
        <v>24</v>
      </c>
      <c r="D30" s="47">
        <v>0</v>
      </c>
      <c r="E30" s="47">
        <v>1329686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1329686</v>
      </c>
      <c r="P30" s="48">
        <f t="shared" si="1"/>
        <v>33.58556237528731</v>
      </c>
      <c r="Q30" s="9"/>
    </row>
    <row r="31" spans="1:17">
      <c r="A31" s="12"/>
      <c r="B31" s="25">
        <v>334.2</v>
      </c>
      <c r="C31" s="20" t="s">
        <v>25</v>
      </c>
      <c r="D31" s="47">
        <v>0</v>
      </c>
      <c r="E31" s="47">
        <v>707770</v>
      </c>
      <c r="F31" s="47">
        <v>0</v>
      </c>
      <c r="G31" s="47">
        <v>258571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966341</v>
      </c>
      <c r="P31" s="48">
        <f t="shared" si="1"/>
        <v>24.408097800005052</v>
      </c>
      <c r="Q31" s="9"/>
    </row>
    <row r="32" spans="1:17">
      <c r="A32" s="12"/>
      <c r="B32" s="25">
        <v>334.5</v>
      </c>
      <c r="C32" s="20" t="s">
        <v>34</v>
      </c>
      <c r="D32" s="47">
        <v>0</v>
      </c>
      <c r="E32" s="47">
        <v>100000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100000</v>
      </c>
      <c r="P32" s="48">
        <f t="shared" si="1"/>
        <v>2.5258265767472405</v>
      </c>
      <c r="Q32" s="9"/>
    </row>
    <row r="33" spans="1:17">
      <c r="A33" s="12"/>
      <c r="B33" s="25">
        <v>334.69</v>
      </c>
      <c r="C33" s="20" t="s">
        <v>35</v>
      </c>
      <c r="D33" s="47">
        <v>0</v>
      </c>
      <c r="E33" s="47">
        <v>38892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38892</v>
      </c>
      <c r="P33" s="48">
        <f t="shared" si="1"/>
        <v>0.98234447222853682</v>
      </c>
      <c r="Q33" s="9"/>
    </row>
    <row r="34" spans="1:17">
      <c r="A34" s="12"/>
      <c r="B34" s="25">
        <v>334.7</v>
      </c>
      <c r="C34" s="20" t="s">
        <v>36</v>
      </c>
      <c r="D34" s="47">
        <v>0</v>
      </c>
      <c r="E34" s="47">
        <v>454280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454280</v>
      </c>
      <c r="P34" s="48">
        <f t="shared" si="1"/>
        <v>11.474324972847365</v>
      </c>
      <c r="Q34" s="9"/>
    </row>
    <row r="35" spans="1:17">
      <c r="A35" s="12"/>
      <c r="B35" s="25">
        <v>334.9</v>
      </c>
      <c r="C35" s="20" t="s">
        <v>38</v>
      </c>
      <c r="D35" s="47">
        <v>557706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557706</v>
      </c>
      <c r="P35" s="48">
        <f t="shared" si="1"/>
        <v>14.086686368113964</v>
      </c>
      <c r="Q35" s="9"/>
    </row>
    <row r="36" spans="1:17">
      <c r="A36" s="12"/>
      <c r="B36" s="25">
        <v>335.12099999999998</v>
      </c>
      <c r="C36" s="20" t="s">
        <v>234</v>
      </c>
      <c r="D36" s="47">
        <v>1498077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1498077</v>
      </c>
      <c r="P36" s="48">
        <f t="shared" si="1"/>
        <v>37.838827006137755</v>
      </c>
      <c r="Q36" s="9"/>
    </row>
    <row r="37" spans="1:17">
      <c r="A37" s="12"/>
      <c r="B37" s="25">
        <v>335.13</v>
      </c>
      <c r="C37" s="20" t="s">
        <v>134</v>
      </c>
      <c r="D37" s="47">
        <v>25662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25662</v>
      </c>
      <c r="P37" s="48">
        <f t="shared" ref="P37:P68" si="7">(O37/P$103)</f>
        <v>0.6481776161248769</v>
      </c>
      <c r="Q37" s="9"/>
    </row>
    <row r="38" spans="1:17">
      <c r="A38" s="12"/>
      <c r="B38" s="25">
        <v>335.14</v>
      </c>
      <c r="C38" s="20" t="s">
        <v>135</v>
      </c>
      <c r="D38" s="47">
        <v>30553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30553</v>
      </c>
      <c r="P38" s="48">
        <f t="shared" si="7"/>
        <v>0.77171579399358436</v>
      </c>
      <c r="Q38" s="9"/>
    </row>
    <row r="39" spans="1:17">
      <c r="A39" s="12"/>
      <c r="B39" s="25">
        <v>335.15</v>
      </c>
      <c r="C39" s="20" t="s">
        <v>136</v>
      </c>
      <c r="D39" s="47">
        <v>7517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7517</v>
      </c>
      <c r="P39" s="48">
        <f t="shared" si="7"/>
        <v>0.18986638377409007</v>
      </c>
      <c r="Q39" s="9"/>
    </row>
    <row r="40" spans="1:17">
      <c r="A40" s="12"/>
      <c r="B40" s="25">
        <v>335.16</v>
      </c>
      <c r="C40" s="20" t="s">
        <v>222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223250</v>
      </c>
      <c r="P40" s="48">
        <f t="shared" si="7"/>
        <v>5.6389078325882149</v>
      </c>
      <c r="Q40" s="9"/>
    </row>
    <row r="41" spans="1:17">
      <c r="A41" s="12"/>
      <c r="B41" s="25">
        <v>335.18</v>
      </c>
      <c r="C41" s="20" t="s">
        <v>223</v>
      </c>
      <c r="D41" s="47">
        <v>3417422</v>
      </c>
      <c r="E41" s="47">
        <v>0</v>
      </c>
      <c r="F41" s="47">
        <v>105693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3523115</v>
      </c>
      <c r="P41" s="48">
        <f t="shared" si="7"/>
        <v>88.98777499936854</v>
      </c>
      <c r="Q41" s="9"/>
    </row>
    <row r="42" spans="1:17">
      <c r="A42" s="12"/>
      <c r="B42" s="25">
        <v>335.19</v>
      </c>
      <c r="C42" s="20" t="s">
        <v>138</v>
      </c>
      <c r="D42" s="47">
        <v>341013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341013</v>
      </c>
      <c r="P42" s="48">
        <f t="shared" si="7"/>
        <v>8.6133969841630673</v>
      </c>
      <c r="Q42" s="9"/>
    </row>
    <row r="43" spans="1:17">
      <c r="A43" s="12"/>
      <c r="B43" s="25">
        <v>335.22</v>
      </c>
      <c r="C43" s="20" t="s">
        <v>196</v>
      </c>
      <c r="D43" s="47">
        <v>0</v>
      </c>
      <c r="E43" s="47">
        <v>170943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170943</v>
      </c>
      <c r="P43" s="48">
        <f t="shared" si="7"/>
        <v>4.317723725089035</v>
      </c>
      <c r="Q43" s="9"/>
    </row>
    <row r="44" spans="1:17">
      <c r="A44" s="12"/>
      <c r="B44" s="25">
        <v>335.23</v>
      </c>
      <c r="C44" s="20" t="s">
        <v>247</v>
      </c>
      <c r="D44" s="47">
        <v>0</v>
      </c>
      <c r="E44" s="47">
        <v>90689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90689</v>
      </c>
      <c r="P44" s="48">
        <f t="shared" si="7"/>
        <v>2.2906468641863049</v>
      </c>
      <c r="Q44" s="9"/>
    </row>
    <row r="45" spans="1:17">
      <c r="A45" s="12"/>
      <c r="B45" s="25">
        <v>335.32</v>
      </c>
      <c r="C45" s="20" t="s">
        <v>206</v>
      </c>
      <c r="D45" s="47">
        <v>0</v>
      </c>
      <c r="E45" s="47">
        <v>22392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22392</v>
      </c>
      <c r="P45" s="48">
        <f t="shared" si="7"/>
        <v>0.56558308706524207</v>
      </c>
      <c r="Q45" s="9"/>
    </row>
    <row r="46" spans="1:17">
      <c r="A46" s="12"/>
      <c r="B46" s="25">
        <v>335.42</v>
      </c>
      <c r="C46" s="20" t="s">
        <v>180</v>
      </c>
      <c r="D46" s="47">
        <v>0</v>
      </c>
      <c r="E46" s="47">
        <v>1411653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50" si="8">SUM(D46:N46)</f>
        <v>1411653</v>
      </c>
      <c r="P46" s="48">
        <f t="shared" si="7"/>
        <v>35.655906645449726</v>
      </c>
      <c r="Q46" s="9"/>
    </row>
    <row r="47" spans="1:17">
      <c r="A47" s="12"/>
      <c r="B47" s="25">
        <v>335.48</v>
      </c>
      <c r="C47" s="20" t="s">
        <v>46</v>
      </c>
      <c r="D47" s="47">
        <v>0</v>
      </c>
      <c r="E47" s="47">
        <v>617274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8"/>
        <v>617274</v>
      </c>
      <c r="P47" s="48">
        <f t="shared" si="7"/>
        <v>15.591270743350762</v>
      </c>
      <c r="Q47" s="9"/>
    </row>
    <row r="48" spans="1:17">
      <c r="A48" s="12"/>
      <c r="B48" s="25">
        <v>336</v>
      </c>
      <c r="C48" s="20" t="s">
        <v>127</v>
      </c>
      <c r="D48" s="47">
        <v>53412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8"/>
        <v>53412</v>
      </c>
      <c r="P48" s="48">
        <f t="shared" si="7"/>
        <v>1.349094491172236</v>
      </c>
      <c r="Q48" s="9"/>
    </row>
    <row r="49" spans="1:17">
      <c r="A49" s="12"/>
      <c r="B49" s="25">
        <v>337.2</v>
      </c>
      <c r="C49" s="20" t="s">
        <v>112</v>
      </c>
      <c r="D49" s="47">
        <v>0</v>
      </c>
      <c r="E49" s="47">
        <v>447897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8"/>
        <v>447897</v>
      </c>
      <c r="P49" s="48">
        <f t="shared" si="7"/>
        <v>11.313101462453588</v>
      </c>
      <c r="Q49" s="9"/>
    </row>
    <row r="50" spans="1:17">
      <c r="A50" s="12"/>
      <c r="B50" s="25">
        <v>338</v>
      </c>
      <c r="C50" s="20" t="s">
        <v>248</v>
      </c>
      <c r="D50" s="47">
        <v>0</v>
      </c>
      <c r="E50" s="47">
        <v>55326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55326</v>
      </c>
      <c r="P50" s="48">
        <f t="shared" si="7"/>
        <v>1.3974388118511782</v>
      </c>
      <c r="Q50" s="9"/>
    </row>
    <row r="51" spans="1:17" ht="15.75">
      <c r="A51" s="29" t="s">
        <v>51</v>
      </c>
      <c r="B51" s="30"/>
      <c r="C51" s="31"/>
      <c r="D51" s="32">
        <f t="shared" ref="D51:N51" si="9">SUM(D52:D82)</f>
        <v>2128556</v>
      </c>
      <c r="E51" s="32">
        <f t="shared" si="9"/>
        <v>6942687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42834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 t="shared" si="9"/>
        <v>0</v>
      </c>
      <c r="O51" s="32">
        <f>SUM(D51:N51)</f>
        <v>9114077</v>
      </c>
      <c r="P51" s="46">
        <f t="shared" si="7"/>
        <v>230.2057790912076</v>
      </c>
      <c r="Q51" s="10"/>
    </row>
    <row r="52" spans="1:17">
      <c r="A52" s="12"/>
      <c r="B52" s="25">
        <v>341.1</v>
      </c>
      <c r="C52" s="20" t="s">
        <v>140</v>
      </c>
      <c r="D52" s="47">
        <v>272550</v>
      </c>
      <c r="E52" s="47">
        <v>1550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>SUM(D52:N52)</f>
        <v>274100</v>
      </c>
      <c r="P52" s="48">
        <f t="shared" si="7"/>
        <v>6.9232906468641859</v>
      </c>
      <c r="Q52" s="9"/>
    </row>
    <row r="53" spans="1:17">
      <c r="A53" s="12"/>
      <c r="B53" s="25">
        <v>341.15</v>
      </c>
      <c r="C53" s="20" t="s">
        <v>141</v>
      </c>
      <c r="D53" s="47">
        <v>0</v>
      </c>
      <c r="E53" s="47">
        <v>85932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ref="O53:O82" si="10">SUM(D53:N53)</f>
        <v>85932</v>
      </c>
      <c r="P53" s="48">
        <f t="shared" si="7"/>
        <v>2.1704932939304387</v>
      </c>
      <c r="Q53" s="9"/>
    </row>
    <row r="54" spans="1:17">
      <c r="A54" s="12"/>
      <c r="B54" s="25">
        <v>341.51</v>
      </c>
      <c r="C54" s="20" t="s">
        <v>143</v>
      </c>
      <c r="D54" s="47">
        <v>37381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37381</v>
      </c>
      <c r="P54" s="48">
        <f t="shared" si="7"/>
        <v>0.94417923265388604</v>
      </c>
      <c r="Q54" s="9"/>
    </row>
    <row r="55" spans="1:17">
      <c r="A55" s="12"/>
      <c r="B55" s="25">
        <v>341.52</v>
      </c>
      <c r="C55" s="20" t="s">
        <v>144</v>
      </c>
      <c r="D55" s="47">
        <v>640014</v>
      </c>
      <c r="E55" s="47">
        <v>19496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659510</v>
      </c>
      <c r="P55" s="48">
        <f t="shared" si="7"/>
        <v>16.658078856305725</v>
      </c>
      <c r="Q55" s="9"/>
    </row>
    <row r="56" spans="1:17">
      <c r="A56" s="12"/>
      <c r="B56" s="25">
        <v>341.8</v>
      </c>
      <c r="C56" s="20" t="s">
        <v>191</v>
      </c>
      <c r="D56" s="47">
        <v>628317</v>
      </c>
      <c r="E56" s="47">
        <v>22568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650885</v>
      </c>
      <c r="P56" s="48">
        <f t="shared" si="7"/>
        <v>16.440226314061277</v>
      </c>
      <c r="Q56" s="9"/>
    </row>
    <row r="57" spans="1:17">
      <c r="A57" s="12"/>
      <c r="B57" s="25">
        <v>341.9</v>
      </c>
      <c r="C57" s="20" t="s">
        <v>146</v>
      </c>
      <c r="D57" s="47">
        <v>15140</v>
      </c>
      <c r="E57" s="47">
        <v>98890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114030</v>
      </c>
      <c r="P57" s="48">
        <f t="shared" si="7"/>
        <v>2.8802000454648784</v>
      </c>
      <c r="Q57" s="9"/>
    </row>
    <row r="58" spans="1:17">
      <c r="A58" s="12"/>
      <c r="B58" s="25">
        <v>342.1</v>
      </c>
      <c r="C58" s="20" t="s">
        <v>235</v>
      </c>
      <c r="D58" s="47">
        <v>0</v>
      </c>
      <c r="E58" s="47">
        <v>538189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538189</v>
      </c>
      <c r="P58" s="48">
        <f t="shared" si="7"/>
        <v>13.593720795130206</v>
      </c>
      <c r="Q58" s="9"/>
    </row>
    <row r="59" spans="1:17">
      <c r="A59" s="12"/>
      <c r="B59" s="25">
        <v>342.4</v>
      </c>
      <c r="C59" s="20" t="s">
        <v>62</v>
      </c>
      <c r="D59" s="47">
        <v>0</v>
      </c>
      <c r="E59" s="47">
        <v>128020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128020</v>
      </c>
      <c r="P59" s="48">
        <f t="shared" si="7"/>
        <v>3.2335631835518175</v>
      </c>
      <c r="Q59" s="9"/>
    </row>
    <row r="60" spans="1:17">
      <c r="A60" s="12"/>
      <c r="B60" s="25">
        <v>342.5</v>
      </c>
      <c r="C60" s="20" t="s">
        <v>199</v>
      </c>
      <c r="D60" s="47">
        <v>0</v>
      </c>
      <c r="E60" s="47">
        <v>24693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10"/>
        <v>24693</v>
      </c>
      <c r="P60" s="48">
        <f t="shared" si="7"/>
        <v>0.62370235659619611</v>
      </c>
      <c r="Q60" s="9"/>
    </row>
    <row r="61" spans="1:17">
      <c r="A61" s="12"/>
      <c r="B61" s="25">
        <v>342.6</v>
      </c>
      <c r="C61" s="20" t="s">
        <v>63</v>
      </c>
      <c r="D61" s="47">
        <v>0</v>
      </c>
      <c r="E61" s="47">
        <v>1750145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0"/>
        <v>1750145</v>
      </c>
      <c r="P61" s="48">
        <f t="shared" si="7"/>
        <v>44.205627541612991</v>
      </c>
      <c r="Q61" s="9"/>
    </row>
    <row r="62" spans="1:17">
      <c r="A62" s="12"/>
      <c r="B62" s="25">
        <v>342.9</v>
      </c>
      <c r="C62" s="20" t="s">
        <v>64</v>
      </c>
      <c r="D62" s="47">
        <v>10305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0"/>
        <v>10305</v>
      </c>
      <c r="P62" s="48">
        <f t="shared" si="7"/>
        <v>0.26028642873380314</v>
      </c>
      <c r="Q62" s="9"/>
    </row>
    <row r="63" spans="1:17">
      <c r="A63" s="12"/>
      <c r="B63" s="25">
        <v>343.4</v>
      </c>
      <c r="C63" s="20" t="s">
        <v>65</v>
      </c>
      <c r="D63" s="47">
        <v>0</v>
      </c>
      <c r="E63" s="47">
        <v>255804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255804</v>
      </c>
      <c r="P63" s="48">
        <f t="shared" si="7"/>
        <v>6.461165416382511</v>
      </c>
      <c r="Q63" s="9"/>
    </row>
    <row r="64" spans="1:17">
      <c r="A64" s="12"/>
      <c r="B64" s="25">
        <v>343.8</v>
      </c>
      <c r="C64" s="20" t="s">
        <v>66</v>
      </c>
      <c r="D64" s="47">
        <v>0</v>
      </c>
      <c r="E64" s="47">
        <v>228025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228025</v>
      </c>
      <c r="P64" s="48">
        <f t="shared" si="7"/>
        <v>5.7595160516278954</v>
      </c>
      <c r="Q64" s="9"/>
    </row>
    <row r="65" spans="1:17">
      <c r="A65" s="12"/>
      <c r="B65" s="25">
        <v>344.1</v>
      </c>
      <c r="C65" s="20" t="s">
        <v>209</v>
      </c>
      <c r="D65" s="47">
        <v>0</v>
      </c>
      <c r="E65" s="47">
        <v>1789048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1789048</v>
      </c>
      <c r="P65" s="48">
        <f t="shared" si="7"/>
        <v>45.188249854764969</v>
      </c>
      <c r="Q65" s="9"/>
    </row>
    <row r="66" spans="1:17">
      <c r="A66" s="12"/>
      <c r="B66" s="25">
        <v>345.9</v>
      </c>
      <c r="C66" s="20" t="s">
        <v>68</v>
      </c>
      <c r="D66" s="47">
        <v>0</v>
      </c>
      <c r="E66" s="47">
        <v>300137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300137</v>
      </c>
      <c r="P66" s="48">
        <f t="shared" si="7"/>
        <v>7.5809401126518656</v>
      </c>
      <c r="Q66" s="9"/>
    </row>
    <row r="67" spans="1:17">
      <c r="A67" s="12"/>
      <c r="B67" s="25">
        <v>346.4</v>
      </c>
      <c r="C67" s="20" t="s">
        <v>69</v>
      </c>
      <c r="D67" s="47">
        <v>48929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48929</v>
      </c>
      <c r="P67" s="48">
        <f t="shared" si="7"/>
        <v>1.2358616857366573</v>
      </c>
      <c r="Q67" s="9"/>
    </row>
    <row r="68" spans="1:17">
      <c r="A68" s="12"/>
      <c r="B68" s="25">
        <v>346.9</v>
      </c>
      <c r="C68" s="20" t="s">
        <v>70</v>
      </c>
      <c r="D68" s="47">
        <v>15507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15507</v>
      </c>
      <c r="P68" s="48">
        <f t="shared" si="7"/>
        <v>0.3916799272561946</v>
      </c>
      <c r="Q68" s="9"/>
    </row>
    <row r="69" spans="1:17">
      <c r="A69" s="12"/>
      <c r="B69" s="25">
        <v>347.2</v>
      </c>
      <c r="C69" s="20" t="s">
        <v>71</v>
      </c>
      <c r="D69" s="47">
        <v>275665</v>
      </c>
      <c r="E69" s="47">
        <v>0</v>
      </c>
      <c r="F69" s="47">
        <v>0</v>
      </c>
      <c r="G69" s="47">
        <v>0</v>
      </c>
      <c r="H69" s="47">
        <v>0</v>
      </c>
      <c r="I69" s="47">
        <v>42834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318499</v>
      </c>
      <c r="P69" s="48">
        <f t="shared" ref="P69:P100" si="11">(O69/P$103)</f>
        <v>8.044732388674193</v>
      </c>
      <c r="Q69" s="9"/>
    </row>
    <row r="70" spans="1:17">
      <c r="A70" s="12"/>
      <c r="B70" s="25">
        <v>347.4</v>
      </c>
      <c r="C70" s="20" t="s">
        <v>72</v>
      </c>
      <c r="D70" s="47">
        <v>184748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184748</v>
      </c>
      <c r="P70" s="48">
        <f t="shared" si="11"/>
        <v>4.6664140840089923</v>
      </c>
      <c r="Q70" s="9"/>
    </row>
    <row r="71" spans="1:17">
      <c r="A71" s="12"/>
      <c r="B71" s="25">
        <v>348.12</v>
      </c>
      <c r="C71" s="20" t="s">
        <v>147</v>
      </c>
      <c r="D71" s="47">
        <v>0</v>
      </c>
      <c r="E71" s="47">
        <v>4686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ref="O71:O81" si="12">SUM(D71:N71)</f>
        <v>4686</v>
      </c>
      <c r="P71" s="48">
        <f t="shared" si="11"/>
        <v>0.11836023338637569</v>
      </c>
      <c r="Q71" s="9"/>
    </row>
    <row r="72" spans="1:17">
      <c r="A72" s="12"/>
      <c r="B72" s="25">
        <v>348.22</v>
      </c>
      <c r="C72" s="20" t="s">
        <v>148</v>
      </c>
      <c r="D72" s="47">
        <v>0</v>
      </c>
      <c r="E72" s="47">
        <v>11632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2"/>
        <v>11632</v>
      </c>
      <c r="P72" s="48">
        <f t="shared" si="11"/>
        <v>0.29380414740723904</v>
      </c>
      <c r="Q72" s="9"/>
    </row>
    <row r="73" spans="1:17">
      <c r="A73" s="12"/>
      <c r="B73" s="25">
        <v>348.31</v>
      </c>
      <c r="C73" s="20" t="s">
        <v>149</v>
      </c>
      <c r="D73" s="47">
        <v>0</v>
      </c>
      <c r="E73" s="47">
        <v>173856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2"/>
        <v>173856</v>
      </c>
      <c r="P73" s="48">
        <f t="shared" si="11"/>
        <v>4.3913010532696823</v>
      </c>
      <c r="Q73" s="9"/>
    </row>
    <row r="74" spans="1:17">
      <c r="A74" s="12"/>
      <c r="B74" s="25">
        <v>348.32</v>
      </c>
      <c r="C74" s="20" t="s">
        <v>150</v>
      </c>
      <c r="D74" s="47">
        <v>0</v>
      </c>
      <c r="E74" s="47">
        <v>50425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2"/>
        <v>50425</v>
      </c>
      <c r="P74" s="48">
        <f t="shared" si="11"/>
        <v>1.2736480513247961</v>
      </c>
      <c r="Q74" s="9"/>
    </row>
    <row r="75" spans="1:17">
      <c r="A75" s="12"/>
      <c r="B75" s="25">
        <v>348.41</v>
      </c>
      <c r="C75" s="20" t="s">
        <v>151</v>
      </c>
      <c r="D75" s="47">
        <v>0</v>
      </c>
      <c r="E75" s="47">
        <v>131152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2"/>
        <v>131152</v>
      </c>
      <c r="P75" s="48">
        <f t="shared" si="11"/>
        <v>3.3126720719355407</v>
      </c>
      <c r="Q75" s="9"/>
    </row>
    <row r="76" spans="1:17">
      <c r="A76" s="12"/>
      <c r="B76" s="25">
        <v>348.42</v>
      </c>
      <c r="C76" s="20" t="s">
        <v>152</v>
      </c>
      <c r="D76" s="47">
        <v>0</v>
      </c>
      <c r="E76" s="47">
        <v>10982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2"/>
        <v>10982</v>
      </c>
      <c r="P76" s="48">
        <f t="shared" si="11"/>
        <v>0.27738627465838195</v>
      </c>
      <c r="Q76" s="9"/>
    </row>
    <row r="77" spans="1:17">
      <c r="A77" s="12"/>
      <c r="B77" s="25">
        <v>348.52</v>
      </c>
      <c r="C77" s="20" t="s">
        <v>225</v>
      </c>
      <c r="D77" s="47">
        <v>0</v>
      </c>
      <c r="E77" s="47">
        <v>71890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2"/>
        <v>71890</v>
      </c>
      <c r="P77" s="48">
        <f t="shared" si="11"/>
        <v>1.8158167260235911</v>
      </c>
      <c r="Q77" s="9"/>
    </row>
    <row r="78" spans="1:17">
      <c r="A78" s="12"/>
      <c r="B78" s="25">
        <v>348.53</v>
      </c>
      <c r="C78" s="20" t="s">
        <v>226</v>
      </c>
      <c r="D78" s="47">
        <v>0</v>
      </c>
      <c r="E78" s="47">
        <v>75781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2"/>
        <v>75781</v>
      </c>
      <c r="P78" s="48">
        <f t="shared" si="11"/>
        <v>1.9140966381248263</v>
      </c>
      <c r="Q78" s="9"/>
    </row>
    <row r="79" spans="1:17">
      <c r="A79" s="12"/>
      <c r="B79" s="25">
        <v>348.64</v>
      </c>
      <c r="C79" s="20" t="s">
        <v>249</v>
      </c>
      <c r="D79" s="47">
        <v>0</v>
      </c>
      <c r="E79" s="47">
        <v>577770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577770</v>
      </c>
      <c r="P79" s="48">
        <f t="shared" si="11"/>
        <v>14.593468212472532</v>
      </c>
      <c r="Q79" s="9"/>
    </row>
    <row r="80" spans="1:17">
      <c r="A80" s="12"/>
      <c r="B80" s="25">
        <v>348.71</v>
      </c>
      <c r="C80" s="20" t="s">
        <v>155</v>
      </c>
      <c r="D80" s="47">
        <v>0</v>
      </c>
      <c r="E80" s="47">
        <v>46150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46150</v>
      </c>
      <c r="P80" s="48">
        <f t="shared" si="11"/>
        <v>1.1656689651688514</v>
      </c>
      <c r="Q80" s="9"/>
    </row>
    <row r="81" spans="1:17">
      <c r="A81" s="12"/>
      <c r="B81" s="25">
        <v>348.72</v>
      </c>
      <c r="C81" s="20" t="s">
        <v>156</v>
      </c>
      <c r="D81" s="47">
        <v>0</v>
      </c>
      <c r="E81" s="47">
        <v>2531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2531</v>
      </c>
      <c r="P81" s="48">
        <f t="shared" si="11"/>
        <v>6.3928670657472653E-2</v>
      </c>
      <c r="Q81" s="9"/>
    </row>
    <row r="82" spans="1:17">
      <c r="A82" s="12"/>
      <c r="B82" s="25">
        <v>349</v>
      </c>
      <c r="C82" s="20" t="s">
        <v>240</v>
      </c>
      <c r="D82" s="47">
        <v>0</v>
      </c>
      <c r="E82" s="47">
        <v>543335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543335</v>
      </c>
      <c r="P82" s="48">
        <f t="shared" si="11"/>
        <v>13.72369983076962</v>
      </c>
      <c r="Q82" s="9"/>
    </row>
    <row r="83" spans="1:17" ht="15.75">
      <c r="A83" s="29" t="s">
        <v>52</v>
      </c>
      <c r="B83" s="30"/>
      <c r="C83" s="31"/>
      <c r="D83" s="32">
        <f t="shared" ref="D83:N83" si="13">SUM(D84:D90)</f>
        <v>101988</v>
      </c>
      <c r="E83" s="32">
        <f t="shared" si="13"/>
        <v>746358</v>
      </c>
      <c r="F83" s="32">
        <f t="shared" si="13"/>
        <v>0</v>
      </c>
      <c r="G83" s="32">
        <f t="shared" si="13"/>
        <v>0</v>
      </c>
      <c r="H83" s="32">
        <f t="shared" si="13"/>
        <v>0</v>
      </c>
      <c r="I83" s="32">
        <f t="shared" si="13"/>
        <v>0</v>
      </c>
      <c r="J83" s="32">
        <f t="shared" si="13"/>
        <v>0</v>
      </c>
      <c r="K83" s="32">
        <f t="shared" si="13"/>
        <v>0</v>
      </c>
      <c r="L83" s="32">
        <f t="shared" si="13"/>
        <v>0</v>
      </c>
      <c r="M83" s="32">
        <f t="shared" si="13"/>
        <v>0</v>
      </c>
      <c r="N83" s="32">
        <f t="shared" si="13"/>
        <v>0</v>
      </c>
      <c r="O83" s="32">
        <f>SUM(D83:N83)</f>
        <v>848346</v>
      </c>
      <c r="P83" s="46">
        <f t="shared" si="11"/>
        <v>21.427748730772144</v>
      </c>
      <c r="Q83" s="10"/>
    </row>
    <row r="84" spans="1:17">
      <c r="A84" s="13"/>
      <c r="B84" s="40">
        <v>351.1</v>
      </c>
      <c r="C84" s="21" t="s">
        <v>87</v>
      </c>
      <c r="D84" s="47">
        <v>6495</v>
      </c>
      <c r="E84" s="47">
        <v>303687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310182</v>
      </c>
      <c r="P84" s="48">
        <f t="shared" si="11"/>
        <v>7.8346593922861256</v>
      </c>
      <c r="Q84" s="9"/>
    </row>
    <row r="85" spans="1:17">
      <c r="A85" s="13"/>
      <c r="B85" s="40">
        <v>351.3</v>
      </c>
      <c r="C85" s="21" t="s">
        <v>241</v>
      </c>
      <c r="D85" s="47">
        <v>4754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0" si="14">SUM(D85:N85)</f>
        <v>4754</v>
      </c>
      <c r="P85" s="48">
        <f t="shared" si="11"/>
        <v>0.12007779545856381</v>
      </c>
      <c r="Q85" s="9"/>
    </row>
    <row r="86" spans="1:17">
      <c r="A86" s="13"/>
      <c r="B86" s="40">
        <v>351.7</v>
      </c>
      <c r="C86" s="21" t="s">
        <v>242</v>
      </c>
      <c r="D86" s="47">
        <v>16462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4"/>
        <v>16462</v>
      </c>
      <c r="P86" s="48">
        <f t="shared" si="11"/>
        <v>0.41580157106413074</v>
      </c>
      <c r="Q86" s="9"/>
    </row>
    <row r="87" spans="1:17">
      <c r="A87" s="13"/>
      <c r="B87" s="40">
        <v>351.8</v>
      </c>
      <c r="C87" s="21" t="s">
        <v>250</v>
      </c>
      <c r="D87" s="47">
        <v>0</v>
      </c>
      <c r="E87" s="47">
        <v>47861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4"/>
        <v>47861</v>
      </c>
      <c r="P87" s="48">
        <f t="shared" si="11"/>
        <v>1.2088858578969968</v>
      </c>
      <c r="Q87" s="9"/>
    </row>
    <row r="88" spans="1:17">
      <c r="A88" s="13"/>
      <c r="B88" s="40">
        <v>352</v>
      </c>
      <c r="C88" s="21" t="s">
        <v>88</v>
      </c>
      <c r="D88" s="47">
        <v>7495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4"/>
        <v>7495</v>
      </c>
      <c r="P88" s="48">
        <f t="shared" si="11"/>
        <v>0.18931070192720567</v>
      </c>
      <c r="Q88" s="9"/>
    </row>
    <row r="89" spans="1:17">
      <c r="A89" s="13"/>
      <c r="B89" s="40">
        <v>354</v>
      </c>
      <c r="C89" s="21" t="s">
        <v>89</v>
      </c>
      <c r="D89" s="47">
        <v>0</v>
      </c>
      <c r="E89" s="47">
        <v>119291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4"/>
        <v>119291</v>
      </c>
      <c r="P89" s="48">
        <f t="shared" si="11"/>
        <v>3.0130837816675506</v>
      </c>
      <c r="Q89" s="9"/>
    </row>
    <row r="90" spans="1:17">
      <c r="A90" s="13"/>
      <c r="B90" s="40">
        <v>359</v>
      </c>
      <c r="C90" s="21" t="s">
        <v>90</v>
      </c>
      <c r="D90" s="47">
        <v>66782</v>
      </c>
      <c r="E90" s="47">
        <v>275519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4"/>
        <v>342301</v>
      </c>
      <c r="P90" s="48">
        <f t="shared" si="11"/>
        <v>8.6459296304715725</v>
      </c>
      <c r="Q90" s="9"/>
    </row>
    <row r="91" spans="1:17" ht="15.75">
      <c r="A91" s="29" t="s">
        <v>3</v>
      </c>
      <c r="B91" s="30"/>
      <c r="C91" s="31"/>
      <c r="D91" s="32">
        <f t="shared" ref="D91:N91" si="15">SUM(D92:D96)</f>
        <v>1897902</v>
      </c>
      <c r="E91" s="32">
        <f t="shared" si="15"/>
        <v>3186250</v>
      </c>
      <c r="F91" s="32">
        <f t="shared" si="15"/>
        <v>375</v>
      </c>
      <c r="G91" s="32">
        <f t="shared" si="15"/>
        <v>3500567</v>
      </c>
      <c r="H91" s="32">
        <f t="shared" si="15"/>
        <v>0</v>
      </c>
      <c r="I91" s="32">
        <f t="shared" si="15"/>
        <v>1431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52767978</v>
      </c>
      <c r="N91" s="32">
        <f t="shared" si="15"/>
        <v>0</v>
      </c>
      <c r="O91" s="32">
        <f>SUM(D91:N91)</f>
        <v>61354503</v>
      </c>
      <c r="P91" s="46">
        <f t="shared" si="11"/>
        <v>1549.7083428051831</v>
      </c>
      <c r="Q91" s="10"/>
    </row>
    <row r="92" spans="1:17">
      <c r="A92" s="12"/>
      <c r="B92" s="25">
        <v>361.1</v>
      </c>
      <c r="C92" s="20" t="s">
        <v>91</v>
      </c>
      <c r="D92" s="47">
        <v>761279</v>
      </c>
      <c r="E92" s="47">
        <v>796349</v>
      </c>
      <c r="F92" s="47">
        <v>375</v>
      </c>
      <c r="G92" s="47">
        <v>542016</v>
      </c>
      <c r="H92" s="47">
        <v>0</v>
      </c>
      <c r="I92" s="47">
        <v>1365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>SUM(D92:N92)</f>
        <v>2101384</v>
      </c>
      <c r="P92" s="48">
        <f t="shared" si="11"/>
        <v>53.077315551514232</v>
      </c>
      <c r="Q92" s="9"/>
    </row>
    <row r="93" spans="1:17">
      <c r="A93" s="12"/>
      <c r="B93" s="25">
        <v>364</v>
      </c>
      <c r="C93" s="20" t="s">
        <v>157</v>
      </c>
      <c r="D93" s="47">
        <v>0</v>
      </c>
      <c r="E93" s="47">
        <v>129305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96" si="16">SUM(D93:N93)</f>
        <v>129305</v>
      </c>
      <c r="P93" s="48">
        <f t="shared" si="11"/>
        <v>3.2660200550630192</v>
      </c>
      <c r="Q93" s="9"/>
    </row>
    <row r="94" spans="1:17">
      <c r="A94" s="12"/>
      <c r="B94" s="25">
        <v>366</v>
      </c>
      <c r="C94" s="20" t="s">
        <v>95</v>
      </c>
      <c r="D94" s="47">
        <v>0</v>
      </c>
      <c r="E94" s="47">
        <v>32890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6"/>
        <v>32890</v>
      </c>
      <c r="P94" s="48">
        <f t="shared" si="11"/>
        <v>0.83074436109216743</v>
      </c>
      <c r="Q94" s="9"/>
    </row>
    <row r="95" spans="1:17">
      <c r="A95" s="12"/>
      <c r="B95" s="25">
        <v>369.3</v>
      </c>
      <c r="C95" s="20" t="s">
        <v>251</v>
      </c>
      <c r="D95" s="47">
        <v>75444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6"/>
        <v>75444</v>
      </c>
      <c r="P95" s="48">
        <f t="shared" si="11"/>
        <v>1.9055846025611882</v>
      </c>
      <c r="Q95" s="9"/>
    </row>
    <row r="96" spans="1:17">
      <c r="A96" s="12"/>
      <c r="B96" s="25">
        <v>369.9</v>
      </c>
      <c r="C96" s="20" t="s">
        <v>96</v>
      </c>
      <c r="D96" s="47">
        <v>1061179</v>
      </c>
      <c r="E96" s="47">
        <v>2227706</v>
      </c>
      <c r="F96" s="47">
        <v>0</v>
      </c>
      <c r="G96" s="47">
        <v>2958551</v>
      </c>
      <c r="H96" s="47">
        <v>0</v>
      </c>
      <c r="I96" s="47">
        <v>66</v>
      </c>
      <c r="J96" s="47">
        <v>0</v>
      </c>
      <c r="K96" s="47">
        <v>0</v>
      </c>
      <c r="L96" s="47">
        <v>0</v>
      </c>
      <c r="M96" s="47">
        <v>52767978</v>
      </c>
      <c r="N96" s="47">
        <v>0</v>
      </c>
      <c r="O96" s="47">
        <f t="shared" si="16"/>
        <v>59015480</v>
      </c>
      <c r="P96" s="48">
        <f t="shared" si="11"/>
        <v>1490.6286782349523</v>
      </c>
      <c r="Q96" s="9"/>
    </row>
    <row r="97" spans="1:120" ht="15.75">
      <c r="A97" s="29" t="s">
        <v>53</v>
      </c>
      <c r="B97" s="30"/>
      <c r="C97" s="31"/>
      <c r="D97" s="32">
        <f t="shared" ref="D97:N97" si="17">SUM(D98:D100)</f>
        <v>3102005</v>
      </c>
      <c r="E97" s="32">
        <f t="shared" si="17"/>
        <v>1612769</v>
      </c>
      <c r="F97" s="32">
        <f t="shared" si="17"/>
        <v>0</v>
      </c>
      <c r="G97" s="32">
        <f t="shared" si="17"/>
        <v>13775224</v>
      </c>
      <c r="H97" s="32">
        <f t="shared" si="17"/>
        <v>0</v>
      </c>
      <c r="I97" s="32">
        <f t="shared" si="17"/>
        <v>0</v>
      </c>
      <c r="J97" s="32">
        <f t="shared" si="17"/>
        <v>0</v>
      </c>
      <c r="K97" s="32">
        <f t="shared" si="17"/>
        <v>0</v>
      </c>
      <c r="L97" s="32">
        <f t="shared" si="17"/>
        <v>0</v>
      </c>
      <c r="M97" s="32">
        <f t="shared" si="17"/>
        <v>0</v>
      </c>
      <c r="N97" s="32">
        <f t="shared" si="17"/>
        <v>0</v>
      </c>
      <c r="O97" s="32">
        <f>SUM(D97:N97)</f>
        <v>18489998</v>
      </c>
      <c r="P97" s="46">
        <f t="shared" si="11"/>
        <v>467.02528352403323</v>
      </c>
      <c r="Q97" s="9"/>
    </row>
    <row r="98" spans="1:120">
      <c r="A98" s="12"/>
      <c r="B98" s="25">
        <v>381</v>
      </c>
      <c r="C98" s="20" t="s">
        <v>97</v>
      </c>
      <c r="D98" s="47">
        <v>1538746</v>
      </c>
      <c r="E98" s="47">
        <v>1603722</v>
      </c>
      <c r="F98" s="47">
        <v>0</v>
      </c>
      <c r="G98" s="47">
        <v>4846474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>SUM(D98:N98)</f>
        <v>7988942</v>
      </c>
      <c r="P98" s="48">
        <f t="shared" si="11"/>
        <v>201.78682023692252</v>
      </c>
      <c r="Q98" s="9"/>
    </row>
    <row r="99" spans="1:120">
      <c r="A99" s="12"/>
      <c r="B99" s="25">
        <v>383.1</v>
      </c>
      <c r="C99" s="20" t="s">
        <v>252</v>
      </c>
      <c r="D99" s="47">
        <v>91628</v>
      </c>
      <c r="E99" s="47">
        <v>9047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ref="O99:O100" si="18">SUM(D99:N99)</f>
        <v>100675</v>
      </c>
      <c r="P99" s="48">
        <f t="shared" si="11"/>
        <v>2.5428759061402846</v>
      </c>
      <c r="Q99" s="9"/>
    </row>
    <row r="100" spans="1:120" ht="15.75" thickBot="1">
      <c r="A100" s="12"/>
      <c r="B100" s="25">
        <v>384</v>
      </c>
      <c r="C100" s="20" t="s">
        <v>172</v>
      </c>
      <c r="D100" s="47">
        <v>1471631</v>
      </c>
      <c r="E100" s="47">
        <v>0</v>
      </c>
      <c r="F100" s="47">
        <v>0</v>
      </c>
      <c r="G100" s="47">
        <v>8928750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si="18"/>
        <v>10400381</v>
      </c>
      <c r="P100" s="48">
        <f t="shared" si="11"/>
        <v>262.69558738097044</v>
      </c>
      <c r="Q100" s="9"/>
    </row>
    <row r="101" spans="1:120" ht="16.5" thickBot="1">
      <c r="A101" s="14" t="s">
        <v>74</v>
      </c>
      <c r="B101" s="23"/>
      <c r="C101" s="22"/>
      <c r="D101" s="15">
        <f t="shared" ref="D101:N101" si="19">SUM(D5,D14,D21,D51,D83,D91,D97)</f>
        <v>50066891</v>
      </c>
      <c r="E101" s="15">
        <f t="shared" si="19"/>
        <v>36314221</v>
      </c>
      <c r="F101" s="15">
        <f t="shared" si="19"/>
        <v>106068</v>
      </c>
      <c r="G101" s="15">
        <f t="shared" si="19"/>
        <v>18659254</v>
      </c>
      <c r="H101" s="15">
        <f t="shared" si="19"/>
        <v>0</v>
      </c>
      <c r="I101" s="15">
        <f t="shared" si="19"/>
        <v>99902</v>
      </c>
      <c r="J101" s="15">
        <f t="shared" si="19"/>
        <v>0</v>
      </c>
      <c r="K101" s="15">
        <f t="shared" si="19"/>
        <v>0</v>
      </c>
      <c r="L101" s="15">
        <f t="shared" si="19"/>
        <v>0</v>
      </c>
      <c r="M101" s="15">
        <f t="shared" si="19"/>
        <v>52767978</v>
      </c>
      <c r="N101" s="15">
        <f t="shared" si="19"/>
        <v>0</v>
      </c>
      <c r="O101" s="15">
        <f>SUM(D101:N101)</f>
        <v>158014314</v>
      </c>
      <c r="P101" s="38">
        <f t="shared" ref="P101:P132" si="20">(O101/P$103)</f>
        <v>3991.1675380768356</v>
      </c>
      <c r="Q101" s="6"/>
      <c r="R101" s="2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</row>
    <row r="102" spans="1:120">
      <c r="A102" s="16"/>
      <c r="B102" s="18"/>
      <c r="C102" s="18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9"/>
    </row>
    <row r="103" spans="1:120">
      <c r="A103" s="41"/>
      <c r="B103" s="42"/>
      <c r="C103" s="42"/>
      <c r="D103" s="43"/>
      <c r="E103" s="43"/>
      <c r="F103" s="43"/>
      <c r="G103" s="43"/>
      <c r="H103" s="43"/>
      <c r="I103" s="43"/>
      <c r="J103" s="43"/>
      <c r="K103" s="43"/>
      <c r="L103" s="43"/>
      <c r="M103" s="49" t="s">
        <v>253</v>
      </c>
      <c r="N103" s="49"/>
      <c r="O103" s="49"/>
      <c r="P103" s="44">
        <v>39591</v>
      </c>
    </row>
    <row r="104" spans="1:120">
      <c r="A104" s="50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2"/>
    </row>
    <row r="105" spans="1:120" ht="15.75" customHeight="1" thickBot="1">
      <c r="A105" s="53" t="s">
        <v>114</v>
      </c>
      <c r="B105" s="54"/>
      <c r="C105" s="54"/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5"/>
    </row>
  </sheetData>
  <mergeCells count="10">
    <mergeCell ref="M103:O103"/>
    <mergeCell ref="A104:P104"/>
    <mergeCell ref="A105:P105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15528423</v>
      </c>
      <c r="E5" s="27">
        <f t="shared" si="0"/>
        <v>6624837</v>
      </c>
      <c r="F5" s="27">
        <f t="shared" si="0"/>
        <v>514835</v>
      </c>
      <c r="G5" s="27">
        <f t="shared" si="0"/>
        <v>1902811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24570906</v>
      </c>
      <c r="O5" s="33">
        <f t="shared" ref="O5:O36" si="1">(N5/O$90)</f>
        <v>616.92542934618859</v>
      </c>
      <c r="P5" s="6"/>
    </row>
    <row r="6" spans="1:133">
      <c r="A6" s="12"/>
      <c r="B6" s="25">
        <v>311</v>
      </c>
      <c r="C6" s="20" t="s">
        <v>2</v>
      </c>
      <c r="D6" s="47">
        <v>12513047</v>
      </c>
      <c r="E6" s="47">
        <v>0</v>
      </c>
      <c r="F6" s="47">
        <v>514835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13027882</v>
      </c>
      <c r="O6" s="48">
        <f t="shared" si="1"/>
        <v>327.10359546048005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234236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234236</v>
      </c>
      <c r="O7" s="48">
        <f t="shared" si="1"/>
        <v>5.8811891131867027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256645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256645</v>
      </c>
      <c r="O8" s="48">
        <f t="shared" si="1"/>
        <v>6.4438334839811189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1420364</v>
      </c>
      <c r="F9" s="47">
        <v>0</v>
      </c>
      <c r="G9" s="47">
        <v>912038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2332402</v>
      </c>
      <c r="O9" s="48">
        <f t="shared" si="1"/>
        <v>58.56186602390278</v>
      </c>
      <c r="P9" s="9"/>
    </row>
    <row r="10" spans="1:133">
      <c r="A10" s="12"/>
      <c r="B10" s="25">
        <v>312.60000000000002</v>
      </c>
      <c r="C10" s="20" t="s">
        <v>14</v>
      </c>
      <c r="D10" s="47">
        <v>2909704</v>
      </c>
      <c r="E10" s="47">
        <v>666481</v>
      </c>
      <c r="F10" s="47">
        <v>0</v>
      </c>
      <c r="G10" s="47">
        <v>990773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4566958</v>
      </c>
      <c r="O10" s="48">
        <f t="shared" si="1"/>
        <v>114.66701817816612</v>
      </c>
      <c r="P10" s="9"/>
    </row>
    <row r="11" spans="1:133">
      <c r="A11" s="12"/>
      <c r="B11" s="25">
        <v>315</v>
      </c>
      <c r="C11" s="20" t="s">
        <v>132</v>
      </c>
      <c r="D11" s="47">
        <v>105672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105672</v>
      </c>
      <c r="O11" s="48">
        <f t="shared" si="1"/>
        <v>2.653208797830672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4047111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4047111</v>
      </c>
      <c r="O12" s="48">
        <f t="shared" si="1"/>
        <v>101.61471828864116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433692</v>
      </c>
      <c r="E13" s="32">
        <f t="shared" si="3"/>
        <v>3292413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3726105</v>
      </c>
      <c r="O13" s="46">
        <f t="shared" si="1"/>
        <v>93.554911117806569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374427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374427</v>
      </c>
      <c r="O14" s="48">
        <f t="shared" si="1"/>
        <v>9.4010997288339855</v>
      </c>
      <c r="P14" s="9"/>
    </row>
    <row r="15" spans="1:133">
      <c r="A15" s="12"/>
      <c r="B15" s="25">
        <v>323.7</v>
      </c>
      <c r="C15" s="20" t="s">
        <v>18</v>
      </c>
      <c r="D15" s="47">
        <v>385918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385918</v>
      </c>
      <c r="O15" s="48">
        <f t="shared" si="1"/>
        <v>9.6896153459877468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2872112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2872112</v>
      </c>
      <c r="O16" s="48">
        <f t="shared" si="1"/>
        <v>72.112885407251184</v>
      </c>
      <c r="P16" s="9"/>
    </row>
    <row r="17" spans="1:16">
      <c r="A17" s="12"/>
      <c r="B17" s="25">
        <v>329</v>
      </c>
      <c r="C17" s="20" t="s">
        <v>20</v>
      </c>
      <c r="D17" s="47">
        <v>47774</v>
      </c>
      <c r="E17" s="47">
        <v>45874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93648</v>
      </c>
      <c r="O17" s="48">
        <f t="shared" si="1"/>
        <v>2.3513106357336548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SUM(D19:D45)</f>
        <v>5205890</v>
      </c>
      <c r="E18" s="32">
        <f t="shared" si="5"/>
        <v>4534899</v>
      </c>
      <c r="F18" s="32">
        <f t="shared" si="5"/>
        <v>0</v>
      </c>
      <c r="G18" s="32">
        <f t="shared" si="5"/>
        <v>80850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9821639</v>
      </c>
      <c r="O18" s="46">
        <f t="shared" si="1"/>
        <v>246.60136085166215</v>
      </c>
      <c r="P18" s="10"/>
    </row>
    <row r="19" spans="1:16">
      <c r="A19" s="12"/>
      <c r="B19" s="25">
        <v>331.1</v>
      </c>
      <c r="C19" s="20" t="s">
        <v>126</v>
      </c>
      <c r="D19" s="47">
        <v>3215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3215</v>
      </c>
      <c r="O19" s="48">
        <f t="shared" si="1"/>
        <v>8.0722105051722406E-2</v>
      </c>
      <c r="P19" s="9"/>
    </row>
    <row r="20" spans="1:16">
      <c r="A20" s="12"/>
      <c r="B20" s="25">
        <v>331.2</v>
      </c>
      <c r="C20" s="20" t="s">
        <v>21</v>
      </c>
      <c r="D20" s="47">
        <v>283654</v>
      </c>
      <c r="E20" s="47">
        <v>13750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297404</v>
      </c>
      <c r="O20" s="48">
        <f t="shared" si="1"/>
        <v>7.4672089986943861</v>
      </c>
      <c r="P20" s="9"/>
    </row>
    <row r="21" spans="1:16">
      <c r="A21" s="12"/>
      <c r="B21" s="25">
        <v>331.35</v>
      </c>
      <c r="C21" s="20" t="s">
        <v>108</v>
      </c>
      <c r="D21" s="47">
        <v>0</v>
      </c>
      <c r="E21" s="47">
        <v>-3695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-3695</v>
      </c>
      <c r="O21" s="48">
        <f t="shared" si="1"/>
        <v>-9.277392788992668E-2</v>
      </c>
      <c r="P21" s="9"/>
    </row>
    <row r="22" spans="1:16">
      <c r="A22" s="12"/>
      <c r="B22" s="25">
        <v>331.39</v>
      </c>
      <c r="C22" s="20" t="s">
        <v>26</v>
      </c>
      <c r="D22" s="47">
        <v>0</v>
      </c>
      <c r="E22" s="47">
        <v>354126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354126</v>
      </c>
      <c r="O22" s="48">
        <f t="shared" si="1"/>
        <v>8.8913829466706833</v>
      </c>
      <c r="P22" s="9"/>
    </row>
    <row r="23" spans="1:16">
      <c r="A23" s="12"/>
      <c r="B23" s="25">
        <v>331.61</v>
      </c>
      <c r="C23" s="20" t="s">
        <v>110</v>
      </c>
      <c r="D23" s="47">
        <v>23597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23597</v>
      </c>
      <c r="O23" s="48">
        <f t="shared" si="1"/>
        <v>0.59247263231897163</v>
      </c>
      <c r="P23" s="9"/>
    </row>
    <row r="24" spans="1:16">
      <c r="A24" s="12"/>
      <c r="B24" s="25">
        <v>331.65</v>
      </c>
      <c r="C24" s="20" t="s">
        <v>28</v>
      </c>
      <c r="D24" s="47">
        <v>0</v>
      </c>
      <c r="E24" s="47">
        <v>61514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61514</v>
      </c>
      <c r="O24" s="48">
        <f t="shared" si="1"/>
        <v>1.5444913126443709</v>
      </c>
      <c r="P24" s="9"/>
    </row>
    <row r="25" spans="1:16">
      <c r="A25" s="12"/>
      <c r="B25" s="25">
        <v>331.69</v>
      </c>
      <c r="C25" s="20" t="s">
        <v>29</v>
      </c>
      <c r="D25" s="47">
        <v>208264</v>
      </c>
      <c r="E25" s="47">
        <v>227731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435995</v>
      </c>
      <c r="O25" s="48">
        <f t="shared" si="1"/>
        <v>10.946946871547654</v>
      </c>
      <c r="P25" s="9"/>
    </row>
    <row r="26" spans="1:16">
      <c r="A26" s="12"/>
      <c r="B26" s="25">
        <v>331.7</v>
      </c>
      <c r="C26" s="20" t="s">
        <v>23</v>
      </c>
      <c r="D26" s="47">
        <v>105553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105553</v>
      </c>
      <c r="O26" s="48">
        <f t="shared" si="1"/>
        <v>2.6502209500853673</v>
      </c>
      <c r="P26" s="9"/>
    </row>
    <row r="27" spans="1:16">
      <c r="A27" s="12"/>
      <c r="B27" s="25">
        <v>334.2</v>
      </c>
      <c r="C27" s="20" t="s">
        <v>25</v>
      </c>
      <c r="D27" s="47">
        <v>13123</v>
      </c>
      <c r="E27" s="47">
        <v>165066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178189</v>
      </c>
      <c r="O27" s="48">
        <f t="shared" si="1"/>
        <v>4.4739630410766296</v>
      </c>
      <c r="P27" s="9"/>
    </row>
    <row r="28" spans="1:16">
      <c r="A28" s="12"/>
      <c r="B28" s="25">
        <v>334.31</v>
      </c>
      <c r="C28" s="20" t="s">
        <v>30</v>
      </c>
      <c r="D28" s="47">
        <v>57736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57736</v>
      </c>
      <c r="O28" s="48">
        <f t="shared" si="1"/>
        <v>1.4496334237220045</v>
      </c>
      <c r="P28" s="9"/>
    </row>
    <row r="29" spans="1:16">
      <c r="A29" s="12"/>
      <c r="B29" s="25">
        <v>334.34</v>
      </c>
      <c r="C29" s="20" t="s">
        <v>31</v>
      </c>
      <c r="D29" s="47">
        <v>0</v>
      </c>
      <c r="E29" s="47">
        <v>23097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23097</v>
      </c>
      <c r="O29" s="48">
        <f t="shared" si="1"/>
        <v>0.5799186501958421</v>
      </c>
      <c r="P29" s="9"/>
    </row>
    <row r="30" spans="1:16">
      <c r="A30" s="12"/>
      <c r="B30" s="25">
        <v>334.49</v>
      </c>
      <c r="C30" s="20" t="s">
        <v>33</v>
      </c>
      <c r="D30" s="47">
        <v>0</v>
      </c>
      <c r="E30" s="47">
        <v>55433</v>
      </c>
      <c r="F30" s="47">
        <v>0</v>
      </c>
      <c r="G30" s="47">
        <v>80850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7">SUM(D30:M30)</f>
        <v>136283</v>
      </c>
      <c r="O30" s="48">
        <f t="shared" si="1"/>
        <v>3.4217886913729036</v>
      </c>
      <c r="P30" s="9"/>
    </row>
    <row r="31" spans="1:16">
      <c r="A31" s="12"/>
      <c r="B31" s="25">
        <v>334.69</v>
      </c>
      <c r="C31" s="20" t="s">
        <v>35</v>
      </c>
      <c r="D31" s="47">
        <v>199922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199922</v>
      </c>
      <c r="O31" s="48">
        <f t="shared" si="1"/>
        <v>5.0196344280405745</v>
      </c>
      <c r="P31" s="9"/>
    </row>
    <row r="32" spans="1:16">
      <c r="A32" s="12"/>
      <c r="B32" s="25">
        <v>334.7</v>
      </c>
      <c r="C32" s="20" t="s">
        <v>36</v>
      </c>
      <c r="D32" s="47">
        <v>0</v>
      </c>
      <c r="E32" s="47">
        <v>350000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350000</v>
      </c>
      <c r="O32" s="48">
        <f t="shared" si="1"/>
        <v>8.78778748619062</v>
      </c>
      <c r="P32" s="9"/>
    </row>
    <row r="33" spans="1:16">
      <c r="A33" s="12"/>
      <c r="B33" s="25">
        <v>334.89</v>
      </c>
      <c r="C33" s="20" t="s">
        <v>37</v>
      </c>
      <c r="D33" s="47">
        <v>0</v>
      </c>
      <c r="E33" s="47">
        <v>568817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568817</v>
      </c>
      <c r="O33" s="48">
        <f t="shared" si="1"/>
        <v>14.281836898664256</v>
      </c>
      <c r="P33" s="9"/>
    </row>
    <row r="34" spans="1:16">
      <c r="A34" s="12"/>
      <c r="B34" s="25">
        <v>334.9</v>
      </c>
      <c r="C34" s="20" t="s">
        <v>38</v>
      </c>
      <c r="D34" s="47">
        <v>0</v>
      </c>
      <c r="E34" s="47">
        <v>1029686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1029686</v>
      </c>
      <c r="O34" s="48">
        <f t="shared" si="1"/>
        <v>25.853319272873357</v>
      </c>
      <c r="P34" s="9"/>
    </row>
    <row r="35" spans="1:16">
      <c r="A35" s="12"/>
      <c r="B35" s="25">
        <v>335.12</v>
      </c>
      <c r="C35" s="20" t="s">
        <v>133</v>
      </c>
      <c r="D35" s="47">
        <v>867348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867348</v>
      </c>
      <c r="O35" s="48">
        <f t="shared" si="1"/>
        <v>21.777342573064175</v>
      </c>
      <c r="P35" s="9"/>
    </row>
    <row r="36" spans="1:16">
      <c r="A36" s="12"/>
      <c r="B36" s="25">
        <v>335.13</v>
      </c>
      <c r="C36" s="20" t="s">
        <v>134</v>
      </c>
      <c r="D36" s="47">
        <v>23523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23523</v>
      </c>
      <c r="O36" s="48">
        <f t="shared" si="1"/>
        <v>0.59061464296474842</v>
      </c>
      <c r="P36" s="9"/>
    </row>
    <row r="37" spans="1:16">
      <c r="A37" s="12"/>
      <c r="B37" s="25">
        <v>335.14</v>
      </c>
      <c r="C37" s="20" t="s">
        <v>135</v>
      </c>
      <c r="D37" s="47">
        <v>10405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10405</v>
      </c>
      <c r="O37" s="48">
        <f t="shared" ref="O37:O68" si="8">(N37/O$90)</f>
        <v>0.26124836798232398</v>
      </c>
      <c r="P37" s="9"/>
    </row>
    <row r="38" spans="1:16">
      <c r="A38" s="12"/>
      <c r="B38" s="25">
        <v>335.15</v>
      </c>
      <c r="C38" s="20" t="s">
        <v>136</v>
      </c>
      <c r="D38" s="47">
        <v>11313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11313</v>
      </c>
      <c r="O38" s="48">
        <f t="shared" si="8"/>
        <v>0.2840463995179271</v>
      </c>
      <c r="P38" s="9"/>
    </row>
    <row r="39" spans="1:16">
      <c r="A39" s="12"/>
      <c r="B39" s="25">
        <v>335.18</v>
      </c>
      <c r="C39" s="20" t="s">
        <v>137</v>
      </c>
      <c r="D39" s="47">
        <v>1968036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1968036</v>
      </c>
      <c r="O39" s="48">
        <f t="shared" si="8"/>
        <v>49.413377523350405</v>
      </c>
      <c r="P39" s="9"/>
    </row>
    <row r="40" spans="1:16">
      <c r="A40" s="12"/>
      <c r="B40" s="25">
        <v>335.19</v>
      </c>
      <c r="C40" s="20" t="s">
        <v>138</v>
      </c>
      <c r="D40" s="47">
        <v>1189125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1189125</v>
      </c>
      <c r="O40" s="48">
        <f t="shared" si="8"/>
        <v>29.85650798433263</v>
      </c>
      <c r="P40" s="9"/>
    </row>
    <row r="41" spans="1:16">
      <c r="A41" s="12"/>
      <c r="B41" s="25">
        <v>335.21</v>
      </c>
      <c r="C41" s="20" t="s">
        <v>45</v>
      </c>
      <c r="D41" s="47">
        <v>0</v>
      </c>
      <c r="E41" s="47">
        <v>9670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9670</v>
      </c>
      <c r="O41" s="48">
        <f t="shared" si="8"/>
        <v>0.24279401426132369</v>
      </c>
      <c r="P41" s="9"/>
    </row>
    <row r="42" spans="1:16">
      <c r="A42" s="12"/>
      <c r="B42" s="25">
        <v>335.49</v>
      </c>
      <c r="C42" s="20" t="s">
        <v>46</v>
      </c>
      <c r="D42" s="47">
        <v>0</v>
      </c>
      <c r="E42" s="47">
        <v>1679704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1679704</v>
      </c>
      <c r="O42" s="48">
        <f t="shared" si="8"/>
        <v>42.173947976298081</v>
      </c>
      <c r="P42" s="9"/>
    </row>
    <row r="43" spans="1:16">
      <c r="A43" s="12"/>
      <c r="B43" s="25">
        <v>335.9</v>
      </c>
      <c r="C43" s="20" t="s">
        <v>139</v>
      </c>
      <c r="D43" s="47">
        <v>223250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223250</v>
      </c>
      <c r="O43" s="48">
        <f t="shared" si="8"/>
        <v>5.6053530179773023</v>
      </c>
      <c r="P43" s="9"/>
    </row>
    <row r="44" spans="1:16">
      <c r="A44" s="12"/>
      <c r="B44" s="25">
        <v>336</v>
      </c>
      <c r="C44" s="20" t="s">
        <v>127</v>
      </c>
      <c r="D44" s="47">
        <v>11297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11297</v>
      </c>
      <c r="O44" s="48">
        <f t="shared" si="8"/>
        <v>0.28364467208998695</v>
      </c>
      <c r="P44" s="9"/>
    </row>
    <row r="45" spans="1:16">
      <c r="A45" s="12"/>
      <c r="B45" s="25">
        <v>337.2</v>
      </c>
      <c r="C45" s="20" t="s">
        <v>112</v>
      </c>
      <c r="D45" s="47">
        <v>6529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6529</v>
      </c>
      <c r="O45" s="48">
        <f t="shared" si="8"/>
        <v>0.16392989856382445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SUM(D47:D73)</f>
        <v>1223678</v>
      </c>
      <c r="E46" s="32">
        <f t="shared" si="9"/>
        <v>2775345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110327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4109350</v>
      </c>
      <c r="O46" s="46">
        <f t="shared" si="8"/>
        <v>103.17741287536407</v>
      </c>
      <c r="P46" s="10"/>
    </row>
    <row r="47" spans="1:16">
      <c r="A47" s="12"/>
      <c r="B47" s="25">
        <v>341.1</v>
      </c>
      <c r="C47" s="20" t="s">
        <v>140</v>
      </c>
      <c r="D47" s="47">
        <v>125618</v>
      </c>
      <c r="E47" s="47">
        <v>952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126570</v>
      </c>
      <c r="O47" s="48">
        <f t="shared" si="8"/>
        <v>3.1779150346489908</v>
      </c>
      <c r="P47" s="9"/>
    </row>
    <row r="48" spans="1:16">
      <c r="A48" s="12"/>
      <c r="B48" s="25">
        <v>341.15</v>
      </c>
      <c r="C48" s="20" t="s">
        <v>141</v>
      </c>
      <c r="D48" s="47">
        <v>0</v>
      </c>
      <c r="E48" s="47">
        <v>92585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62" si="10">SUM(D48:M48)</f>
        <v>92585</v>
      </c>
      <c r="O48" s="48">
        <f t="shared" si="8"/>
        <v>2.3246208697398814</v>
      </c>
      <c r="P48" s="9"/>
    </row>
    <row r="49" spans="1:16">
      <c r="A49" s="12"/>
      <c r="B49" s="25">
        <v>341.2</v>
      </c>
      <c r="C49" s="20" t="s">
        <v>142</v>
      </c>
      <c r="D49" s="47">
        <v>0</v>
      </c>
      <c r="E49" s="47">
        <v>6931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6931</v>
      </c>
      <c r="O49" s="48">
        <f t="shared" si="8"/>
        <v>0.17402330019082052</v>
      </c>
      <c r="P49" s="9"/>
    </row>
    <row r="50" spans="1:16">
      <c r="A50" s="12"/>
      <c r="B50" s="25">
        <v>341.51</v>
      </c>
      <c r="C50" s="20" t="s">
        <v>143</v>
      </c>
      <c r="D50" s="47">
        <v>391753</v>
      </c>
      <c r="E50" s="47">
        <v>7666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399419</v>
      </c>
      <c r="O50" s="48">
        <f t="shared" si="8"/>
        <v>10.028597971276488</v>
      </c>
      <c r="P50" s="9"/>
    </row>
    <row r="51" spans="1:16">
      <c r="A51" s="12"/>
      <c r="B51" s="25">
        <v>341.52</v>
      </c>
      <c r="C51" s="20" t="s">
        <v>144</v>
      </c>
      <c r="D51" s="47">
        <v>256498</v>
      </c>
      <c r="E51" s="47">
        <v>198564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455062</v>
      </c>
      <c r="O51" s="48">
        <f t="shared" si="8"/>
        <v>11.425680425831073</v>
      </c>
      <c r="P51" s="9"/>
    </row>
    <row r="52" spans="1:16">
      <c r="A52" s="12"/>
      <c r="B52" s="25">
        <v>341.56</v>
      </c>
      <c r="C52" s="20" t="s">
        <v>145</v>
      </c>
      <c r="D52" s="47">
        <v>50006</v>
      </c>
      <c r="E52" s="47">
        <v>8069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58075</v>
      </c>
      <c r="O52" s="48">
        <f t="shared" si="8"/>
        <v>1.4581450236014863</v>
      </c>
      <c r="P52" s="9"/>
    </row>
    <row r="53" spans="1:16">
      <c r="A53" s="12"/>
      <c r="B53" s="25">
        <v>341.9</v>
      </c>
      <c r="C53" s="20" t="s">
        <v>146</v>
      </c>
      <c r="D53" s="47">
        <v>53635</v>
      </c>
      <c r="E53" s="47">
        <v>73256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126891</v>
      </c>
      <c r="O53" s="48">
        <f t="shared" si="8"/>
        <v>3.1859746911720399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237197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237197</v>
      </c>
      <c r="O54" s="48">
        <f t="shared" si="8"/>
        <v>5.9555337953198757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1016981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1016981</v>
      </c>
      <c r="O55" s="48">
        <f t="shared" si="8"/>
        <v>25.534322587124635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11360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11360</v>
      </c>
      <c r="O56" s="48">
        <f t="shared" si="8"/>
        <v>0.28522647383750127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237826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237826</v>
      </c>
      <c r="O57" s="48">
        <f t="shared" si="8"/>
        <v>5.9713267048307719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125750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125750</v>
      </c>
      <c r="O58" s="48">
        <f t="shared" si="8"/>
        <v>3.1573265039670582</v>
      </c>
      <c r="P58" s="9"/>
    </row>
    <row r="59" spans="1:16">
      <c r="A59" s="12"/>
      <c r="B59" s="25">
        <v>346.4</v>
      </c>
      <c r="C59" s="20" t="s">
        <v>69</v>
      </c>
      <c r="D59" s="47">
        <v>0</v>
      </c>
      <c r="E59" s="47">
        <v>93558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93558</v>
      </c>
      <c r="O59" s="48">
        <f t="shared" si="8"/>
        <v>2.3490509189514914</v>
      </c>
      <c r="P59" s="9"/>
    </row>
    <row r="60" spans="1:16">
      <c r="A60" s="12"/>
      <c r="B60" s="25">
        <v>346.9</v>
      </c>
      <c r="C60" s="20" t="s">
        <v>70</v>
      </c>
      <c r="D60" s="47">
        <v>4347</v>
      </c>
      <c r="E60" s="47">
        <v>140048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144395</v>
      </c>
      <c r="O60" s="48">
        <f t="shared" si="8"/>
        <v>3.6254644973385557</v>
      </c>
      <c r="P60" s="9"/>
    </row>
    <row r="61" spans="1:16">
      <c r="A61" s="12"/>
      <c r="B61" s="25">
        <v>347.2</v>
      </c>
      <c r="C61" s="20" t="s">
        <v>71</v>
      </c>
      <c r="D61" s="47">
        <v>331091</v>
      </c>
      <c r="E61" s="47">
        <v>0</v>
      </c>
      <c r="F61" s="47">
        <v>0</v>
      </c>
      <c r="G61" s="47">
        <v>0</v>
      </c>
      <c r="H61" s="47">
        <v>0</v>
      </c>
      <c r="I61" s="47">
        <v>110327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441418</v>
      </c>
      <c r="O61" s="48">
        <f t="shared" si="8"/>
        <v>11.083107361655117</v>
      </c>
      <c r="P61" s="9"/>
    </row>
    <row r="62" spans="1:16">
      <c r="A62" s="12"/>
      <c r="B62" s="25">
        <v>347.9</v>
      </c>
      <c r="C62" s="20" t="s">
        <v>160</v>
      </c>
      <c r="D62" s="47">
        <v>10630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10630</v>
      </c>
      <c r="O62" s="48">
        <f t="shared" si="8"/>
        <v>0.26689765993773223</v>
      </c>
      <c r="P62" s="9"/>
    </row>
    <row r="63" spans="1:16">
      <c r="A63" s="12"/>
      <c r="B63" s="25">
        <v>348.12</v>
      </c>
      <c r="C63" s="20" t="s">
        <v>147</v>
      </c>
      <c r="D63" s="47">
        <v>0</v>
      </c>
      <c r="E63" s="47">
        <v>4787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3" si="11">SUM(D63:M63)</f>
        <v>4787</v>
      </c>
      <c r="O63" s="48">
        <f t="shared" si="8"/>
        <v>0.12019182484684142</v>
      </c>
      <c r="P63" s="9"/>
    </row>
    <row r="64" spans="1:16">
      <c r="A64" s="12"/>
      <c r="B64" s="25">
        <v>348.22</v>
      </c>
      <c r="C64" s="20" t="s">
        <v>148</v>
      </c>
      <c r="D64" s="47">
        <v>0</v>
      </c>
      <c r="E64" s="47">
        <v>16741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16741</v>
      </c>
      <c r="O64" s="48">
        <f t="shared" si="8"/>
        <v>0.42033242944662047</v>
      </c>
      <c r="P64" s="9"/>
    </row>
    <row r="65" spans="1:16">
      <c r="A65" s="12"/>
      <c r="B65" s="25">
        <v>348.31</v>
      </c>
      <c r="C65" s="20" t="s">
        <v>149</v>
      </c>
      <c r="D65" s="47">
        <v>0</v>
      </c>
      <c r="E65" s="47">
        <v>86437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86437</v>
      </c>
      <c r="O65" s="48">
        <f t="shared" si="8"/>
        <v>2.1702571055538815</v>
      </c>
      <c r="P65" s="9"/>
    </row>
    <row r="66" spans="1:16">
      <c r="A66" s="12"/>
      <c r="B66" s="25">
        <v>348.32</v>
      </c>
      <c r="C66" s="20" t="s">
        <v>150</v>
      </c>
      <c r="D66" s="47">
        <v>0</v>
      </c>
      <c r="E66" s="47">
        <v>44289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44289</v>
      </c>
      <c r="O66" s="48">
        <f t="shared" si="8"/>
        <v>1.1120066285025609</v>
      </c>
      <c r="P66" s="9"/>
    </row>
    <row r="67" spans="1:16">
      <c r="A67" s="12"/>
      <c r="B67" s="25">
        <v>348.41</v>
      </c>
      <c r="C67" s="20" t="s">
        <v>151</v>
      </c>
      <c r="D67" s="47">
        <v>0</v>
      </c>
      <c r="E67" s="47">
        <v>117508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117508</v>
      </c>
      <c r="O67" s="48">
        <f t="shared" si="8"/>
        <v>2.9503866626493922</v>
      </c>
      <c r="P67" s="9"/>
    </row>
    <row r="68" spans="1:16">
      <c r="A68" s="12"/>
      <c r="B68" s="25">
        <v>348.42</v>
      </c>
      <c r="C68" s="20" t="s">
        <v>152</v>
      </c>
      <c r="D68" s="47">
        <v>0</v>
      </c>
      <c r="E68" s="47">
        <v>13033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13033</v>
      </c>
      <c r="O68" s="48">
        <f t="shared" si="8"/>
        <v>0.32723209802149239</v>
      </c>
      <c r="P68" s="9"/>
    </row>
    <row r="69" spans="1:16">
      <c r="A69" s="12"/>
      <c r="B69" s="25">
        <v>348.52</v>
      </c>
      <c r="C69" s="20" t="s">
        <v>153</v>
      </c>
      <c r="D69" s="47">
        <v>0</v>
      </c>
      <c r="E69" s="47">
        <v>132852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132852</v>
      </c>
      <c r="O69" s="48">
        <f t="shared" ref="O69:O88" si="12">(N69/O$90)</f>
        <v>3.3356432660439892</v>
      </c>
      <c r="P69" s="9"/>
    </row>
    <row r="70" spans="1:16">
      <c r="A70" s="12"/>
      <c r="B70" s="25">
        <v>348.53</v>
      </c>
      <c r="C70" s="20" t="s">
        <v>154</v>
      </c>
      <c r="D70" s="47">
        <v>0</v>
      </c>
      <c r="E70" s="47">
        <v>78069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78069</v>
      </c>
      <c r="O70" s="48">
        <f t="shared" si="12"/>
        <v>1.9601536607411871</v>
      </c>
      <c r="P70" s="9"/>
    </row>
    <row r="71" spans="1:16">
      <c r="A71" s="12"/>
      <c r="B71" s="25">
        <v>348.54</v>
      </c>
      <c r="C71" s="20" t="s">
        <v>161</v>
      </c>
      <c r="D71" s="47">
        <v>0</v>
      </c>
      <c r="E71" s="47">
        <v>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</v>
      </c>
      <c r="O71" s="48">
        <f t="shared" si="12"/>
        <v>2.5107964246258914E-5</v>
      </c>
      <c r="P71" s="9"/>
    </row>
    <row r="72" spans="1:16">
      <c r="A72" s="12"/>
      <c r="B72" s="25">
        <v>348.71</v>
      </c>
      <c r="C72" s="20" t="s">
        <v>155</v>
      </c>
      <c r="D72" s="47">
        <v>0</v>
      </c>
      <c r="E72" s="47">
        <v>28815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28815</v>
      </c>
      <c r="O72" s="48">
        <f t="shared" si="12"/>
        <v>0.72348598975595058</v>
      </c>
      <c r="P72" s="9"/>
    </row>
    <row r="73" spans="1:16">
      <c r="A73" s="12"/>
      <c r="B73" s="25">
        <v>348.72</v>
      </c>
      <c r="C73" s="20" t="s">
        <v>156</v>
      </c>
      <c r="D73" s="47">
        <v>100</v>
      </c>
      <c r="E73" s="47">
        <v>2070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2170</v>
      </c>
      <c r="O73" s="48">
        <f t="shared" si="12"/>
        <v>5.4484282414381843E-2</v>
      </c>
      <c r="P73" s="9"/>
    </row>
    <row r="74" spans="1:16" ht="15.75">
      <c r="A74" s="29" t="s">
        <v>52</v>
      </c>
      <c r="B74" s="30"/>
      <c r="C74" s="31"/>
      <c r="D74" s="32">
        <f t="shared" ref="D74:M74" si="13">SUM(D75:D78)</f>
        <v>119087</v>
      </c>
      <c r="E74" s="32">
        <f t="shared" si="13"/>
        <v>554035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ref="N74:N88" si="14">SUM(D74:M74)</f>
        <v>673122</v>
      </c>
      <c r="O74" s="46">
        <f t="shared" si="12"/>
        <v>16.900723109370293</v>
      </c>
      <c r="P74" s="10"/>
    </row>
    <row r="75" spans="1:16">
      <c r="A75" s="13"/>
      <c r="B75" s="40">
        <v>351.1</v>
      </c>
      <c r="C75" s="21" t="s">
        <v>87</v>
      </c>
      <c r="D75" s="47">
        <v>54100</v>
      </c>
      <c r="E75" s="47">
        <v>130977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185077</v>
      </c>
      <c r="O75" s="48">
        <f t="shared" si="12"/>
        <v>4.6469066988048606</v>
      </c>
      <c r="P75" s="9"/>
    </row>
    <row r="76" spans="1:16">
      <c r="A76" s="13"/>
      <c r="B76" s="40">
        <v>352</v>
      </c>
      <c r="C76" s="21" t="s">
        <v>88</v>
      </c>
      <c r="D76" s="47">
        <v>21713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21713</v>
      </c>
      <c r="O76" s="48">
        <f t="shared" si="12"/>
        <v>0.54516922767901976</v>
      </c>
      <c r="P76" s="9"/>
    </row>
    <row r="77" spans="1:16">
      <c r="A77" s="13"/>
      <c r="B77" s="40">
        <v>354</v>
      </c>
      <c r="C77" s="21" t="s">
        <v>89</v>
      </c>
      <c r="D77" s="47">
        <v>0</v>
      </c>
      <c r="E77" s="47">
        <v>32732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32732</v>
      </c>
      <c r="O77" s="48">
        <f t="shared" si="12"/>
        <v>0.82183388570854676</v>
      </c>
      <c r="P77" s="9"/>
    </row>
    <row r="78" spans="1:16">
      <c r="A78" s="13"/>
      <c r="B78" s="40">
        <v>359</v>
      </c>
      <c r="C78" s="21" t="s">
        <v>90</v>
      </c>
      <c r="D78" s="47">
        <v>43274</v>
      </c>
      <c r="E78" s="47">
        <v>390326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433600</v>
      </c>
      <c r="O78" s="48">
        <f t="shared" si="12"/>
        <v>10.886813297177865</v>
      </c>
      <c r="P78" s="9"/>
    </row>
    <row r="79" spans="1:16" ht="15.75">
      <c r="A79" s="29" t="s">
        <v>3</v>
      </c>
      <c r="B79" s="30"/>
      <c r="C79" s="31"/>
      <c r="D79" s="32">
        <f t="shared" ref="D79:M79" si="15">SUM(D80:D85)</f>
        <v>1979368</v>
      </c>
      <c r="E79" s="32">
        <f t="shared" si="15"/>
        <v>1381375</v>
      </c>
      <c r="F79" s="32">
        <f t="shared" si="15"/>
        <v>1195</v>
      </c>
      <c r="G79" s="32">
        <f t="shared" si="15"/>
        <v>147102</v>
      </c>
      <c r="H79" s="32">
        <f t="shared" si="15"/>
        <v>0</v>
      </c>
      <c r="I79" s="32">
        <f t="shared" si="15"/>
        <v>1771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4"/>
        <v>3510811</v>
      </c>
      <c r="O79" s="46">
        <f t="shared" si="12"/>
        <v>88.149317063372507</v>
      </c>
      <c r="P79" s="10"/>
    </row>
    <row r="80" spans="1:16">
      <c r="A80" s="12"/>
      <c r="B80" s="25">
        <v>361.1</v>
      </c>
      <c r="C80" s="20" t="s">
        <v>91</v>
      </c>
      <c r="D80" s="47">
        <v>29261</v>
      </c>
      <c r="E80" s="47">
        <v>70459</v>
      </c>
      <c r="F80" s="47">
        <v>1195</v>
      </c>
      <c r="G80" s="47">
        <v>24202</v>
      </c>
      <c r="H80" s="47">
        <v>0</v>
      </c>
      <c r="I80" s="47">
        <v>157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125274</v>
      </c>
      <c r="O80" s="48">
        <f t="shared" si="12"/>
        <v>3.1453751129858389</v>
      </c>
      <c r="P80" s="9"/>
    </row>
    <row r="81" spans="1:119">
      <c r="A81" s="12"/>
      <c r="B81" s="25">
        <v>361.3</v>
      </c>
      <c r="C81" s="20" t="s">
        <v>92</v>
      </c>
      <c r="D81" s="47">
        <v>-3450</v>
      </c>
      <c r="E81" s="47">
        <v>-22188</v>
      </c>
      <c r="F81" s="47">
        <v>0</v>
      </c>
      <c r="G81" s="47">
        <v>-3800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-29438</v>
      </c>
      <c r="O81" s="48">
        <f t="shared" si="12"/>
        <v>-0.73912825148136985</v>
      </c>
      <c r="P81" s="9"/>
    </row>
    <row r="82" spans="1:119">
      <c r="A82" s="12"/>
      <c r="B82" s="25">
        <v>362</v>
      </c>
      <c r="C82" s="20" t="s">
        <v>93</v>
      </c>
      <c r="D82" s="47">
        <v>141268</v>
      </c>
      <c r="E82" s="47">
        <v>170946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312214</v>
      </c>
      <c r="O82" s="48">
        <f t="shared" si="12"/>
        <v>7.8390579491814805</v>
      </c>
      <c r="P82" s="9"/>
    </row>
    <row r="83" spans="1:119">
      <c r="A83" s="12"/>
      <c r="B83" s="25">
        <v>364</v>
      </c>
      <c r="C83" s="20" t="s">
        <v>157</v>
      </c>
      <c r="D83" s="47">
        <v>0</v>
      </c>
      <c r="E83" s="47">
        <v>0</v>
      </c>
      <c r="F83" s="47">
        <v>0</v>
      </c>
      <c r="G83" s="47">
        <v>126700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126700</v>
      </c>
      <c r="O83" s="48">
        <f t="shared" si="12"/>
        <v>3.1811790700010043</v>
      </c>
      <c r="P83" s="9"/>
    </row>
    <row r="84" spans="1:119">
      <c r="A84" s="12"/>
      <c r="B84" s="25">
        <v>366</v>
      </c>
      <c r="C84" s="20" t="s">
        <v>95</v>
      </c>
      <c r="D84" s="47">
        <v>45229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45229</v>
      </c>
      <c r="O84" s="48">
        <f t="shared" si="12"/>
        <v>1.1356081148940445</v>
      </c>
      <c r="P84" s="9"/>
    </row>
    <row r="85" spans="1:119">
      <c r="A85" s="12"/>
      <c r="B85" s="25">
        <v>369.9</v>
      </c>
      <c r="C85" s="20" t="s">
        <v>96</v>
      </c>
      <c r="D85" s="47">
        <v>1767060</v>
      </c>
      <c r="E85" s="47">
        <v>1162158</v>
      </c>
      <c r="F85" s="47">
        <v>0</v>
      </c>
      <c r="G85" s="47">
        <v>0</v>
      </c>
      <c r="H85" s="47">
        <v>0</v>
      </c>
      <c r="I85" s="47">
        <v>1614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2930832</v>
      </c>
      <c r="O85" s="48">
        <f t="shared" si="12"/>
        <v>73.587225067791508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SUM(D87:D87)</f>
        <v>524821</v>
      </c>
      <c r="E86" s="32">
        <f t="shared" si="16"/>
        <v>15554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540375</v>
      </c>
      <c r="O86" s="46">
        <f t="shared" si="12"/>
        <v>13.567716179572161</v>
      </c>
      <c r="P86" s="9"/>
    </row>
    <row r="87" spans="1:119" ht="15.75" thickBot="1">
      <c r="A87" s="12"/>
      <c r="B87" s="25">
        <v>381</v>
      </c>
      <c r="C87" s="20" t="s">
        <v>97</v>
      </c>
      <c r="D87" s="47">
        <v>524821</v>
      </c>
      <c r="E87" s="47">
        <v>15554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540375</v>
      </c>
      <c r="O87" s="48">
        <f t="shared" si="12"/>
        <v>13.567716179572161</v>
      </c>
      <c r="P87" s="9"/>
    </row>
    <row r="88" spans="1:119" ht="16.5" thickBot="1">
      <c r="A88" s="14" t="s">
        <v>74</v>
      </c>
      <c r="B88" s="23"/>
      <c r="C88" s="22"/>
      <c r="D88" s="15">
        <f t="shared" ref="D88:M88" si="17">SUM(D5,D13,D18,D46,D74,D79,D86)</f>
        <v>25014959</v>
      </c>
      <c r="E88" s="15">
        <f t="shared" si="17"/>
        <v>19178458</v>
      </c>
      <c r="F88" s="15">
        <f t="shared" si="17"/>
        <v>516030</v>
      </c>
      <c r="G88" s="15">
        <f t="shared" si="17"/>
        <v>2130763</v>
      </c>
      <c r="H88" s="15">
        <f t="shared" si="17"/>
        <v>0</v>
      </c>
      <c r="I88" s="15">
        <f t="shared" si="17"/>
        <v>112098</v>
      </c>
      <c r="J88" s="15">
        <f t="shared" si="17"/>
        <v>0</v>
      </c>
      <c r="K88" s="15">
        <f t="shared" si="17"/>
        <v>0</v>
      </c>
      <c r="L88" s="15">
        <f t="shared" si="17"/>
        <v>0</v>
      </c>
      <c r="M88" s="15">
        <f t="shared" si="17"/>
        <v>0</v>
      </c>
      <c r="N88" s="15">
        <f t="shared" si="14"/>
        <v>46952308</v>
      </c>
      <c r="O88" s="38">
        <f t="shared" si="12"/>
        <v>1178.8768705433363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162</v>
      </c>
      <c r="M90" s="49"/>
      <c r="N90" s="49"/>
      <c r="O90" s="44">
        <v>39828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114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15352220</v>
      </c>
      <c r="E5" s="27">
        <f t="shared" si="0"/>
        <v>6729012</v>
      </c>
      <c r="F5" s="27">
        <f t="shared" si="0"/>
        <v>509771</v>
      </c>
      <c r="G5" s="27">
        <f t="shared" si="0"/>
        <v>1776765</v>
      </c>
      <c r="H5" s="27">
        <f t="shared" si="0"/>
        <v>0</v>
      </c>
      <c r="I5" s="27">
        <f t="shared" si="0"/>
        <v>100817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24468585</v>
      </c>
      <c r="O5" s="33">
        <f t="shared" ref="O5:O36" si="1">(N5/O$90)</f>
        <v>615.37611287158597</v>
      </c>
      <c r="P5" s="6"/>
    </row>
    <row r="6" spans="1:133">
      <c r="A6" s="12"/>
      <c r="B6" s="25">
        <v>311</v>
      </c>
      <c r="C6" s="20" t="s">
        <v>2</v>
      </c>
      <c r="D6" s="47">
        <v>12552911</v>
      </c>
      <c r="E6" s="47">
        <v>0</v>
      </c>
      <c r="F6" s="47">
        <v>509771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13062682</v>
      </c>
      <c r="O6" s="48">
        <f t="shared" si="1"/>
        <v>328.5217544389115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202213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202213</v>
      </c>
      <c r="O7" s="48">
        <f t="shared" si="1"/>
        <v>5.0855842261455662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246692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246692</v>
      </c>
      <c r="O8" s="48">
        <f t="shared" si="1"/>
        <v>6.20421507972436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1367151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1367151</v>
      </c>
      <c r="O9" s="48">
        <f t="shared" si="1"/>
        <v>34.38335596800966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870394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870394</v>
      </c>
      <c r="O10" s="48">
        <f t="shared" si="1"/>
        <v>21.890096071626175</v>
      </c>
      <c r="P10" s="9"/>
    </row>
    <row r="11" spans="1:133">
      <c r="A11" s="12"/>
      <c r="B11" s="25">
        <v>312.60000000000002</v>
      </c>
      <c r="C11" s="20" t="s">
        <v>14</v>
      </c>
      <c r="D11" s="47">
        <v>2687903</v>
      </c>
      <c r="E11" s="47">
        <v>479563</v>
      </c>
      <c r="F11" s="47">
        <v>0</v>
      </c>
      <c r="G11" s="47">
        <v>906371</v>
      </c>
      <c r="H11" s="47">
        <v>0</v>
      </c>
      <c r="I11" s="47">
        <v>100817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4174654</v>
      </c>
      <c r="O11" s="48">
        <f t="shared" si="1"/>
        <v>104.99104672803179</v>
      </c>
      <c r="P11" s="9"/>
    </row>
    <row r="12" spans="1:133">
      <c r="A12" s="12"/>
      <c r="B12" s="25">
        <v>315</v>
      </c>
      <c r="C12" s="20" t="s">
        <v>132</v>
      </c>
      <c r="D12" s="47">
        <v>111406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111406</v>
      </c>
      <c r="O12" s="48">
        <f t="shared" si="1"/>
        <v>2.8018208339620743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4433393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4433393</v>
      </c>
      <c r="O13" s="48">
        <f t="shared" si="1"/>
        <v>111.4982395251748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334227</v>
      </c>
      <c r="E14" s="32">
        <f t="shared" si="3"/>
        <v>2955373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3289600</v>
      </c>
      <c r="O14" s="46">
        <f t="shared" si="1"/>
        <v>82.732256928725917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351840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351840</v>
      </c>
      <c r="O15" s="48">
        <f t="shared" si="1"/>
        <v>8.8486494643126612</v>
      </c>
      <c r="P15" s="9"/>
    </row>
    <row r="16" spans="1:133">
      <c r="A16" s="12"/>
      <c r="B16" s="25">
        <v>323.7</v>
      </c>
      <c r="C16" s="20" t="s">
        <v>18</v>
      </c>
      <c r="D16" s="47">
        <v>267941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267941</v>
      </c>
      <c r="O16" s="48">
        <f t="shared" si="1"/>
        <v>6.7386197877370355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2553086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2553086</v>
      </c>
      <c r="O17" s="48">
        <f t="shared" si="1"/>
        <v>64.209194708515668</v>
      </c>
      <c r="P17" s="9"/>
    </row>
    <row r="18" spans="1:16">
      <c r="A18" s="12"/>
      <c r="B18" s="25">
        <v>329</v>
      </c>
      <c r="C18" s="20" t="s">
        <v>20</v>
      </c>
      <c r="D18" s="47">
        <v>66286</v>
      </c>
      <c r="E18" s="47">
        <v>50447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116733</v>
      </c>
      <c r="O18" s="48">
        <f t="shared" si="1"/>
        <v>2.9357929681605555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SUM(D20:D46)</f>
        <v>4923712</v>
      </c>
      <c r="E19" s="32">
        <f t="shared" si="5"/>
        <v>4165496</v>
      </c>
      <c r="F19" s="32">
        <f t="shared" si="5"/>
        <v>0</v>
      </c>
      <c r="G19" s="32">
        <f t="shared" si="5"/>
        <v>6404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9095612</v>
      </c>
      <c r="O19" s="46">
        <f t="shared" si="1"/>
        <v>228.75137065539963</v>
      </c>
      <c r="P19" s="10"/>
    </row>
    <row r="20" spans="1:16">
      <c r="A20" s="12"/>
      <c r="B20" s="25">
        <v>331.1</v>
      </c>
      <c r="C20" s="20" t="s">
        <v>126</v>
      </c>
      <c r="D20" s="47">
        <v>272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272</v>
      </c>
      <c r="O20" s="48">
        <f t="shared" si="1"/>
        <v>6.8407021779588548E-3</v>
      </c>
      <c r="P20" s="9"/>
    </row>
    <row r="21" spans="1:16">
      <c r="A21" s="12"/>
      <c r="B21" s="25">
        <v>331.2</v>
      </c>
      <c r="C21" s="20" t="s">
        <v>21</v>
      </c>
      <c r="D21" s="47">
        <v>170795</v>
      </c>
      <c r="E21" s="47">
        <v>26952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197747</v>
      </c>
      <c r="O21" s="48">
        <f t="shared" si="1"/>
        <v>4.973265932297168</v>
      </c>
      <c r="P21" s="9"/>
    </row>
    <row r="22" spans="1:16">
      <c r="A22" s="12"/>
      <c r="B22" s="25">
        <v>331.35</v>
      </c>
      <c r="C22" s="20" t="s">
        <v>108</v>
      </c>
      <c r="D22" s="47">
        <v>0</v>
      </c>
      <c r="E22" s="47">
        <v>318760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318760</v>
      </c>
      <c r="O22" s="48">
        <f t="shared" si="1"/>
        <v>8.0166993611991355</v>
      </c>
      <c r="P22" s="9"/>
    </row>
    <row r="23" spans="1:16">
      <c r="A23" s="12"/>
      <c r="B23" s="25">
        <v>331.39</v>
      </c>
      <c r="C23" s="20" t="s">
        <v>26</v>
      </c>
      <c r="D23" s="47">
        <v>4013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4013</v>
      </c>
      <c r="O23" s="48">
        <f t="shared" si="1"/>
        <v>0.10092550676525326</v>
      </c>
      <c r="P23" s="9"/>
    </row>
    <row r="24" spans="1:16">
      <c r="A24" s="12"/>
      <c r="B24" s="25">
        <v>331.41</v>
      </c>
      <c r="C24" s="20" t="s">
        <v>27</v>
      </c>
      <c r="D24" s="47">
        <v>0</v>
      </c>
      <c r="E24" s="47">
        <v>0</v>
      </c>
      <c r="F24" s="47">
        <v>0</v>
      </c>
      <c r="G24" s="47">
        <v>5333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5333</v>
      </c>
      <c r="O24" s="48">
        <f t="shared" si="1"/>
        <v>0.13412303204064183</v>
      </c>
      <c r="P24" s="9"/>
    </row>
    <row r="25" spans="1:16">
      <c r="A25" s="12"/>
      <c r="B25" s="25">
        <v>331.61</v>
      </c>
      <c r="C25" s="20" t="s">
        <v>110</v>
      </c>
      <c r="D25" s="47">
        <v>13984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13984</v>
      </c>
      <c r="O25" s="48">
        <f t="shared" si="1"/>
        <v>0.35169257079623761</v>
      </c>
      <c r="P25" s="9"/>
    </row>
    <row r="26" spans="1:16">
      <c r="A26" s="12"/>
      <c r="B26" s="25">
        <v>331.65</v>
      </c>
      <c r="C26" s="20" t="s">
        <v>28</v>
      </c>
      <c r="D26" s="47">
        <v>0</v>
      </c>
      <c r="E26" s="47">
        <v>60830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60830</v>
      </c>
      <c r="O26" s="48">
        <f t="shared" si="1"/>
        <v>1.5298526231074896</v>
      </c>
      <c r="P26" s="9"/>
    </row>
    <row r="27" spans="1:16">
      <c r="A27" s="12"/>
      <c r="B27" s="25">
        <v>331.69</v>
      </c>
      <c r="C27" s="20" t="s">
        <v>29</v>
      </c>
      <c r="D27" s="47">
        <v>224268</v>
      </c>
      <c r="E27" s="47">
        <v>732938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957206</v>
      </c>
      <c r="O27" s="48">
        <f t="shared" si="1"/>
        <v>24.073386650570896</v>
      </c>
      <c r="P27" s="9"/>
    </row>
    <row r="28" spans="1:16">
      <c r="A28" s="12"/>
      <c r="B28" s="25">
        <v>331.7</v>
      </c>
      <c r="C28" s="20" t="s">
        <v>23</v>
      </c>
      <c r="D28" s="47">
        <v>102395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102395</v>
      </c>
      <c r="O28" s="48">
        <f t="shared" si="1"/>
        <v>2.5751974246768272</v>
      </c>
      <c r="P28" s="9"/>
    </row>
    <row r="29" spans="1:16">
      <c r="A29" s="12"/>
      <c r="B29" s="25">
        <v>334.2</v>
      </c>
      <c r="C29" s="20" t="s">
        <v>25</v>
      </c>
      <c r="D29" s="47">
        <v>11630</v>
      </c>
      <c r="E29" s="47">
        <v>148583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160213</v>
      </c>
      <c r="O29" s="48">
        <f t="shared" si="1"/>
        <v>4.0292993310195664</v>
      </c>
      <c r="P29" s="9"/>
    </row>
    <row r="30" spans="1:16">
      <c r="A30" s="12"/>
      <c r="B30" s="25">
        <v>334.31</v>
      </c>
      <c r="C30" s="20" t="s">
        <v>30</v>
      </c>
      <c r="D30" s="47">
        <v>27492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27492</v>
      </c>
      <c r="O30" s="48">
        <f t="shared" si="1"/>
        <v>0.69141391278104725</v>
      </c>
      <c r="P30" s="9"/>
    </row>
    <row r="31" spans="1:16">
      <c r="A31" s="12"/>
      <c r="B31" s="25">
        <v>334.34</v>
      </c>
      <c r="C31" s="20" t="s">
        <v>31</v>
      </c>
      <c r="D31" s="47">
        <v>0</v>
      </c>
      <c r="E31" s="47">
        <v>35670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35670</v>
      </c>
      <c r="O31" s="48">
        <f t="shared" si="1"/>
        <v>0.89708767164629544</v>
      </c>
      <c r="P31" s="9"/>
    </row>
    <row r="32" spans="1:16">
      <c r="A32" s="12"/>
      <c r="B32" s="25">
        <v>334.49</v>
      </c>
      <c r="C32" s="20" t="s">
        <v>33</v>
      </c>
      <c r="D32" s="47">
        <v>0</v>
      </c>
      <c r="E32" s="47">
        <v>47750</v>
      </c>
      <c r="F32" s="47">
        <v>0</v>
      </c>
      <c r="G32" s="47">
        <v>1071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5" si="7">SUM(D32:M32)</f>
        <v>48821</v>
      </c>
      <c r="O32" s="48">
        <f t="shared" si="1"/>
        <v>1.2278305920225341</v>
      </c>
      <c r="P32" s="9"/>
    </row>
    <row r="33" spans="1:16">
      <c r="A33" s="12"/>
      <c r="B33" s="25">
        <v>334.69</v>
      </c>
      <c r="C33" s="20" t="s">
        <v>35</v>
      </c>
      <c r="D33" s="47">
        <v>264879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264879</v>
      </c>
      <c r="O33" s="48">
        <f t="shared" si="1"/>
        <v>6.661611588954278</v>
      </c>
      <c r="P33" s="9"/>
    </row>
    <row r="34" spans="1:16">
      <c r="A34" s="12"/>
      <c r="B34" s="25">
        <v>334.89</v>
      </c>
      <c r="C34" s="20" t="s">
        <v>37</v>
      </c>
      <c r="D34" s="47">
        <v>0</v>
      </c>
      <c r="E34" s="47">
        <v>1084659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1084659</v>
      </c>
      <c r="O34" s="48">
        <f t="shared" si="1"/>
        <v>27.278783763392184</v>
      </c>
      <c r="P34" s="9"/>
    </row>
    <row r="35" spans="1:16">
      <c r="A35" s="12"/>
      <c r="B35" s="25">
        <v>334.9</v>
      </c>
      <c r="C35" s="20" t="s">
        <v>38</v>
      </c>
      <c r="D35" s="47">
        <v>0</v>
      </c>
      <c r="E35" s="47">
        <v>74350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74350</v>
      </c>
      <c r="O35" s="48">
        <f t="shared" si="1"/>
        <v>1.869875760776621</v>
      </c>
      <c r="P35" s="9"/>
    </row>
    <row r="36" spans="1:16">
      <c r="A36" s="12"/>
      <c r="B36" s="25">
        <v>335.12</v>
      </c>
      <c r="C36" s="20" t="s">
        <v>133</v>
      </c>
      <c r="D36" s="47">
        <v>818678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818678</v>
      </c>
      <c r="O36" s="48">
        <f t="shared" si="1"/>
        <v>20.589457270761027</v>
      </c>
      <c r="P36" s="9"/>
    </row>
    <row r="37" spans="1:16">
      <c r="A37" s="12"/>
      <c r="B37" s="25">
        <v>335.13</v>
      </c>
      <c r="C37" s="20" t="s">
        <v>134</v>
      </c>
      <c r="D37" s="47">
        <v>31772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31772</v>
      </c>
      <c r="O37" s="48">
        <f t="shared" ref="O37:O68" si="8">(N37/O$90)</f>
        <v>0.79905437352245867</v>
      </c>
      <c r="P37" s="9"/>
    </row>
    <row r="38" spans="1:16">
      <c r="A38" s="12"/>
      <c r="B38" s="25">
        <v>335.14</v>
      </c>
      <c r="C38" s="20" t="s">
        <v>135</v>
      </c>
      <c r="D38" s="47">
        <v>7564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7564</v>
      </c>
      <c r="O38" s="48">
        <f t="shared" si="8"/>
        <v>0.19023187968412053</v>
      </c>
      <c r="P38" s="9"/>
    </row>
    <row r="39" spans="1:16">
      <c r="A39" s="12"/>
      <c r="B39" s="25">
        <v>335.15</v>
      </c>
      <c r="C39" s="20" t="s">
        <v>136</v>
      </c>
      <c r="D39" s="47">
        <v>6778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6778</v>
      </c>
      <c r="O39" s="48">
        <f t="shared" si="8"/>
        <v>0.17046426236104822</v>
      </c>
      <c r="P39" s="9"/>
    </row>
    <row r="40" spans="1:16">
      <c r="A40" s="12"/>
      <c r="B40" s="25">
        <v>335.18</v>
      </c>
      <c r="C40" s="20" t="s">
        <v>137</v>
      </c>
      <c r="D40" s="47">
        <v>1849385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1849385</v>
      </c>
      <c r="O40" s="48">
        <f t="shared" si="8"/>
        <v>46.511367637442781</v>
      </c>
      <c r="P40" s="9"/>
    </row>
    <row r="41" spans="1:16">
      <c r="A41" s="12"/>
      <c r="B41" s="25">
        <v>335.19</v>
      </c>
      <c r="C41" s="20" t="s">
        <v>138</v>
      </c>
      <c r="D41" s="47">
        <v>1154817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1154817</v>
      </c>
      <c r="O41" s="48">
        <f t="shared" si="8"/>
        <v>29.043232231779086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9020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9020</v>
      </c>
      <c r="O42" s="48">
        <f t="shared" si="8"/>
        <v>0.2268497560484885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1625984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1625984</v>
      </c>
      <c r="O43" s="48">
        <f t="shared" si="8"/>
        <v>40.892912831346514</v>
      </c>
      <c r="P43" s="9"/>
    </row>
    <row r="44" spans="1:16">
      <c r="A44" s="12"/>
      <c r="B44" s="25">
        <v>335.9</v>
      </c>
      <c r="C44" s="20" t="s">
        <v>139</v>
      </c>
      <c r="D44" s="47">
        <v>223250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223250</v>
      </c>
      <c r="O44" s="48">
        <f t="shared" si="8"/>
        <v>5.6146572104018917</v>
      </c>
      <c r="P44" s="9"/>
    </row>
    <row r="45" spans="1:16">
      <c r="A45" s="12"/>
      <c r="B45" s="25">
        <v>336</v>
      </c>
      <c r="C45" s="20" t="s">
        <v>127</v>
      </c>
      <c r="D45" s="47">
        <v>6740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6740</v>
      </c>
      <c r="O45" s="48">
        <f t="shared" si="8"/>
        <v>0.1695085760273628</v>
      </c>
      <c r="P45" s="9"/>
    </row>
    <row r="46" spans="1:16">
      <c r="A46" s="12"/>
      <c r="B46" s="25">
        <v>337.2</v>
      </c>
      <c r="C46" s="20" t="s">
        <v>112</v>
      </c>
      <c r="D46" s="47">
        <v>5000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5000</v>
      </c>
      <c r="O46" s="48">
        <f t="shared" si="8"/>
        <v>0.12574820180071425</v>
      </c>
      <c r="P46" s="9"/>
    </row>
    <row r="47" spans="1:16" ht="15.75">
      <c r="A47" s="29" t="s">
        <v>51</v>
      </c>
      <c r="B47" s="30"/>
      <c r="C47" s="31"/>
      <c r="D47" s="32">
        <f t="shared" ref="D47:M47" si="9">SUM(D48:D73)</f>
        <v>1269545</v>
      </c>
      <c r="E47" s="32">
        <f t="shared" si="9"/>
        <v>2335024</v>
      </c>
      <c r="F47" s="32">
        <f t="shared" si="9"/>
        <v>0</v>
      </c>
      <c r="G47" s="32">
        <f t="shared" si="9"/>
        <v>0</v>
      </c>
      <c r="H47" s="32">
        <f t="shared" si="9"/>
        <v>0</v>
      </c>
      <c r="I47" s="32">
        <f t="shared" si="9"/>
        <v>107248</v>
      </c>
      <c r="J47" s="32">
        <f t="shared" si="9"/>
        <v>0</v>
      </c>
      <c r="K47" s="32">
        <f t="shared" si="9"/>
        <v>0</v>
      </c>
      <c r="L47" s="32">
        <f t="shared" si="9"/>
        <v>0</v>
      </c>
      <c r="M47" s="32">
        <f t="shared" si="9"/>
        <v>0</v>
      </c>
      <c r="N47" s="32">
        <f>SUM(D47:M47)</f>
        <v>3711817</v>
      </c>
      <c r="O47" s="46">
        <f t="shared" si="8"/>
        <v>93.350862632664359</v>
      </c>
      <c r="P47" s="10"/>
    </row>
    <row r="48" spans="1:16">
      <c r="A48" s="12"/>
      <c r="B48" s="25">
        <v>341.1</v>
      </c>
      <c r="C48" s="20" t="s">
        <v>140</v>
      </c>
      <c r="D48" s="47">
        <v>149192</v>
      </c>
      <c r="E48" s="47">
        <v>702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149894</v>
      </c>
      <c r="O48" s="48">
        <f t="shared" si="8"/>
        <v>3.7697801921432523</v>
      </c>
      <c r="P48" s="9"/>
    </row>
    <row r="49" spans="1:16">
      <c r="A49" s="12"/>
      <c r="B49" s="25">
        <v>341.15</v>
      </c>
      <c r="C49" s="20" t="s">
        <v>141</v>
      </c>
      <c r="D49" s="47">
        <v>0</v>
      </c>
      <c r="E49" s="47">
        <v>92478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ref="N49:N63" si="10">SUM(D49:M49)</f>
        <v>92478</v>
      </c>
      <c r="O49" s="48">
        <f t="shared" si="8"/>
        <v>2.3257884412252903</v>
      </c>
      <c r="P49" s="9"/>
    </row>
    <row r="50" spans="1:16">
      <c r="A50" s="12"/>
      <c r="B50" s="25">
        <v>341.2</v>
      </c>
      <c r="C50" s="20" t="s">
        <v>142</v>
      </c>
      <c r="D50" s="47">
        <v>0</v>
      </c>
      <c r="E50" s="47">
        <v>17985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17985</v>
      </c>
      <c r="O50" s="48">
        <f t="shared" si="8"/>
        <v>0.45231628187716916</v>
      </c>
      <c r="P50" s="9"/>
    </row>
    <row r="51" spans="1:16">
      <c r="A51" s="12"/>
      <c r="B51" s="25">
        <v>341.51</v>
      </c>
      <c r="C51" s="20" t="s">
        <v>143</v>
      </c>
      <c r="D51" s="47">
        <v>426923</v>
      </c>
      <c r="E51" s="47">
        <v>8088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435011</v>
      </c>
      <c r="O51" s="48">
        <f t="shared" si="8"/>
        <v>10.9403702027061</v>
      </c>
      <c r="P51" s="9"/>
    </row>
    <row r="52" spans="1:16">
      <c r="A52" s="12"/>
      <c r="B52" s="25">
        <v>341.52</v>
      </c>
      <c r="C52" s="20" t="s">
        <v>144</v>
      </c>
      <c r="D52" s="47">
        <v>257680</v>
      </c>
      <c r="E52" s="47">
        <v>184010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441690</v>
      </c>
      <c r="O52" s="48">
        <f t="shared" si="8"/>
        <v>11.108344650671496</v>
      </c>
      <c r="P52" s="9"/>
    </row>
    <row r="53" spans="1:16">
      <c r="A53" s="12"/>
      <c r="B53" s="25">
        <v>341.56</v>
      </c>
      <c r="C53" s="20" t="s">
        <v>145</v>
      </c>
      <c r="D53" s="47">
        <v>47304</v>
      </c>
      <c r="E53" s="47">
        <v>8070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55374</v>
      </c>
      <c r="O53" s="48">
        <f t="shared" si="8"/>
        <v>1.3926361853025502</v>
      </c>
      <c r="P53" s="9"/>
    </row>
    <row r="54" spans="1:16">
      <c r="A54" s="12"/>
      <c r="B54" s="25">
        <v>341.9</v>
      </c>
      <c r="C54" s="20" t="s">
        <v>146</v>
      </c>
      <c r="D54" s="47">
        <v>52490</v>
      </c>
      <c r="E54" s="47">
        <v>51967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104457</v>
      </c>
      <c r="O54" s="48">
        <f t="shared" si="8"/>
        <v>2.6270559830994418</v>
      </c>
      <c r="P54" s="9"/>
    </row>
    <row r="55" spans="1:16">
      <c r="A55" s="12"/>
      <c r="B55" s="25">
        <v>342.4</v>
      </c>
      <c r="C55" s="20" t="s">
        <v>62</v>
      </c>
      <c r="D55" s="47">
        <v>0</v>
      </c>
      <c r="E55" s="47">
        <v>241953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241953</v>
      </c>
      <c r="O55" s="48">
        <f t="shared" si="8"/>
        <v>6.0850309340576434</v>
      </c>
      <c r="P55" s="9"/>
    </row>
    <row r="56" spans="1:16">
      <c r="A56" s="12"/>
      <c r="B56" s="25">
        <v>342.6</v>
      </c>
      <c r="C56" s="20" t="s">
        <v>63</v>
      </c>
      <c r="D56" s="47">
        <v>0</v>
      </c>
      <c r="E56" s="47">
        <v>1042573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1042573</v>
      </c>
      <c r="O56" s="48">
        <f t="shared" si="8"/>
        <v>26.220335999195211</v>
      </c>
      <c r="P56" s="9"/>
    </row>
    <row r="57" spans="1:16">
      <c r="A57" s="12"/>
      <c r="B57" s="25">
        <v>342.9</v>
      </c>
      <c r="C57" s="20" t="s">
        <v>64</v>
      </c>
      <c r="D57" s="47">
        <v>0</v>
      </c>
      <c r="E57" s="47">
        <v>9881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9881</v>
      </c>
      <c r="O57" s="48">
        <f t="shared" si="8"/>
        <v>0.2485035963985715</v>
      </c>
      <c r="P57" s="9"/>
    </row>
    <row r="58" spans="1:16">
      <c r="A58" s="12"/>
      <c r="B58" s="25">
        <v>343.4</v>
      </c>
      <c r="C58" s="20" t="s">
        <v>65</v>
      </c>
      <c r="D58" s="47">
        <v>0</v>
      </c>
      <c r="E58" s="47">
        <v>235533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235533</v>
      </c>
      <c r="O58" s="48">
        <f t="shared" si="8"/>
        <v>5.9235702429455257</v>
      </c>
      <c r="P58" s="9"/>
    </row>
    <row r="59" spans="1:16">
      <c r="A59" s="12"/>
      <c r="B59" s="25">
        <v>343.8</v>
      </c>
      <c r="C59" s="20" t="s">
        <v>66</v>
      </c>
      <c r="D59" s="47">
        <v>0</v>
      </c>
      <c r="E59" s="47">
        <v>113660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113660</v>
      </c>
      <c r="O59" s="48">
        <f t="shared" si="8"/>
        <v>2.8585081233338365</v>
      </c>
      <c r="P59" s="9"/>
    </row>
    <row r="60" spans="1:16">
      <c r="A60" s="12"/>
      <c r="B60" s="25">
        <v>345.9</v>
      </c>
      <c r="C60" s="20" t="s">
        <v>68</v>
      </c>
      <c r="D60" s="47">
        <v>0</v>
      </c>
      <c r="E60" s="47">
        <v>60215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60215</v>
      </c>
      <c r="O60" s="48">
        <f t="shared" si="8"/>
        <v>1.5143855942860016</v>
      </c>
      <c r="P60" s="9"/>
    </row>
    <row r="61" spans="1:16">
      <c r="A61" s="12"/>
      <c r="B61" s="25">
        <v>346.4</v>
      </c>
      <c r="C61" s="20" t="s">
        <v>69</v>
      </c>
      <c r="D61" s="47">
        <v>0</v>
      </c>
      <c r="E61" s="47">
        <v>77691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77691</v>
      </c>
      <c r="O61" s="48">
        <f t="shared" si="8"/>
        <v>1.9539007092198581</v>
      </c>
      <c r="P61" s="9"/>
    </row>
    <row r="62" spans="1:16">
      <c r="A62" s="12"/>
      <c r="B62" s="25">
        <v>346.9</v>
      </c>
      <c r="C62" s="20" t="s">
        <v>70</v>
      </c>
      <c r="D62" s="47">
        <v>5289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5289</v>
      </c>
      <c r="O62" s="48">
        <f t="shared" si="8"/>
        <v>0.13301644786479552</v>
      </c>
      <c r="P62" s="9"/>
    </row>
    <row r="63" spans="1:16">
      <c r="A63" s="12"/>
      <c r="B63" s="25">
        <v>347.2</v>
      </c>
      <c r="C63" s="20" t="s">
        <v>71</v>
      </c>
      <c r="D63" s="47">
        <v>330667</v>
      </c>
      <c r="E63" s="47">
        <v>0</v>
      </c>
      <c r="F63" s="47">
        <v>0</v>
      </c>
      <c r="G63" s="47">
        <v>0</v>
      </c>
      <c r="H63" s="47">
        <v>0</v>
      </c>
      <c r="I63" s="47">
        <v>107248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437915</v>
      </c>
      <c r="O63" s="48">
        <f t="shared" si="8"/>
        <v>11.013404758311957</v>
      </c>
      <c r="P63" s="9"/>
    </row>
    <row r="64" spans="1:16">
      <c r="A64" s="12"/>
      <c r="B64" s="25">
        <v>348.12</v>
      </c>
      <c r="C64" s="20" t="s">
        <v>147</v>
      </c>
      <c r="D64" s="47">
        <v>0</v>
      </c>
      <c r="E64" s="47">
        <v>1471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73" si="11">SUM(D64:M64)</f>
        <v>1471</v>
      </c>
      <c r="O64" s="48">
        <f t="shared" si="8"/>
        <v>3.6995120969770132E-2</v>
      </c>
      <c r="P64" s="9"/>
    </row>
    <row r="65" spans="1:16">
      <c r="A65" s="12"/>
      <c r="B65" s="25">
        <v>348.22</v>
      </c>
      <c r="C65" s="20" t="s">
        <v>148</v>
      </c>
      <c r="D65" s="47">
        <v>0</v>
      </c>
      <c r="E65" s="47">
        <v>5412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5412</v>
      </c>
      <c r="O65" s="48">
        <f t="shared" si="8"/>
        <v>0.13610985362909311</v>
      </c>
      <c r="P65" s="9"/>
    </row>
    <row r="66" spans="1:16">
      <c r="A66" s="12"/>
      <c r="B66" s="25">
        <v>348.31</v>
      </c>
      <c r="C66" s="20" t="s">
        <v>149</v>
      </c>
      <c r="D66" s="47">
        <v>0</v>
      </c>
      <c r="E66" s="47">
        <v>31157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31157</v>
      </c>
      <c r="O66" s="48">
        <f t="shared" si="8"/>
        <v>0.7835873447009708</v>
      </c>
      <c r="P66" s="9"/>
    </row>
    <row r="67" spans="1:16">
      <c r="A67" s="12"/>
      <c r="B67" s="25">
        <v>348.32</v>
      </c>
      <c r="C67" s="20" t="s">
        <v>150</v>
      </c>
      <c r="D67" s="47">
        <v>0</v>
      </c>
      <c r="E67" s="47">
        <v>43820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43820</v>
      </c>
      <c r="O67" s="48">
        <f t="shared" si="8"/>
        <v>1.1020572405814597</v>
      </c>
      <c r="P67" s="9"/>
    </row>
    <row r="68" spans="1:16">
      <c r="A68" s="12"/>
      <c r="B68" s="25">
        <v>348.41</v>
      </c>
      <c r="C68" s="20" t="s">
        <v>151</v>
      </c>
      <c r="D68" s="47">
        <v>0</v>
      </c>
      <c r="E68" s="47">
        <v>35175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35175</v>
      </c>
      <c r="O68" s="48">
        <f t="shared" si="8"/>
        <v>0.88463859966802472</v>
      </c>
      <c r="P68" s="9"/>
    </row>
    <row r="69" spans="1:16">
      <c r="A69" s="12"/>
      <c r="B69" s="25">
        <v>348.42</v>
      </c>
      <c r="C69" s="20" t="s">
        <v>152</v>
      </c>
      <c r="D69" s="47">
        <v>0</v>
      </c>
      <c r="E69" s="47">
        <v>3764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3764</v>
      </c>
      <c r="O69" s="48">
        <f t="shared" ref="O69:O88" si="12">(N69/O$90)</f>
        <v>9.4663246315577682E-2</v>
      </c>
      <c r="P69" s="9"/>
    </row>
    <row r="70" spans="1:16">
      <c r="A70" s="12"/>
      <c r="B70" s="25">
        <v>348.52</v>
      </c>
      <c r="C70" s="20" t="s">
        <v>153</v>
      </c>
      <c r="D70" s="47">
        <v>0</v>
      </c>
      <c r="E70" s="47">
        <v>34738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34738</v>
      </c>
      <c r="O70" s="48">
        <f t="shared" si="12"/>
        <v>0.87364820683064237</v>
      </c>
      <c r="P70" s="9"/>
    </row>
    <row r="71" spans="1:16">
      <c r="A71" s="12"/>
      <c r="B71" s="25">
        <v>348.53</v>
      </c>
      <c r="C71" s="20" t="s">
        <v>154</v>
      </c>
      <c r="D71" s="47">
        <v>0</v>
      </c>
      <c r="E71" s="47">
        <v>25603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25603</v>
      </c>
      <c r="O71" s="48">
        <f t="shared" si="12"/>
        <v>0.64390624214073744</v>
      </c>
      <c r="P71" s="9"/>
    </row>
    <row r="72" spans="1:16">
      <c r="A72" s="12"/>
      <c r="B72" s="25">
        <v>348.71</v>
      </c>
      <c r="C72" s="20" t="s">
        <v>155</v>
      </c>
      <c r="D72" s="47">
        <v>0</v>
      </c>
      <c r="E72" s="47">
        <v>8500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8500</v>
      </c>
      <c r="O72" s="48">
        <f t="shared" si="12"/>
        <v>0.21377194306121422</v>
      </c>
      <c r="P72" s="9"/>
    </row>
    <row r="73" spans="1:16">
      <c r="A73" s="12"/>
      <c r="B73" s="25">
        <v>348.72</v>
      </c>
      <c r="C73" s="20" t="s">
        <v>156</v>
      </c>
      <c r="D73" s="47">
        <v>0</v>
      </c>
      <c r="E73" s="47">
        <v>578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578</v>
      </c>
      <c r="O73" s="48">
        <f t="shared" si="12"/>
        <v>1.4536492128162567E-2</v>
      </c>
      <c r="P73" s="9"/>
    </row>
    <row r="74" spans="1:16" ht="15.75">
      <c r="A74" s="29" t="s">
        <v>52</v>
      </c>
      <c r="B74" s="30"/>
      <c r="C74" s="31"/>
      <c r="D74" s="32">
        <f t="shared" ref="D74:M74" si="13">SUM(D75:D78)</f>
        <v>113765</v>
      </c>
      <c r="E74" s="32">
        <f t="shared" si="13"/>
        <v>169088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ref="N74:N88" si="14">SUM(D74:M74)</f>
        <v>282853</v>
      </c>
      <c r="O74" s="46">
        <f t="shared" si="12"/>
        <v>7.1136512247874855</v>
      </c>
      <c r="P74" s="10"/>
    </row>
    <row r="75" spans="1:16">
      <c r="A75" s="13"/>
      <c r="B75" s="40">
        <v>351.1</v>
      </c>
      <c r="C75" s="21" t="s">
        <v>87</v>
      </c>
      <c r="D75" s="47">
        <v>44730</v>
      </c>
      <c r="E75" s="47">
        <v>73904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118634</v>
      </c>
      <c r="O75" s="48">
        <f t="shared" si="12"/>
        <v>2.9836024344851868</v>
      </c>
      <c r="P75" s="9"/>
    </row>
    <row r="76" spans="1:16">
      <c r="A76" s="13"/>
      <c r="B76" s="40">
        <v>352</v>
      </c>
      <c r="C76" s="21" t="s">
        <v>88</v>
      </c>
      <c r="D76" s="47">
        <v>21225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21225</v>
      </c>
      <c r="O76" s="48">
        <f t="shared" si="12"/>
        <v>0.53380111664403196</v>
      </c>
      <c r="P76" s="9"/>
    </row>
    <row r="77" spans="1:16">
      <c r="A77" s="13"/>
      <c r="B77" s="40">
        <v>354</v>
      </c>
      <c r="C77" s="21" t="s">
        <v>89</v>
      </c>
      <c r="D77" s="47">
        <v>0</v>
      </c>
      <c r="E77" s="47">
        <v>32760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32760</v>
      </c>
      <c r="O77" s="48">
        <f t="shared" si="12"/>
        <v>0.8239022181982798</v>
      </c>
      <c r="P77" s="9"/>
    </row>
    <row r="78" spans="1:16">
      <c r="A78" s="13"/>
      <c r="B78" s="40">
        <v>359</v>
      </c>
      <c r="C78" s="21" t="s">
        <v>90</v>
      </c>
      <c r="D78" s="47">
        <v>47810</v>
      </c>
      <c r="E78" s="47">
        <v>62424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110234</v>
      </c>
      <c r="O78" s="48">
        <f t="shared" si="12"/>
        <v>2.7723454554599871</v>
      </c>
      <c r="P78" s="9"/>
    </row>
    <row r="79" spans="1:16" ht="15.75">
      <c r="A79" s="29" t="s">
        <v>3</v>
      </c>
      <c r="B79" s="30"/>
      <c r="C79" s="31"/>
      <c r="D79" s="32">
        <f t="shared" ref="D79:M79" si="15">SUM(D80:D85)</f>
        <v>1793971</v>
      </c>
      <c r="E79" s="32">
        <f t="shared" si="15"/>
        <v>1442994</v>
      </c>
      <c r="F79" s="32">
        <f t="shared" si="15"/>
        <v>1177</v>
      </c>
      <c r="G79" s="32">
        <f t="shared" si="15"/>
        <v>260875</v>
      </c>
      <c r="H79" s="32">
        <f t="shared" si="15"/>
        <v>0</v>
      </c>
      <c r="I79" s="32">
        <f t="shared" si="15"/>
        <v>-7473451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4"/>
        <v>-3974434</v>
      </c>
      <c r="O79" s="46">
        <f t="shared" si="12"/>
        <v>-99.955585735123989</v>
      </c>
      <c r="P79" s="10"/>
    </row>
    <row r="80" spans="1:16">
      <c r="A80" s="12"/>
      <c r="B80" s="25">
        <v>361.1</v>
      </c>
      <c r="C80" s="20" t="s">
        <v>91</v>
      </c>
      <c r="D80" s="47">
        <v>29966</v>
      </c>
      <c r="E80" s="47">
        <v>77892</v>
      </c>
      <c r="F80" s="47">
        <v>1177</v>
      </c>
      <c r="G80" s="47">
        <v>20235</v>
      </c>
      <c r="H80" s="47">
        <v>0</v>
      </c>
      <c r="I80" s="47">
        <v>49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129319</v>
      </c>
      <c r="O80" s="48">
        <f t="shared" si="12"/>
        <v>3.2523263417333133</v>
      </c>
      <c r="P80" s="9"/>
    </row>
    <row r="81" spans="1:119">
      <c r="A81" s="12"/>
      <c r="B81" s="25">
        <v>361.3</v>
      </c>
      <c r="C81" s="20" t="s">
        <v>92</v>
      </c>
      <c r="D81" s="47">
        <v>6321</v>
      </c>
      <c r="E81" s="47">
        <v>40861</v>
      </c>
      <c r="F81" s="47">
        <v>0</v>
      </c>
      <c r="G81" s="47">
        <v>6998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54180</v>
      </c>
      <c r="O81" s="48">
        <f t="shared" si="12"/>
        <v>1.3626075147125396</v>
      </c>
      <c r="P81" s="9"/>
    </row>
    <row r="82" spans="1:119">
      <c r="A82" s="12"/>
      <c r="B82" s="25">
        <v>362</v>
      </c>
      <c r="C82" s="20" t="s">
        <v>93</v>
      </c>
      <c r="D82" s="47">
        <v>127109</v>
      </c>
      <c r="E82" s="47">
        <v>169771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296880</v>
      </c>
      <c r="O82" s="48">
        <f t="shared" si="12"/>
        <v>7.4664252301192091</v>
      </c>
      <c r="P82" s="9"/>
    </row>
    <row r="83" spans="1:119">
      <c r="A83" s="12"/>
      <c r="B83" s="25">
        <v>364</v>
      </c>
      <c r="C83" s="20" t="s">
        <v>157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-7475275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-7475275</v>
      </c>
      <c r="O83" s="48">
        <f t="shared" si="12"/>
        <v>-188.00047784316683</v>
      </c>
      <c r="P83" s="9"/>
    </row>
    <row r="84" spans="1:119">
      <c r="A84" s="12"/>
      <c r="B84" s="25">
        <v>366</v>
      </c>
      <c r="C84" s="20" t="s">
        <v>95</v>
      </c>
      <c r="D84" s="47">
        <v>22738</v>
      </c>
      <c r="E84" s="47">
        <v>300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23038</v>
      </c>
      <c r="O84" s="48">
        <f t="shared" si="12"/>
        <v>0.57939741461697103</v>
      </c>
      <c r="P84" s="9"/>
    </row>
    <row r="85" spans="1:119">
      <c r="A85" s="12"/>
      <c r="B85" s="25">
        <v>369.9</v>
      </c>
      <c r="C85" s="20" t="s">
        <v>96</v>
      </c>
      <c r="D85" s="47">
        <v>1607837</v>
      </c>
      <c r="E85" s="47">
        <v>1154170</v>
      </c>
      <c r="F85" s="47">
        <v>0</v>
      </c>
      <c r="G85" s="47">
        <v>233642</v>
      </c>
      <c r="H85" s="47">
        <v>0</v>
      </c>
      <c r="I85" s="47">
        <v>1775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2997424</v>
      </c>
      <c r="O85" s="48">
        <f t="shared" si="12"/>
        <v>75.384135606860823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SUM(D87:D87)</f>
        <v>465165</v>
      </c>
      <c r="E86" s="32">
        <f t="shared" si="16"/>
        <v>31829</v>
      </c>
      <c r="F86" s="32">
        <f t="shared" si="16"/>
        <v>0</v>
      </c>
      <c r="G86" s="32">
        <f t="shared" si="16"/>
        <v>61013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558007</v>
      </c>
      <c r="O86" s="46">
        <f t="shared" si="12"/>
        <v>14.033675368442232</v>
      </c>
      <c r="P86" s="9"/>
    </row>
    <row r="87" spans="1:119" ht="15.75" thickBot="1">
      <c r="A87" s="12"/>
      <c r="B87" s="25">
        <v>381</v>
      </c>
      <c r="C87" s="20" t="s">
        <v>97</v>
      </c>
      <c r="D87" s="47">
        <v>465165</v>
      </c>
      <c r="E87" s="47">
        <v>31829</v>
      </c>
      <c r="F87" s="47">
        <v>0</v>
      </c>
      <c r="G87" s="47">
        <v>61013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558007</v>
      </c>
      <c r="O87" s="48">
        <f t="shared" si="12"/>
        <v>14.033675368442232</v>
      </c>
      <c r="P87" s="9"/>
    </row>
    <row r="88" spans="1:119" ht="16.5" thickBot="1">
      <c r="A88" s="14" t="s">
        <v>74</v>
      </c>
      <c r="B88" s="23"/>
      <c r="C88" s="22"/>
      <c r="D88" s="15">
        <f t="shared" ref="D88:M88" si="17">SUM(D5,D14,D19,D47,D74,D79,D86)</f>
        <v>24252605</v>
      </c>
      <c r="E88" s="15">
        <f t="shared" si="17"/>
        <v>17828816</v>
      </c>
      <c r="F88" s="15">
        <f t="shared" si="17"/>
        <v>510948</v>
      </c>
      <c r="G88" s="15">
        <f t="shared" si="17"/>
        <v>2105057</v>
      </c>
      <c r="H88" s="15">
        <f t="shared" si="17"/>
        <v>0</v>
      </c>
      <c r="I88" s="15">
        <f t="shared" si="17"/>
        <v>-7265386</v>
      </c>
      <c r="J88" s="15">
        <f t="shared" si="17"/>
        <v>0</v>
      </c>
      <c r="K88" s="15">
        <f t="shared" si="17"/>
        <v>0</v>
      </c>
      <c r="L88" s="15">
        <f t="shared" si="17"/>
        <v>0</v>
      </c>
      <c r="M88" s="15">
        <f t="shared" si="17"/>
        <v>0</v>
      </c>
      <c r="N88" s="15">
        <f t="shared" si="14"/>
        <v>37432040</v>
      </c>
      <c r="O88" s="38">
        <f t="shared" si="12"/>
        <v>941.40234394648155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158</v>
      </c>
      <c r="M90" s="49"/>
      <c r="N90" s="49"/>
      <c r="O90" s="44">
        <v>39762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114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125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14966269</v>
      </c>
      <c r="E5" s="27">
        <f t="shared" si="0"/>
        <v>6700218</v>
      </c>
      <c r="F5" s="27">
        <f t="shared" si="0"/>
        <v>468170</v>
      </c>
      <c r="G5" s="27">
        <f t="shared" si="0"/>
        <v>1874953</v>
      </c>
      <c r="H5" s="27">
        <f t="shared" si="0"/>
        <v>0</v>
      </c>
      <c r="I5" s="27">
        <f t="shared" si="0"/>
        <v>172253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24181863</v>
      </c>
      <c r="O5" s="33">
        <f t="shared" ref="O5:O36" si="1">(N5/O$84)</f>
        <v>607.50817736465274</v>
      </c>
      <c r="P5" s="6"/>
    </row>
    <row r="6" spans="1:133">
      <c r="A6" s="12"/>
      <c r="B6" s="25">
        <v>311</v>
      </c>
      <c r="C6" s="20" t="s">
        <v>2</v>
      </c>
      <c r="D6" s="47">
        <v>12199022</v>
      </c>
      <c r="E6" s="47">
        <v>0</v>
      </c>
      <c r="F6" s="47">
        <v>468170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12667192</v>
      </c>
      <c r="O6" s="48">
        <f t="shared" si="1"/>
        <v>318.23117698781562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178048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178048</v>
      </c>
      <c r="O7" s="48">
        <f t="shared" si="1"/>
        <v>4.4730059037809324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253563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253563</v>
      </c>
      <c r="O8" s="48">
        <f t="shared" si="1"/>
        <v>6.3701293807310639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1404734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1404734</v>
      </c>
      <c r="O9" s="48">
        <f t="shared" si="1"/>
        <v>35.290390654440394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901217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901217</v>
      </c>
      <c r="O10" s="48">
        <f t="shared" si="1"/>
        <v>22.64079889461123</v>
      </c>
      <c r="P10" s="9"/>
    </row>
    <row r="11" spans="1:133">
      <c r="A11" s="12"/>
      <c r="B11" s="25">
        <v>312.60000000000002</v>
      </c>
      <c r="C11" s="20" t="s">
        <v>14</v>
      </c>
      <c r="D11" s="47">
        <v>2656763</v>
      </c>
      <c r="E11" s="47">
        <v>307781</v>
      </c>
      <c r="F11" s="47">
        <v>0</v>
      </c>
      <c r="G11" s="47">
        <v>973736</v>
      </c>
      <c r="H11" s="47">
        <v>0</v>
      </c>
      <c r="I11" s="47">
        <v>172253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4110533</v>
      </c>
      <c r="O11" s="48">
        <f t="shared" si="1"/>
        <v>103.26675040824017</v>
      </c>
      <c r="P11" s="9"/>
    </row>
    <row r="12" spans="1:133">
      <c r="A12" s="12"/>
      <c r="B12" s="25">
        <v>315</v>
      </c>
      <c r="C12" s="20" t="s">
        <v>15</v>
      </c>
      <c r="D12" s="47">
        <v>110484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110484</v>
      </c>
      <c r="O12" s="48">
        <f t="shared" si="1"/>
        <v>2.7756312021102878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4556092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4556092</v>
      </c>
      <c r="O13" s="48">
        <f t="shared" si="1"/>
        <v>114.46029393292299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313605</v>
      </c>
      <c r="E14" s="32">
        <f t="shared" si="3"/>
        <v>2771095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1" si="4">SUM(D14:M14)</f>
        <v>3084700</v>
      </c>
      <c r="O14" s="46">
        <f t="shared" si="1"/>
        <v>77.49528953649039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401367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401367</v>
      </c>
      <c r="O15" s="48">
        <f t="shared" si="1"/>
        <v>10.083331239793996</v>
      </c>
      <c r="P15" s="9"/>
    </row>
    <row r="16" spans="1:133">
      <c r="A16" s="12"/>
      <c r="B16" s="25">
        <v>323.7</v>
      </c>
      <c r="C16" s="20" t="s">
        <v>18</v>
      </c>
      <c r="D16" s="47">
        <v>271412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271412</v>
      </c>
      <c r="O16" s="48">
        <f t="shared" si="1"/>
        <v>6.8185403843738221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2317360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2317360</v>
      </c>
      <c r="O17" s="48">
        <f t="shared" si="1"/>
        <v>58.217811832684333</v>
      </c>
      <c r="P17" s="9"/>
    </row>
    <row r="18" spans="1:16">
      <c r="A18" s="12"/>
      <c r="B18" s="25">
        <v>329</v>
      </c>
      <c r="C18" s="20" t="s">
        <v>20</v>
      </c>
      <c r="D18" s="47">
        <v>42193</v>
      </c>
      <c r="E18" s="47">
        <v>52368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94561</v>
      </c>
      <c r="O18" s="48">
        <f t="shared" si="1"/>
        <v>2.3756060796382363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SUM(D20:D48)</f>
        <v>4947630</v>
      </c>
      <c r="E19" s="32">
        <f t="shared" si="5"/>
        <v>3968134</v>
      </c>
      <c r="F19" s="32">
        <f t="shared" si="5"/>
        <v>0</v>
      </c>
      <c r="G19" s="32">
        <f t="shared" si="5"/>
        <v>2274370</v>
      </c>
      <c r="H19" s="32">
        <f t="shared" si="5"/>
        <v>0</v>
      </c>
      <c r="I19" s="32">
        <f t="shared" si="5"/>
        <v>152837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11342971</v>
      </c>
      <c r="O19" s="46">
        <f t="shared" si="1"/>
        <v>284.96347192563746</v>
      </c>
      <c r="P19" s="10"/>
    </row>
    <row r="20" spans="1:16">
      <c r="A20" s="12"/>
      <c r="B20" s="25">
        <v>331.1</v>
      </c>
      <c r="C20" s="20" t="s">
        <v>126</v>
      </c>
      <c r="D20" s="47">
        <v>9446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9446</v>
      </c>
      <c r="O20" s="48">
        <f t="shared" si="1"/>
        <v>0.23730687099610601</v>
      </c>
      <c r="P20" s="9"/>
    </row>
    <row r="21" spans="1:16">
      <c r="A21" s="12"/>
      <c r="B21" s="25">
        <v>331.2</v>
      </c>
      <c r="C21" s="20" t="s">
        <v>21</v>
      </c>
      <c r="D21" s="47">
        <v>405612</v>
      </c>
      <c r="E21" s="47">
        <v>97961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503573</v>
      </c>
      <c r="O21" s="48">
        <f t="shared" si="1"/>
        <v>12.650998618264037</v>
      </c>
      <c r="P21" s="9"/>
    </row>
    <row r="22" spans="1:16">
      <c r="A22" s="12"/>
      <c r="B22" s="25">
        <v>331.35</v>
      </c>
      <c r="C22" s="20" t="s">
        <v>108</v>
      </c>
      <c r="D22" s="47">
        <v>0</v>
      </c>
      <c r="E22" s="47">
        <v>73707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0" si="6">SUM(D22:M22)</f>
        <v>73707</v>
      </c>
      <c r="O22" s="48">
        <f t="shared" si="1"/>
        <v>1.8517020474814723</v>
      </c>
      <c r="P22" s="9"/>
    </row>
    <row r="23" spans="1:16">
      <c r="A23" s="12"/>
      <c r="B23" s="25">
        <v>331.39</v>
      </c>
      <c r="C23" s="20" t="s">
        <v>26</v>
      </c>
      <c r="D23" s="47">
        <v>0</v>
      </c>
      <c r="E23" s="47">
        <v>0</v>
      </c>
      <c r="F23" s="47">
        <v>0</v>
      </c>
      <c r="G23" s="47">
        <v>846509</v>
      </c>
      <c r="H23" s="47">
        <v>0</v>
      </c>
      <c r="I23" s="47">
        <v>152837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999346</v>
      </c>
      <c r="O23" s="48">
        <f t="shared" si="1"/>
        <v>25.106041954528326</v>
      </c>
      <c r="P23" s="9"/>
    </row>
    <row r="24" spans="1:16">
      <c r="A24" s="12"/>
      <c r="B24" s="25">
        <v>331.61</v>
      </c>
      <c r="C24" s="20" t="s">
        <v>110</v>
      </c>
      <c r="D24" s="47">
        <v>31583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31583</v>
      </c>
      <c r="O24" s="48">
        <f t="shared" si="1"/>
        <v>0.79344303479462375</v>
      </c>
      <c r="P24" s="9"/>
    </row>
    <row r="25" spans="1:16">
      <c r="A25" s="12"/>
      <c r="B25" s="25">
        <v>331.65</v>
      </c>
      <c r="C25" s="20" t="s">
        <v>28</v>
      </c>
      <c r="D25" s="47">
        <v>0</v>
      </c>
      <c r="E25" s="47">
        <v>65451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65451</v>
      </c>
      <c r="O25" s="48">
        <f t="shared" si="1"/>
        <v>1.6442909182263534</v>
      </c>
      <c r="P25" s="9"/>
    </row>
    <row r="26" spans="1:16">
      <c r="A26" s="12"/>
      <c r="B26" s="25">
        <v>331.69</v>
      </c>
      <c r="C26" s="20" t="s">
        <v>29</v>
      </c>
      <c r="D26" s="47">
        <v>233362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233362</v>
      </c>
      <c r="O26" s="48">
        <f t="shared" si="1"/>
        <v>5.8626303228237662</v>
      </c>
      <c r="P26" s="9"/>
    </row>
    <row r="27" spans="1:16">
      <c r="A27" s="12"/>
      <c r="B27" s="25">
        <v>331.7</v>
      </c>
      <c r="C27" s="20" t="s">
        <v>23</v>
      </c>
      <c r="D27" s="47">
        <v>155567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155567</v>
      </c>
      <c r="O27" s="48">
        <f t="shared" si="1"/>
        <v>3.9082276095967843</v>
      </c>
      <c r="P27" s="9"/>
    </row>
    <row r="28" spans="1:16">
      <c r="A28" s="12"/>
      <c r="B28" s="25">
        <v>334.1</v>
      </c>
      <c r="C28" s="20" t="s">
        <v>24</v>
      </c>
      <c r="D28" s="47">
        <v>1440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1440</v>
      </c>
      <c r="O28" s="48">
        <f t="shared" si="1"/>
        <v>3.6176359753799771E-2</v>
      </c>
      <c r="P28" s="9"/>
    </row>
    <row r="29" spans="1:16">
      <c r="A29" s="12"/>
      <c r="B29" s="25">
        <v>334.2</v>
      </c>
      <c r="C29" s="20" t="s">
        <v>25</v>
      </c>
      <c r="D29" s="47">
        <v>0</v>
      </c>
      <c r="E29" s="47">
        <v>214097</v>
      </c>
      <c r="F29" s="47">
        <v>0</v>
      </c>
      <c r="G29" s="47">
        <v>1377793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1591890</v>
      </c>
      <c r="O29" s="48">
        <f t="shared" si="1"/>
        <v>39.99221203366411</v>
      </c>
      <c r="P29" s="9"/>
    </row>
    <row r="30" spans="1:16">
      <c r="A30" s="12"/>
      <c r="B30" s="25">
        <v>334.31</v>
      </c>
      <c r="C30" s="20" t="s">
        <v>30</v>
      </c>
      <c r="D30" s="47">
        <v>39939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39939</v>
      </c>
      <c r="O30" s="48">
        <f t="shared" si="1"/>
        <v>1.0033664112548675</v>
      </c>
      <c r="P30" s="9"/>
    </row>
    <row r="31" spans="1:16">
      <c r="A31" s="12"/>
      <c r="B31" s="25">
        <v>334.34</v>
      </c>
      <c r="C31" s="20" t="s">
        <v>31</v>
      </c>
      <c r="D31" s="47">
        <v>0</v>
      </c>
      <c r="E31" s="47">
        <v>22300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22300</v>
      </c>
      <c r="O31" s="48">
        <f t="shared" si="1"/>
        <v>0.56023112674287145</v>
      </c>
      <c r="P31" s="9"/>
    </row>
    <row r="32" spans="1:16">
      <c r="A32" s="12"/>
      <c r="B32" s="25">
        <v>334.49</v>
      </c>
      <c r="C32" s="20" t="s">
        <v>33</v>
      </c>
      <c r="D32" s="47">
        <v>0</v>
      </c>
      <c r="E32" s="47">
        <v>46360</v>
      </c>
      <c r="F32" s="47">
        <v>0</v>
      </c>
      <c r="G32" s="47">
        <v>50068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7" si="7">SUM(D32:M32)</f>
        <v>96428</v>
      </c>
      <c r="O32" s="48">
        <f t="shared" si="1"/>
        <v>2.4225097349579197</v>
      </c>
      <c r="P32" s="9"/>
    </row>
    <row r="33" spans="1:16">
      <c r="A33" s="12"/>
      <c r="B33" s="25">
        <v>334.5</v>
      </c>
      <c r="C33" s="20" t="s">
        <v>34</v>
      </c>
      <c r="D33" s="47">
        <v>0</v>
      </c>
      <c r="E33" s="47">
        <v>175409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175409</v>
      </c>
      <c r="O33" s="48">
        <f t="shared" si="1"/>
        <v>4.4067077000376838</v>
      </c>
      <c r="P33" s="9"/>
    </row>
    <row r="34" spans="1:16">
      <c r="A34" s="12"/>
      <c r="B34" s="25">
        <v>334.69</v>
      </c>
      <c r="C34" s="20" t="s">
        <v>35</v>
      </c>
      <c r="D34" s="47">
        <v>244458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244458</v>
      </c>
      <c r="O34" s="48">
        <f t="shared" si="1"/>
        <v>6.1413892727044344</v>
      </c>
      <c r="P34" s="9"/>
    </row>
    <row r="35" spans="1:16">
      <c r="A35" s="12"/>
      <c r="B35" s="25">
        <v>334.7</v>
      </c>
      <c r="C35" s="20" t="s">
        <v>36</v>
      </c>
      <c r="D35" s="47">
        <v>13397</v>
      </c>
      <c r="E35" s="47">
        <v>263767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277164</v>
      </c>
      <c r="O35" s="48">
        <f t="shared" si="1"/>
        <v>6.9630448436126118</v>
      </c>
      <c r="P35" s="9"/>
    </row>
    <row r="36" spans="1:16">
      <c r="A36" s="12"/>
      <c r="B36" s="25">
        <v>334.89</v>
      </c>
      <c r="C36" s="20" t="s">
        <v>37</v>
      </c>
      <c r="D36" s="47">
        <v>0</v>
      </c>
      <c r="E36" s="47">
        <v>1292726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1292726</v>
      </c>
      <c r="O36" s="48">
        <f t="shared" si="1"/>
        <v>32.476472804924008</v>
      </c>
      <c r="P36" s="9"/>
    </row>
    <row r="37" spans="1:16">
      <c r="A37" s="12"/>
      <c r="B37" s="25">
        <v>334.9</v>
      </c>
      <c r="C37" s="20" t="s">
        <v>38</v>
      </c>
      <c r="D37" s="47">
        <v>0</v>
      </c>
      <c r="E37" s="47">
        <v>66192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66192</v>
      </c>
      <c r="O37" s="48">
        <f t="shared" ref="O37:O68" si="8">(N37/O$84)</f>
        <v>1.6629066700163295</v>
      </c>
      <c r="P37" s="9"/>
    </row>
    <row r="38" spans="1:16">
      <c r="A38" s="12"/>
      <c r="B38" s="25">
        <v>335.12</v>
      </c>
      <c r="C38" s="20" t="s">
        <v>39</v>
      </c>
      <c r="D38" s="47">
        <v>784431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784431</v>
      </c>
      <c r="O38" s="48">
        <f t="shared" si="8"/>
        <v>19.706845873633966</v>
      </c>
      <c r="P38" s="9"/>
    </row>
    <row r="39" spans="1:16">
      <c r="A39" s="12"/>
      <c r="B39" s="25">
        <v>335.13</v>
      </c>
      <c r="C39" s="20" t="s">
        <v>40</v>
      </c>
      <c r="D39" s="47">
        <v>19142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19142</v>
      </c>
      <c r="O39" s="48">
        <f t="shared" si="8"/>
        <v>0.4808943600050245</v>
      </c>
      <c r="P39" s="9"/>
    </row>
    <row r="40" spans="1:16">
      <c r="A40" s="12"/>
      <c r="B40" s="25">
        <v>335.14</v>
      </c>
      <c r="C40" s="20" t="s">
        <v>41</v>
      </c>
      <c r="D40" s="47">
        <v>8509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8509</v>
      </c>
      <c r="O40" s="48">
        <f t="shared" si="8"/>
        <v>0.21376711468408491</v>
      </c>
      <c r="P40" s="9"/>
    </row>
    <row r="41" spans="1:16">
      <c r="A41" s="12"/>
      <c r="B41" s="25">
        <v>335.15</v>
      </c>
      <c r="C41" s="20" t="s">
        <v>42</v>
      </c>
      <c r="D41" s="47">
        <v>8663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8663</v>
      </c>
      <c r="O41" s="48">
        <f t="shared" si="8"/>
        <v>0.21763597537997739</v>
      </c>
      <c r="P41" s="9"/>
    </row>
    <row r="42" spans="1:16">
      <c r="A42" s="12"/>
      <c r="B42" s="25">
        <v>335.16</v>
      </c>
      <c r="C42" s="20" t="s">
        <v>43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5.6085918854415278</v>
      </c>
      <c r="P42" s="9"/>
    </row>
    <row r="43" spans="1:16">
      <c r="A43" s="12"/>
      <c r="B43" s="25">
        <v>335.18</v>
      </c>
      <c r="C43" s="20" t="s">
        <v>44</v>
      </c>
      <c r="D43" s="47">
        <v>1702989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1702989</v>
      </c>
      <c r="O43" s="48">
        <f t="shared" si="8"/>
        <v>42.783293556085916</v>
      </c>
      <c r="P43" s="9"/>
    </row>
    <row r="44" spans="1:16">
      <c r="A44" s="12"/>
      <c r="B44" s="25">
        <v>335.19</v>
      </c>
      <c r="C44" s="20" t="s">
        <v>54</v>
      </c>
      <c r="D44" s="47">
        <v>1050608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1050608</v>
      </c>
      <c r="O44" s="48">
        <f t="shared" si="8"/>
        <v>26.393870116819496</v>
      </c>
      <c r="P44" s="9"/>
    </row>
    <row r="45" spans="1:16">
      <c r="A45" s="12"/>
      <c r="B45" s="25">
        <v>335.21</v>
      </c>
      <c r="C45" s="20" t="s">
        <v>45</v>
      </c>
      <c r="D45" s="47">
        <v>0</v>
      </c>
      <c r="E45" s="47">
        <v>8288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8288</v>
      </c>
      <c r="O45" s="48">
        <f t="shared" si="8"/>
        <v>0.20821504836075869</v>
      </c>
      <c r="P45" s="9"/>
    </row>
    <row r="46" spans="1:16">
      <c r="A46" s="12"/>
      <c r="B46" s="25">
        <v>335.49</v>
      </c>
      <c r="C46" s="20" t="s">
        <v>46</v>
      </c>
      <c r="D46" s="47">
        <v>0</v>
      </c>
      <c r="E46" s="47">
        <v>1641876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1641876</v>
      </c>
      <c r="O46" s="48">
        <f t="shared" si="8"/>
        <v>41.247983921617887</v>
      </c>
      <c r="P46" s="9"/>
    </row>
    <row r="47" spans="1:16">
      <c r="A47" s="12"/>
      <c r="B47" s="25">
        <v>336</v>
      </c>
      <c r="C47" s="20" t="s">
        <v>127</v>
      </c>
      <c r="D47" s="47">
        <v>6740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6740</v>
      </c>
      <c r="O47" s="48">
        <f t="shared" si="8"/>
        <v>0.16932546162542395</v>
      </c>
      <c r="P47" s="9"/>
    </row>
    <row r="48" spans="1:16">
      <c r="A48" s="12"/>
      <c r="B48" s="25">
        <v>337.2</v>
      </c>
      <c r="C48" s="20" t="s">
        <v>112</v>
      </c>
      <c r="D48" s="47">
        <v>8494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8494</v>
      </c>
      <c r="O48" s="48">
        <f t="shared" si="8"/>
        <v>0.21339027760331616</v>
      </c>
      <c r="P48" s="9"/>
    </row>
    <row r="49" spans="1:16" ht="15.75">
      <c r="A49" s="29" t="s">
        <v>51</v>
      </c>
      <c r="B49" s="30"/>
      <c r="C49" s="31"/>
      <c r="D49" s="32">
        <f t="shared" ref="D49:M49" si="9">SUM(D50:D67)</f>
        <v>1221390</v>
      </c>
      <c r="E49" s="32">
        <f t="shared" si="9"/>
        <v>1998158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471282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3690830</v>
      </c>
      <c r="O49" s="46">
        <f t="shared" si="8"/>
        <v>92.722773520914458</v>
      </c>
      <c r="P49" s="10"/>
    </row>
    <row r="50" spans="1:16">
      <c r="A50" s="12"/>
      <c r="B50" s="25">
        <v>341.1</v>
      </c>
      <c r="C50" s="20" t="s">
        <v>55</v>
      </c>
      <c r="D50" s="47">
        <v>115503</v>
      </c>
      <c r="E50" s="47">
        <v>541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116044</v>
      </c>
      <c r="O50" s="48">
        <f t="shared" si="8"/>
        <v>2.915312146715237</v>
      </c>
      <c r="P50" s="9"/>
    </row>
    <row r="51" spans="1:16">
      <c r="A51" s="12"/>
      <c r="B51" s="25">
        <v>341.15</v>
      </c>
      <c r="C51" s="20" t="s">
        <v>56</v>
      </c>
      <c r="D51" s="47">
        <v>0</v>
      </c>
      <c r="E51" s="47">
        <v>83300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67" si="10">SUM(D51:M51)</f>
        <v>83300</v>
      </c>
      <c r="O51" s="48">
        <f t="shared" si="8"/>
        <v>2.0927019218691121</v>
      </c>
      <c r="P51" s="9"/>
    </row>
    <row r="52" spans="1:16">
      <c r="A52" s="12"/>
      <c r="B52" s="25">
        <v>341.2</v>
      </c>
      <c r="C52" s="20" t="s">
        <v>57</v>
      </c>
      <c r="D52" s="47">
        <v>0</v>
      </c>
      <c r="E52" s="47">
        <v>36040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36040</v>
      </c>
      <c r="O52" s="48">
        <f t="shared" si="8"/>
        <v>0.90541389272704431</v>
      </c>
      <c r="P52" s="9"/>
    </row>
    <row r="53" spans="1:16">
      <c r="A53" s="12"/>
      <c r="B53" s="25">
        <v>341.51</v>
      </c>
      <c r="C53" s="20" t="s">
        <v>58</v>
      </c>
      <c r="D53" s="47">
        <v>437177</v>
      </c>
      <c r="E53" s="47">
        <v>7125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444302</v>
      </c>
      <c r="O53" s="48">
        <f t="shared" si="8"/>
        <v>11.161964577314407</v>
      </c>
      <c r="P53" s="9"/>
    </row>
    <row r="54" spans="1:16">
      <c r="A54" s="12"/>
      <c r="B54" s="25">
        <v>341.52</v>
      </c>
      <c r="C54" s="20" t="s">
        <v>59</v>
      </c>
      <c r="D54" s="47">
        <v>255422</v>
      </c>
      <c r="E54" s="47">
        <v>27300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282722</v>
      </c>
      <c r="O54" s="48">
        <f t="shared" si="8"/>
        <v>7.1026755432734578</v>
      </c>
      <c r="P54" s="9"/>
    </row>
    <row r="55" spans="1:16">
      <c r="A55" s="12"/>
      <c r="B55" s="25">
        <v>341.56</v>
      </c>
      <c r="C55" s="20" t="s">
        <v>60</v>
      </c>
      <c r="D55" s="47">
        <v>65602</v>
      </c>
      <c r="E55" s="47">
        <v>8076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73678</v>
      </c>
      <c r="O55" s="48">
        <f t="shared" si="8"/>
        <v>1.8509734957919859</v>
      </c>
      <c r="P55" s="9"/>
    </row>
    <row r="56" spans="1:16">
      <c r="A56" s="12"/>
      <c r="B56" s="25">
        <v>341.9</v>
      </c>
      <c r="C56" s="20" t="s">
        <v>61</v>
      </c>
      <c r="D56" s="47">
        <v>46952</v>
      </c>
      <c r="E56" s="47">
        <v>43728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90680</v>
      </c>
      <c r="O56" s="48">
        <f t="shared" si="8"/>
        <v>2.2781057656073358</v>
      </c>
      <c r="P56" s="9"/>
    </row>
    <row r="57" spans="1:16">
      <c r="A57" s="12"/>
      <c r="B57" s="25">
        <v>342.4</v>
      </c>
      <c r="C57" s="20" t="s">
        <v>62</v>
      </c>
      <c r="D57" s="47">
        <v>0</v>
      </c>
      <c r="E57" s="47">
        <v>231924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231924</v>
      </c>
      <c r="O57" s="48">
        <f t="shared" si="8"/>
        <v>5.826504208014069</v>
      </c>
      <c r="P57" s="9"/>
    </row>
    <row r="58" spans="1:16">
      <c r="A58" s="12"/>
      <c r="B58" s="25">
        <v>342.6</v>
      </c>
      <c r="C58" s="20" t="s">
        <v>63</v>
      </c>
      <c r="D58" s="47">
        <v>0</v>
      </c>
      <c r="E58" s="47">
        <v>867127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867127</v>
      </c>
      <c r="O58" s="48">
        <f t="shared" si="8"/>
        <v>21.784373822384122</v>
      </c>
      <c r="P58" s="9"/>
    </row>
    <row r="59" spans="1:16">
      <c r="A59" s="12"/>
      <c r="B59" s="25">
        <v>342.9</v>
      </c>
      <c r="C59" s="20" t="s">
        <v>64</v>
      </c>
      <c r="D59" s="47">
        <v>0</v>
      </c>
      <c r="E59" s="47">
        <v>136867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136867</v>
      </c>
      <c r="O59" s="48">
        <f t="shared" si="8"/>
        <v>3.4384373822384124</v>
      </c>
      <c r="P59" s="9"/>
    </row>
    <row r="60" spans="1:16">
      <c r="A60" s="12"/>
      <c r="B60" s="25">
        <v>343.4</v>
      </c>
      <c r="C60" s="20" t="s">
        <v>65</v>
      </c>
      <c r="D60" s="47">
        <v>0</v>
      </c>
      <c r="E60" s="47">
        <v>232144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232144</v>
      </c>
      <c r="O60" s="48">
        <f t="shared" si="8"/>
        <v>5.8320311518653432</v>
      </c>
      <c r="P60" s="9"/>
    </row>
    <row r="61" spans="1:16">
      <c r="A61" s="12"/>
      <c r="B61" s="25">
        <v>343.8</v>
      </c>
      <c r="C61" s="20" t="s">
        <v>66</v>
      </c>
      <c r="D61" s="47">
        <v>0</v>
      </c>
      <c r="E61" s="47">
        <v>91200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91200</v>
      </c>
      <c r="O61" s="48">
        <f t="shared" si="8"/>
        <v>2.2911694510739857</v>
      </c>
      <c r="P61" s="9"/>
    </row>
    <row r="62" spans="1:16">
      <c r="A62" s="12"/>
      <c r="B62" s="25">
        <v>345.9</v>
      </c>
      <c r="C62" s="20" t="s">
        <v>68</v>
      </c>
      <c r="D62" s="47">
        <v>0</v>
      </c>
      <c r="E62" s="47">
        <v>120615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120615</v>
      </c>
      <c r="O62" s="48">
        <f t="shared" si="8"/>
        <v>3.0301469664614999</v>
      </c>
      <c r="P62" s="9"/>
    </row>
    <row r="63" spans="1:16">
      <c r="A63" s="12"/>
      <c r="B63" s="25">
        <v>346.4</v>
      </c>
      <c r="C63" s="20" t="s">
        <v>69</v>
      </c>
      <c r="D63" s="47">
        <v>0</v>
      </c>
      <c r="E63" s="47">
        <v>86074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86074</v>
      </c>
      <c r="O63" s="48">
        <f t="shared" si="8"/>
        <v>2.1623916593392791</v>
      </c>
      <c r="P63" s="9"/>
    </row>
    <row r="64" spans="1:16">
      <c r="A64" s="12"/>
      <c r="B64" s="25">
        <v>346.9</v>
      </c>
      <c r="C64" s="20" t="s">
        <v>70</v>
      </c>
      <c r="D64" s="47">
        <v>8464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8464</v>
      </c>
      <c r="O64" s="48">
        <f t="shared" si="8"/>
        <v>0.21263660344177868</v>
      </c>
      <c r="P64" s="9"/>
    </row>
    <row r="65" spans="1:16">
      <c r="A65" s="12"/>
      <c r="B65" s="25">
        <v>347.2</v>
      </c>
      <c r="C65" s="20" t="s">
        <v>71</v>
      </c>
      <c r="D65" s="47">
        <v>88258</v>
      </c>
      <c r="E65" s="47">
        <v>0</v>
      </c>
      <c r="F65" s="47">
        <v>0</v>
      </c>
      <c r="G65" s="47">
        <v>0</v>
      </c>
      <c r="H65" s="47">
        <v>0</v>
      </c>
      <c r="I65" s="47">
        <v>320082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408340</v>
      </c>
      <c r="O65" s="48">
        <f t="shared" si="8"/>
        <v>10.258510237407361</v>
      </c>
      <c r="P65" s="9"/>
    </row>
    <row r="66" spans="1:16">
      <c r="A66" s="12"/>
      <c r="B66" s="25">
        <v>347.4</v>
      </c>
      <c r="C66" s="20" t="s">
        <v>72</v>
      </c>
      <c r="D66" s="47">
        <v>166698</v>
      </c>
      <c r="E66" s="47">
        <v>0</v>
      </c>
      <c r="F66" s="47">
        <v>0</v>
      </c>
      <c r="G66" s="47">
        <v>0</v>
      </c>
      <c r="H66" s="47">
        <v>0</v>
      </c>
      <c r="I66" s="47">
        <v>151200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317898</v>
      </c>
      <c r="O66" s="48">
        <f t="shared" si="8"/>
        <v>7.9863836201482226</v>
      </c>
      <c r="P66" s="9"/>
    </row>
    <row r="67" spans="1:16">
      <c r="A67" s="12"/>
      <c r="B67" s="25">
        <v>349</v>
      </c>
      <c r="C67" s="20" t="s">
        <v>128</v>
      </c>
      <c r="D67" s="47">
        <v>37314</v>
      </c>
      <c r="E67" s="47">
        <v>26097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63411</v>
      </c>
      <c r="O67" s="48">
        <f t="shared" si="8"/>
        <v>1.5930410752418038</v>
      </c>
      <c r="P67" s="9"/>
    </row>
    <row r="68" spans="1:16" ht="15.75">
      <c r="A68" s="29" t="s">
        <v>52</v>
      </c>
      <c r="B68" s="30"/>
      <c r="C68" s="31"/>
      <c r="D68" s="32">
        <f t="shared" ref="D68:M68" si="11">SUM(D69:D71)</f>
        <v>68160</v>
      </c>
      <c r="E68" s="32">
        <f t="shared" si="11"/>
        <v>77864</v>
      </c>
      <c r="F68" s="32">
        <f t="shared" si="11"/>
        <v>0</v>
      </c>
      <c r="G68" s="32">
        <f t="shared" si="11"/>
        <v>0</v>
      </c>
      <c r="H68" s="32">
        <f t="shared" si="11"/>
        <v>0</v>
      </c>
      <c r="I68" s="32">
        <f t="shared" si="11"/>
        <v>0</v>
      </c>
      <c r="J68" s="32">
        <f t="shared" si="11"/>
        <v>0</v>
      </c>
      <c r="K68" s="32">
        <f t="shared" si="11"/>
        <v>0</v>
      </c>
      <c r="L68" s="32">
        <f t="shared" si="11"/>
        <v>0</v>
      </c>
      <c r="M68" s="32">
        <f t="shared" si="11"/>
        <v>0</v>
      </c>
      <c r="N68" s="32">
        <f t="shared" ref="N68:N82" si="12">SUM(D68:M68)</f>
        <v>146024</v>
      </c>
      <c r="O68" s="46">
        <f t="shared" si="8"/>
        <v>3.6684838588117072</v>
      </c>
      <c r="P68" s="10"/>
    </row>
    <row r="69" spans="1:16">
      <c r="A69" s="13"/>
      <c r="B69" s="40">
        <v>351.1</v>
      </c>
      <c r="C69" s="21" t="s">
        <v>87</v>
      </c>
      <c r="D69" s="47">
        <v>44416</v>
      </c>
      <c r="E69" s="47">
        <v>34949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79365</v>
      </c>
      <c r="O69" s="48">
        <f t="shared" ref="O69:O82" si="13">(N69/O$84)</f>
        <v>1.9938449943474439</v>
      </c>
      <c r="P69" s="9"/>
    </row>
    <row r="70" spans="1:16">
      <c r="A70" s="13"/>
      <c r="B70" s="40">
        <v>352</v>
      </c>
      <c r="C70" s="21" t="s">
        <v>88</v>
      </c>
      <c r="D70" s="47">
        <v>23744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23744</v>
      </c>
      <c r="O70" s="48">
        <f t="shared" si="13"/>
        <v>0.59650797638487629</v>
      </c>
      <c r="P70" s="9"/>
    </row>
    <row r="71" spans="1:16">
      <c r="A71" s="13"/>
      <c r="B71" s="40">
        <v>354</v>
      </c>
      <c r="C71" s="21" t="s">
        <v>89</v>
      </c>
      <c r="D71" s="47">
        <v>0</v>
      </c>
      <c r="E71" s="47">
        <v>42915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42915</v>
      </c>
      <c r="O71" s="48">
        <f t="shared" si="13"/>
        <v>1.078130888079387</v>
      </c>
      <c r="P71" s="9"/>
    </row>
    <row r="72" spans="1:16" ht="15.75">
      <c r="A72" s="29" t="s">
        <v>3</v>
      </c>
      <c r="B72" s="30"/>
      <c r="C72" s="31"/>
      <c r="D72" s="32">
        <f t="shared" ref="D72:M72" si="14">SUM(D73:D78)</f>
        <v>1826556</v>
      </c>
      <c r="E72" s="32">
        <f t="shared" si="14"/>
        <v>1763413</v>
      </c>
      <c r="F72" s="32">
        <f t="shared" si="14"/>
        <v>1277</v>
      </c>
      <c r="G72" s="32">
        <f t="shared" si="14"/>
        <v>31217</v>
      </c>
      <c r="H72" s="32">
        <f t="shared" si="14"/>
        <v>0</v>
      </c>
      <c r="I72" s="32">
        <f t="shared" si="14"/>
        <v>68903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3691366</v>
      </c>
      <c r="O72" s="46">
        <f t="shared" si="13"/>
        <v>92.736239165933924</v>
      </c>
      <c r="P72" s="10"/>
    </row>
    <row r="73" spans="1:16">
      <c r="A73" s="12"/>
      <c r="B73" s="25">
        <v>361.1</v>
      </c>
      <c r="C73" s="20" t="s">
        <v>91</v>
      </c>
      <c r="D73" s="47">
        <v>34158</v>
      </c>
      <c r="E73" s="47">
        <v>100735</v>
      </c>
      <c r="F73" s="47">
        <v>1277</v>
      </c>
      <c r="G73" s="47">
        <v>15922</v>
      </c>
      <c r="H73" s="47">
        <v>0</v>
      </c>
      <c r="I73" s="47">
        <v>139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152231</v>
      </c>
      <c r="O73" s="48">
        <f t="shared" si="13"/>
        <v>3.824419042833815</v>
      </c>
      <c r="P73" s="9"/>
    </row>
    <row r="74" spans="1:16">
      <c r="A74" s="12"/>
      <c r="B74" s="25">
        <v>361.3</v>
      </c>
      <c r="C74" s="20" t="s">
        <v>92</v>
      </c>
      <c r="D74" s="47">
        <v>16300</v>
      </c>
      <c r="E74" s="47">
        <v>80309</v>
      </c>
      <c r="F74" s="47">
        <v>0</v>
      </c>
      <c r="G74" s="47">
        <v>15295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111904</v>
      </c>
      <c r="O74" s="48">
        <f t="shared" si="13"/>
        <v>2.8113051124230624</v>
      </c>
      <c r="P74" s="9"/>
    </row>
    <row r="75" spans="1:16">
      <c r="A75" s="12"/>
      <c r="B75" s="25">
        <v>362</v>
      </c>
      <c r="C75" s="20" t="s">
        <v>93</v>
      </c>
      <c r="D75" s="47">
        <v>177964</v>
      </c>
      <c r="E75" s="47">
        <v>191760</v>
      </c>
      <c r="F75" s="47">
        <v>0</v>
      </c>
      <c r="G75" s="47">
        <v>0</v>
      </c>
      <c r="H75" s="47">
        <v>0</v>
      </c>
      <c r="I75" s="47">
        <v>4229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373953</v>
      </c>
      <c r="O75" s="48">
        <f t="shared" si="13"/>
        <v>9.3946237909810328</v>
      </c>
      <c r="P75" s="9"/>
    </row>
    <row r="76" spans="1:16">
      <c r="A76" s="12"/>
      <c r="B76" s="25">
        <v>364</v>
      </c>
      <c r="C76" s="20" t="s">
        <v>94</v>
      </c>
      <c r="D76" s="47">
        <v>322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322</v>
      </c>
      <c r="O76" s="48">
        <f t="shared" si="13"/>
        <v>8.089436000502449E-3</v>
      </c>
      <c r="P76" s="9"/>
    </row>
    <row r="77" spans="1:16">
      <c r="A77" s="12"/>
      <c r="B77" s="25">
        <v>366</v>
      </c>
      <c r="C77" s="20" t="s">
        <v>95</v>
      </c>
      <c r="D77" s="47">
        <v>16981</v>
      </c>
      <c r="E77" s="47">
        <v>614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17595</v>
      </c>
      <c r="O77" s="48">
        <f t="shared" si="13"/>
        <v>0.44202989574174101</v>
      </c>
      <c r="P77" s="9"/>
    </row>
    <row r="78" spans="1:16">
      <c r="A78" s="12"/>
      <c r="B78" s="25">
        <v>369.9</v>
      </c>
      <c r="C78" s="20" t="s">
        <v>96</v>
      </c>
      <c r="D78" s="47">
        <v>1580831</v>
      </c>
      <c r="E78" s="47">
        <v>1389995</v>
      </c>
      <c r="F78" s="47">
        <v>0</v>
      </c>
      <c r="G78" s="47">
        <v>0</v>
      </c>
      <c r="H78" s="47">
        <v>0</v>
      </c>
      <c r="I78" s="47">
        <v>64535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3035361</v>
      </c>
      <c r="O78" s="48">
        <f t="shared" si="13"/>
        <v>76.25577188795377</v>
      </c>
      <c r="P78" s="9"/>
    </row>
    <row r="79" spans="1:16" ht="15.75">
      <c r="A79" s="29" t="s">
        <v>53</v>
      </c>
      <c r="B79" s="30"/>
      <c r="C79" s="31"/>
      <c r="D79" s="32">
        <f t="shared" ref="D79:M79" si="15">SUM(D80:D81)</f>
        <v>682893</v>
      </c>
      <c r="E79" s="32">
        <f t="shared" si="15"/>
        <v>54403</v>
      </c>
      <c r="F79" s="32">
        <f t="shared" si="15"/>
        <v>0</v>
      </c>
      <c r="G79" s="32">
        <f t="shared" si="15"/>
        <v>0</v>
      </c>
      <c r="H79" s="32">
        <f t="shared" si="15"/>
        <v>0</v>
      </c>
      <c r="I79" s="32">
        <f t="shared" si="15"/>
        <v>16112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2"/>
        <v>753408</v>
      </c>
      <c r="O79" s="46">
        <f t="shared" si="13"/>
        <v>18.927471423188042</v>
      </c>
      <c r="P79" s="9"/>
    </row>
    <row r="80" spans="1:16">
      <c r="A80" s="12"/>
      <c r="B80" s="25">
        <v>381</v>
      </c>
      <c r="C80" s="20" t="s">
        <v>97</v>
      </c>
      <c r="D80" s="47">
        <v>555723</v>
      </c>
      <c r="E80" s="47">
        <v>54403</v>
      </c>
      <c r="F80" s="47">
        <v>0</v>
      </c>
      <c r="G80" s="47">
        <v>0</v>
      </c>
      <c r="H80" s="47">
        <v>0</v>
      </c>
      <c r="I80" s="47">
        <v>16112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626238</v>
      </c>
      <c r="O80" s="48">
        <f t="shared" si="13"/>
        <v>15.732646652430599</v>
      </c>
      <c r="P80" s="9"/>
    </row>
    <row r="81" spans="1:119" ht="15.75" thickBot="1">
      <c r="A81" s="12"/>
      <c r="B81" s="25">
        <v>383</v>
      </c>
      <c r="C81" s="20" t="s">
        <v>129</v>
      </c>
      <c r="D81" s="47">
        <v>127170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127170</v>
      </c>
      <c r="O81" s="48">
        <f t="shared" si="13"/>
        <v>3.1948247707574424</v>
      </c>
      <c r="P81" s="9"/>
    </row>
    <row r="82" spans="1:119" ht="16.5" thickBot="1">
      <c r="A82" s="14" t="s">
        <v>74</v>
      </c>
      <c r="B82" s="23"/>
      <c r="C82" s="22"/>
      <c r="D82" s="15">
        <f t="shared" ref="D82:M82" si="16">SUM(D5,D14,D19,D49,D68,D72,D79)</f>
        <v>24026503</v>
      </c>
      <c r="E82" s="15">
        <f t="shared" si="16"/>
        <v>17333285</v>
      </c>
      <c r="F82" s="15">
        <f t="shared" si="16"/>
        <v>469447</v>
      </c>
      <c r="G82" s="15">
        <f t="shared" si="16"/>
        <v>4180540</v>
      </c>
      <c r="H82" s="15">
        <f t="shared" si="16"/>
        <v>0</v>
      </c>
      <c r="I82" s="15">
        <f t="shared" si="16"/>
        <v>881387</v>
      </c>
      <c r="J82" s="15">
        <f t="shared" si="16"/>
        <v>0</v>
      </c>
      <c r="K82" s="15">
        <f t="shared" si="16"/>
        <v>0</v>
      </c>
      <c r="L82" s="15">
        <f t="shared" si="16"/>
        <v>0</v>
      </c>
      <c r="M82" s="15">
        <f t="shared" si="16"/>
        <v>0</v>
      </c>
      <c r="N82" s="15">
        <f t="shared" si="12"/>
        <v>46891162</v>
      </c>
      <c r="O82" s="38">
        <f t="shared" si="13"/>
        <v>1178.0219067956286</v>
      </c>
      <c r="P82" s="6"/>
      <c r="Q82" s="2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  <c r="BM82" s="5"/>
      <c r="BN82" s="5"/>
      <c r="BO82" s="5"/>
      <c r="BP82" s="5"/>
      <c r="BQ82" s="5"/>
      <c r="BR82" s="5"/>
      <c r="BS82" s="5"/>
      <c r="BT82" s="5"/>
      <c r="BU82" s="5"/>
      <c r="BV82" s="5"/>
      <c r="BW82" s="5"/>
      <c r="BX82" s="5"/>
      <c r="BY82" s="5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</row>
    <row r="83" spans="1:119">
      <c r="A83" s="16"/>
      <c r="B83" s="18"/>
      <c r="C83" s="18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9"/>
    </row>
    <row r="84" spans="1:119">
      <c r="A84" s="41"/>
      <c r="B84" s="42"/>
      <c r="C84" s="42"/>
      <c r="D84" s="43"/>
      <c r="E84" s="43"/>
      <c r="F84" s="43"/>
      <c r="G84" s="43"/>
      <c r="H84" s="43"/>
      <c r="I84" s="43"/>
      <c r="J84" s="43"/>
      <c r="K84" s="43"/>
      <c r="L84" s="49" t="s">
        <v>130</v>
      </c>
      <c r="M84" s="49"/>
      <c r="N84" s="49"/>
      <c r="O84" s="44">
        <v>39805</v>
      </c>
    </row>
    <row r="85" spans="1:119">
      <c r="A85" s="50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2"/>
    </row>
    <row r="86" spans="1:119" ht="15.75" customHeight="1" thickBot="1">
      <c r="A86" s="53" t="s">
        <v>114</v>
      </c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5"/>
    </row>
  </sheetData>
  <mergeCells count="10">
    <mergeCell ref="L84:N84"/>
    <mergeCell ref="A85:O85"/>
    <mergeCell ref="A86:O8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14960402</v>
      </c>
      <c r="E5" s="27">
        <f t="shared" si="0"/>
        <v>6725144</v>
      </c>
      <c r="F5" s="27">
        <f t="shared" si="0"/>
        <v>459499</v>
      </c>
      <c r="G5" s="27">
        <f t="shared" si="0"/>
        <v>1753171</v>
      </c>
      <c r="H5" s="27">
        <f t="shared" si="0"/>
        <v>0</v>
      </c>
      <c r="I5" s="27">
        <f t="shared" si="0"/>
        <v>67852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23966068</v>
      </c>
      <c r="O5" s="33">
        <f t="shared" ref="O5:O36" si="1">(N5/O$80)</f>
        <v>601.10529219964883</v>
      </c>
      <c r="P5" s="6"/>
    </row>
    <row r="6" spans="1:133">
      <c r="A6" s="12"/>
      <c r="B6" s="25">
        <v>311</v>
      </c>
      <c r="C6" s="20" t="s">
        <v>2</v>
      </c>
      <c r="D6" s="47">
        <v>12024449</v>
      </c>
      <c r="E6" s="47">
        <v>0</v>
      </c>
      <c r="F6" s="47">
        <v>459499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12483948</v>
      </c>
      <c r="O6" s="48">
        <f t="shared" si="1"/>
        <v>313.1163280662152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158481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158481</v>
      </c>
      <c r="O7" s="48">
        <f t="shared" si="1"/>
        <v>3.9749435665914223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252936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252936</v>
      </c>
      <c r="O8" s="48">
        <f t="shared" si="1"/>
        <v>6.3440180586907449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1402410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1402410</v>
      </c>
      <c r="O9" s="48">
        <f t="shared" si="1"/>
        <v>35.174567343867572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892087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892087</v>
      </c>
      <c r="O10" s="48">
        <f t="shared" si="1"/>
        <v>22.374893403561575</v>
      </c>
      <c r="P10" s="9"/>
    </row>
    <row r="11" spans="1:133">
      <c r="A11" s="12"/>
      <c r="B11" s="25">
        <v>312.60000000000002</v>
      </c>
      <c r="C11" s="20" t="s">
        <v>14</v>
      </c>
      <c r="D11" s="47">
        <v>2804855</v>
      </c>
      <c r="E11" s="47">
        <v>357971</v>
      </c>
      <c r="F11" s="47">
        <v>0</v>
      </c>
      <c r="G11" s="47">
        <v>861084</v>
      </c>
      <c r="H11" s="47">
        <v>0</v>
      </c>
      <c r="I11" s="47">
        <v>67852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4091762</v>
      </c>
      <c r="O11" s="48">
        <f t="shared" si="1"/>
        <v>102.62758966641586</v>
      </c>
      <c r="P11" s="9"/>
    </row>
    <row r="12" spans="1:133">
      <c r="A12" s="12"/>
      <c r="B12" s="25">
        <v>315</v>
      </c>
      <c r="C12" s="20" t="s">
        <v>15</v>
      </c>
      <c r="D12" s="47">
        <v>131098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131098</v>
      </c>
      <c r="O12" s="48">
        <f t="shared" si="1"/>
        <v>3.2881364434411839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4553346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4553346</v>
      </c>
      <c r="O13" s="48">
        <f t="shared" si="1"/>
        <v>114.20481565086531</v>
      </c>
      <c r="P13" s="9"/>
    </row>
    <row r="14" spans="1:133" ht="15.75">
      <c r="A14" s="29" t="s">
        <v>17</v>
      </c>
      <c r="B14" s="30"/>
      <c r="C14" s="31"/>
      <c r="D14" s="32">
        <f t="shared" ref="D14:M14" si="3">SUM(D15:D18)</f>
        <v>413092</v>
      </c>
      <c r="E14" s="32">
        <f t="shared" si="3"/>
        <v>2760165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3173257</v>
      </c>
      <c r="O14" s="46">
        <f t="shared" si="1"/>
        <v>79.590092801605223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432839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432839</v>
      </c>
      <c r="O15" s="48">
        <f t="shared" si="1"/>
        <v>10.856257837973414</v>
      </c>
      <c r="P15" s="9"/>
    </row>
    <row r="16" spans="1:133">
      <c r="A16" s="12"/>
      <c r="B16" s="25">
        <v>323.7</v>
      </c>
      <c r="C16" s="20" t="s">
        <v>18</v>
      </c>
      <c r="D16" s="47">
        <v>355936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355936</v>
      </c>
      <c r="O16" s="48">
        <f t="shared" si="1"/>
        <v>8.9274140958113879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2266868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2266868</v>
      </c>
      <c r="O17" s="48">
        <f t="shared" si="1"/>
        <v>56.856483571607725</v>
      </c>
      <c r="P17" s="9"/>
    </row>
    <row r="18" spans="1:16">
      <c r="A18" s="12"/>
      <c r="B18" s="25">
        <v>329</v>
      </c>
      <c r="C18" s="20" t="s">
        <v>20</v>
      </c>
      <c r="D18" s="47">
        <v>57156</v>
      </c>
      <c r="E18" s="47">
        <v>60458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117614</v>
      </c>
      <c r="O18" s="48">
        <f t="shared" si="1"/>
        <v>2.9499372962126911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SUM(D20:D47)</f>
        <v>4417848</v>
      </c>
      <c r="E19" s="32">
        <f t="shared" si="5"/>
        <v>5617186</v>
      </c>
      <c r="F19" s="32">
        <f t="shared" si="5"/>
        <v>0</v>
      </c>
      <c r="G19" s="32">
        <f t="shared" si="5"/>
        <v>4944092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14979126</v>
      </c>
      <c r="O19" s="46">
        <f t="shared" si="1"/>
        <v>375.6991723100075</v>
      </c>
      <c r="P19" s="10"/>
    </row>
    <row r="20" spans="1:16">
      <c r="A20" s="12"/>
      <c r="B20" s="25">
        <v>331.2</v>
      </c>
      <c r="C20" s="20" t="s">
        <v>21</v>
      </c>
      <c r="D20" s="47">
        <v>162096</v>
      </c>
      <c r="E20" s="47">
        <v>134829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296925</v>
      </c>
      <c r="O20" s="48">
        <f t="shared" si="1"/>
        <v>7.4473288186606474</v>
      </c>
      <c r="P20" s="9"/>
    </row>
    <row r="21" spans="1:16">
      <c r="A21" s="12"/>
      <c r="B21" s="25">
        <v>331.35</v>
      </c>
      <c r="C21" s="20" t="s">
        <v>108</v>
      </c>
      <c r="D21" s="47">
        <v>0</v>
      </c>
      <c r="E21" s="47">
        <v>1152055</v>
      </c>
      <c r="F21" s="47">
        <v>0</v>
      </c>
      <c r="G21" s="47">
        <v>113429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6">SUM(D21:M21)</f>
        <v>1265484</v>
      </c>
      <c r="O21" s="48">
        <f t="shared" si="1"/>
        <v>31.74025583145222</v>
      </c>
      <c r="P21" s="9"/>
    </row>
    <row r="22" spans="1:16">
      <c r="A22" s="12"/>
      <c r="B22" s="25">
        <v>331.39</v>
      </c>
      <c r="C22" s="20" t="s">
        <v>26</v>
      </c>
      <c r="D22" s="47">
        <v>0</v>
      </c>
      <c r="E22" s="47">
        <v>0</v>
      </c>
      <c r="F22" s="47">
        <v>0</v>
      </c>
      <c r="G22" s="47">
        <v>7000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7000</v>
      </c>
      <c r="O22" s="48">
        <f t="shared" si="1"/>
        <v>0.17557060446450964</v>
      </c>
      <c r="P22" s="9"/>
    </row>
    <row r="23" spans="1:16">
      <c r="A23" s="12"/>
      <c r="B23" s="25">
        <v>331.41</v>
      </c>
      <c r="C23" s="20" t="s">
        <v>27</v>
      </c>
      <c r="D23" s="47">
        <v>0</v>
      </c>
      <c r="E23" s="47">
        <v>0</v>
      </c>
      <c r="F23" s="47">
        <v>0</v>
      </c>
      <c r="G23" s="47">
        <v>2211147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2211147</v>
      </c>
      <c r="O23" s="48">
        <f t="shared" si="1"/>
        <v>55.458916478555302</v>
      </c>
      <c r="P23" s="9"/>
    </row>
    <row r="24" spans="1:16">
      <c r="A24" s="12"/>
      <c r="B24" s="25">
        <v>331.61</v>
      </c>
      <c r="C24" s="20" t="s">
        <v>110</v>
      </c>
      <c r="D24" s="47">
        <v>16575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16575</v>
      </c>
      <c r="O24" s="48">
        <f t="shared" si="1"/>
        <v>0.41572610985703534</v>
      </c>
      <c r="P24" s="9"/>
    </row>
    <row r="25" spans="1:16">
      <c r="A25" s="12"/>
      <c r="B25" s="25">
        <v>331.65</v>
      </c>
      <c r="C25" s="20" t="s">
        <v>28</v>
      </c>
      <c r="D25" s="47">
        <v>0</v>
      </c>
      <c r="E25" s="47">
        <v>107572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107572</v>
      </c>
      <c r="O25" s="48">
        <f t="shared" si="1"/>
        <v>2.6980687233508904</v>
      </c>
      <c r="P25" s="9"/>
    </row>
    <row r="26" spans="1:16">
      <c r="A26" s="12"/>
      <c r="B26" s="25">
        <v>331.69</v>
      </c>
      <c r="C26" s="20" t="s">
        <v>29</v>
      </c>
      <c r="D26" s="47">
        <v>265798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265798</v>
      </c>
      <c r="O26" s="48">
        <f t="shared" si="1"/>
        <v>6.6666165036368197</v>
      </c>
      <c r="P26" s="9"/>
    </row>
    <row r="27" spans="1:16">
      <c r="A27" s="12"/>
      <c r="B27" s="25">
        <v>331.7</v>
      </c>
      <c r="C27" s="20" t="s">
        <v>23</v>
      </c>
      <c r="D27" s="47">
        <v>127366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127366</v>
      </c>
      <c r="O27" s="48">
        <f t="shared" si="1"/>
        <v>3.1945322297466765</v>
      </c>
      <c r="P27" s="9"/>
    </row>
    <row r="28" spans="1:16">
      <c r="A28" s="12"/>
      <c r="B28" s="25">
        <v>334.1</v>
      </c>
      <c r="C28" s="20" t="s">
        <v>24</v>
      </c>
      <c r="D28" s="47">
        <v>14593</v>
      </c>
      <c r="E28" s="47">
        <v>0</v>
      </c>
      <c r="F28" s="47">
        <v>0</v>
      </c>
      <c r="G28" s="47">
        <v>123598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138191</v>
      </c>
      <c r="O28" s="48">
        <f t="shared" si="1"/>
        <v>3.4660396287935793</v>
      </c>
      <c r="P28" s="9"/>
    </row>
    <row r="29" spans="1:16">
      <c r="A29" s="12"/>
      <c r="B29" s="25">
        <v>334.2</v>
      </c>
      <c r="C29" s="20" t="s">
        <v>25</v>
      </c>
      <c r="D29" s="47">
        <v>0</v>
      </c>
      <c r="E29" s="47">
        <v>194582</v>
      </c>
      <c r="F29" s="47">
        <v>0</v>
      </c>
      <c r="G29" s="47">
        <v>2369574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2564156</v>
      </c>
      <c r="O29" s="48">
        <f t="shared" si="1"/>
        <v>64.312916980185605</v>
      </c>
      <c r="P29" s="9"/>
    </row>
    <row r="30" spans="1:16">
      <c r="A30" s="12"/>
      <c r="B30" s="25">
        <v>334.31</v>
      </c>
      <c r="C30" s="20" t="s">
        <v>30</v>
      </c>
      <c r="D30" s="47">
        <v>44961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44961</v>
      </c>
      <c r="O30" s="48">
        <f t="shared" si="1"/>
        <v>1.1276899924755455</v>
      </c>
      <c r="P30" s="9"/>
    </row>
    <row r="31" spans="1:16">
      <c r="A31" s="12"/>
      <c r="B31" s="25">
        <v>334.34</v>
      </c>
      <c r="C31" s="20" t="s">
        <v>31</v>
      </c>
      <c r="D31" s="47">
        <v>0</v>
      </c>
      <c r="E31" s="47">
        <v>57829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57829</v>
      </c>
      <c r="O31" s="48">
        <f t="shared" si="1"/>
        <v>1.4504389265111612</v>
      </c>
      <c r="P31" s="9"/>
    </row>
    <row r="32" spans="1:16">
      <c r="A32" s="12"/>
      <c r="B32" s="25">
        <v>334.49</v>
      </c>
      <c r="C32" s="20" t="s">
        <v>33</v>
      </c>
      <c r="D32" s="47">
        <v>0</v>
      </c>
      <c r="E32" s="47">
        <v>682167</v>
      </c>
      <c r="F32" s="47">
        <v>0</v>
      </c>
      <c r="G32" s="47">
        <v>119344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801511</v>
      </c>
      <c r="O32" s="48">
        <f t="shared" si="1"/>
        <v>20.103110107850515</v>
      </c>
      <c r="P32" s="9"/>
    </row>
    <row r="33" spans="1:16">
      <c r="A33" s="12"/>
      <c r="B33" s="25">
        <v>334.5</v>
      </c>
      <c r="C33" s="20" t="s">
        <v>34</v>
      </c>
      <c r="D33" s="47">
        <v>-20097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-20097</v>
      </c>
      <c r="O33" s="48">
        <f t="shared" si="1"/>
        <v>-0.50406320541760719</v>
      </c>
      <c r="P33" s="9"/>
    </row>
    <row r="34" spans="1:16">
      <c r="A34" s="12"/>
      <c r="B34" s="25">
        <v>334.69</v>
      </c>
      <c r="C34" s="20" t="s">
        <v>35</v>
      </c>
      <c r="D34" s="47">
        <v>243642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243642</v>
      </c>
      <c r="O34" s="48">
        <f t="shared" si="1"/>
        <v>6.1109104589917234</v>
      </c>
      <c r="P34" s="9"/>
    </row>
    <row r="35" spans="1:16">
      <c r="A35" s="12"/>
      <c r="B35" s="25">
        <v>334.7</v>
      </c>
      <c r="C35" s="20" t="s">
        <v>36</v>
      </c>
      <c r="D35" s="47">
        <v>12667</v>
      </c>
      <c r="E35" s="47">
        <v>105473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118140</v>
      </c>
      <c r="O35" s="48">
        <f t="shared" si="1"/>
        <v>2.9631301730624529</v>
      </c>
      <c r="P35" s="9"/>
    </row>
    <row r="36" spans="1:16">
      <c r="A36" s="12"/>
      <c r="B36" s="25">
        <v>334.89</v>
      </c>
      <c r="C36" s="20" t="s">
        <v>37</v>
      </c>
      <c r="D36" s="47">
        <v>0</v>
      </c>
      <c r="E36" s="47">
        <v>1323660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1323660</v>
      </c>
      <c r="O36" s="48">
        <f t="shared" si="1"/>
        <v>33.199398043641835</v>
      </c>
      <c r="P36" s="9"/>
    </row>
    <row r="37" spans="1:16">
      <c r="A37" s="12"/>
      <c r="B37" s="25">
        <v>334.9</v>
      </c>
      <c r="C37" s="20" t="s">
        <v>38</v>
      </c>
      <c r="D37" s="47">
        <v>0</v>
      </c>
      <c r="E37" s="47">
        <v>199541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199541</v>
      </c>
      <c r="O37" s="48">
        <f t="shared" ref="O37:O68" si="8">(N37/O$80)</f>
        <v>5.0047905693503889</v>
      </c>
      <c r="P37" s="9"/>
    </row>
    <row r="38" spans="1:16">
      <c r="A38" s="12"/>
      <c r="B38" s="25">
        <v>335.12</v>
      </c>
      <c r="C38" s="20" t="s">
        <v>39</v>
      </c>
      <c r="D38" s="47">
        <v>751172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751172</v>
      </c>
      <c r="O38" s="48">
        <f t="shared" si="8"/>
        <v>18.840531728116378</v>
      </c>
      <c r="P38" s="9"/>
    </row>
    <row r="39" spans="1:16">
      <c r="A39" s="12"/>
      <c r="B39" s="25">
        <v>335.13</v>
      </c>
      <c r="C39" s="20" t="s">
        <v>40</v>
      </c>
      <c r="D39" s="47">
        <v>19575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19575</v>
      </c>
      <c r="O39" s="48">
        <f t="shared" si="8"/>
        <v>0.49097065462753953</v>
      </c>
      <c r="P39" s="9"/>
    </row>
    <row r="40" spans="1:16">
      <c r="A40" s="12"/>
      <c r="B40" s="25">
        <v>335.14</v>
      </c>
      <c r="C40" s="20" t="s">
        <v>41</v>
      </c>
      <c r="D40" s="47">
        <v>8458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8458</v>
      </c>
      <c r="O40" s="48">
        <f t="shared" si="8"/>
        <v>0.21213945322297467</v>
      </c>
      <c r="P40" s="9"/>
    </row>
    <row r="41" spans="1:16">
      <c r="A41" s="12"/>
      <c r="B41" s="25">
        <v>335.15</v>
      </c>
      <c r="C41" s="20" t="s">
        <v>42</v>
      </c>
      <c r="D41" s="47">
        <v>8628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8628</v>
      </c>
      <c r="O41" s="48">
        <f t="shared" si="8"/>
        <v>0.21640331075996991</v>
      </c>
      <c r="P41" s="9"/>
    </row>
    <row r="42" spans="1:16">
      <c r="A42" s="12"/>
      <c r="B42" s="25">
        <v>335.16</v>
      </c>
      <c r="C42" s="20" t="s">
        <v>43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5.5994482066716831</v>
      </c>
      <c r="P42" s="9"/>
    </row>
    <row r="43" spans="1:16">
      <c r="A43" s="12"/>
      <c r="B43" s="25">
        <v>335.18</v>
      </c>
      <c r="C43" s="20" t="s">
        <v>44</v>
      </c>
      <c r="D43" s="47">
        <v>1661964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1661964</v>
      </c>
      <c r="O43" s="48">
        <f t="shared" si="8"/>
        <v>41.684574868322045</v>
      </c>
      <c r="P43" s="9"/>
    </row>
    <row r="44" spans="1:16">
      <c r="A44" s="12"/>
      <c r="B44" s="25">
        <v>335.19</v>
      </c>
      <c r="C44" s="20" t="s">
        <v>54</v>
      </c>
      <c r="D44" s="47">
        <v>867500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867500</v>
      </c>
      <c r="O44" s="48">
        <f t="shared" si="8"/>
        <v>21.758214196137448</v>
      </c>
      <c r="P44" s="9"/>
    </row>
    <row r="45" spans="1:16">
      <c r="A45" s="12"/>
      <c r="B45" s="25">
        <v>335.21</v>
      </c>
      <c r="C45" s="20" t="s">
        <v>45</v>
      </c>
      <c r="D45" s="47">
        <v>0</v>
      </c>
      <c r="E45" s="47">
        <v>8590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8590</v>
      </c>
      <c r="O45" s="48">
        <f t="shared" si="8"/>
        <v>0.21545021319287685</v>
      </c>
      <c r="P45" s="9"/>
    </row>
    <row r="46" spans="1:16">
      <c r="A46" s="12"/>
      <c r="B46" s="25">
        <v>335.49</v>
      </c>
      <c r="C46" s="20" t="s">
        <v>46</v>
      </c>
      <c r="D46" s="47">
        <v>0</v>
      </c>
      <c r="E46" s="47">
        <v>1650888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1650888</v>
      </c>
      <c r="O46" s="48">
        <f t="shared" si="8"/>
        <v>41.406772009029346</v>
      </c>
      <c r="P46" s="9"/>
    </row>
    <row r="47" spans="1:16">
      <c r="A47" s="12"/>
      <c r="B47" s="25">
        <v>337.2</v>
      </c>
      <c r="C47" s="20" t="s">
        <v>112</v>
      </c>
      <c r="D47" s="47">
        <v>9700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9700</v>
      </c>
      <c r="O47" s="48">
        <f t="shared" si="8"/>
        <v>0.24329069475796339</v>
      </c>
      <c r="P47" s="9"/>
    </row>
    <row r="48" spans="1:16" ht="15.75">
      <c r="A48" s="29" t="s">
        <v>51</v>
      </c>
      <c r="B48" s="30"/>
      <c r="C48" s="31"/>
      <c r="D48" s="32">
        <f t="shared" ref="D48:M48" si="9">SUM(D49:D64)</f>
        <v>1266895</v>
      </c>
      <c r="E48" s="32">
        <f t="shared" si="9"/>
        <v>2209932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473048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3949875</v>
      </c>
      <c r="O48" s="46">
        <f t="shared" si="8"/>
        <v>99.068848758465009</v>
      </c>
      <c r="P48" s="10"/>
    </row>
    <row r="49" spans="1:16">
      <c r="A49" s="12"/>
      <c r="B49" s="25">
        <v>341.1</v>
      </c>
      <c r="C49" s="20" t="s">
        <v>55</v>
      </c>
      <c r="D49" s="47">
        <v>115803</v>
      </c>
      <c r="E49" s="47">
        <v>747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116550</v>
      </c>
      <c r="O49" s="48">
        <f t="shared" si="8"/>
        <v>2.9232505643340856</v>
      </c>
      <c r="P49" s="9"/>
    </row>
    <row r="50" spans="1:16">
      <c r="A50" s="12"/>
      <c r="B50" s="25">
        <v>341.15</v>
      </c>
      <c r="C50" s="20" t="s">
        <v>56</v>
      </c>
      <c r="D50" s="47">
        <v>0</v>
      </c>
      <c r="E50" s="47">
        <v>85147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4" si="10">SUM(D50:M50)</f>
        <v>85147</v>
      </c>
      <c r="O50" s="48">
        <f t="shared" si="8"/>
        <v>2.1356157511913718</v>
      </c>
      <c r="P50" s="9"/>
    </row>
    <row r="51" spans="1:16">
      <c r="A51" s="12"/>
      <c r="B51" s="25">
        <v>341.2</v>
      </c>
      <c r="C51" s="20" t="s">
        <v>57</v>
      </c>
      <c r="D51" s="47">
        <v>0</v>
      </c>
      <c r="E51" s="47">
        <v>240159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240159</v>
      </c>
      <c r="O51" s="48">
        <f t="shared" si="8"/>
        <v>6.023551542513168</v>
      </c>
      <c r="P51" s="9"/>
    </row>
    <row r="52" spans="1:16">
      <c r="A52" s="12"/>
      <c r="B52" s="25">
        <v>341.51</v>
      </c>
      <c r="C52" s="20" t="s">
        <v>58</v>
      </c>
      <c r="D52" s="47">
        <v>475801</v>
      </c>
      <c r="E52" s="47">
        <v>7660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483461</v>
      </c>
      <c r="O52" s="48">
        <f t="shared" si="8"/>
        <v>12.125934286430901</v>
      </c>
      <c r="P52" s="9"/>
    </row>
    <row r="53" spans="1:16">
      <c r="A53" s="12"/>
      <c r="B53" s="25">
        <v>341.52</v>
      </c>
      <c r="C53" s="20" t="s">
        <v>59</v>
      </c>
      <c r="D53" s="47">
        <v>260921</v>
      </c>
      <c r="E53" s="47">
        <v>130528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391449</v>
      </c>
      <c r="O53" s="48">
        <f t="shared" si="8"/>
        <v>9.8181339352896924</v>
      </c>
      <c r="P53" s="9"/>
    </row>
    <row r="54" spans="1:16">
      <c r="A54" s="12"/>
      <c r="B54" s="25">
        <v>341.56</v>
      </c>
      <c r="C54" s="20" t="s">
        <v>60</v>
      </c>
      <c r="D54" s="47">
        <v>71935</v>
      </c>
      <c r="E54" s="47">
        <v>8093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80028</v>
      </c>
      <c r="O54" s="48">
        <f t="shared" si="8"/>
        <v>2.0072234762979684</v>
      </c>
      <c r="P54" s="9"/>
    </row>
    <row r="55" spans="1:16">
      <c r="A55" s="12"/>
      <c r="B55" s="25">
        <v>341.9</v>
      </c>
      <c r="C55" s="20" t="s">
        <v>61</v>
      </c>
      <c r="D55" s="47">
        <v>49154</v>
      </c>
      <c r="E55" s="47">
        <v>66121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115275</v>
      </c>
      <c r="O55" s="48">
        <f t="shared" si="8"/>
        <v>2.8912716328066215</v>
      </c>
      <c r="P55" s="9"/>
    </row>
    <row r="56" spans="1:16">
      <c r="A56" s="12"/>
      <c r="B56" s="25">
        <v>342.4</v>
      </c>
      <c r="C56" s="20" t="s">
        <v>62</v>
      </c>
      <c r="D56" s="47">
        <v>0</v>
      </c>
      <c r="E56" s="47">
        <v>254652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254652</v>
      </c>
      <c r="O56" s="48">
        <f t="shared" si="8"/>
        <v>6.3870579382994732</v>
      </c>
      <c r="P56" s="9"/>
    </row>
    <row r="57" spans="1:16">
      <c r="A57" s="12"/>
      <c r="B57" s="25">
        <v>342.6</v>
      </c>
      <c r="C57" s="20" t="s">
        <v>63</v>
      </c>
      <c r="D57" s="47">
        <v>0</v>
      </c>
      <c r="E57" s="47">
        <v>978056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978056</v>
      </c>
      <c r="O57" s="48">
        <f t="shared" si="8"/>
        <v>24.531126160020065</v>
      </c>
      <c r="P57" s="9"/>
    </row>
    <row r="58" spans="1:16">
      <c r="A58" s="12"/>
      <c r="B58" s="25">
        <v>342.9</v>
      </c>
      <c r="C58" s="20" t="s">
        <v>64</v>
      </c>
      <c r="D58" s="47">
        <v>0</v>
      </c>
      <c r="E58" s="47">
        <v>18543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18543</v>
      </c>
      <c r="O58" s="48">
        <f t="shared" si="8"/>
        <v>0.46508653122648608</v>
      </c>
      <c r="P58" s="9"/>
    </row>
    <row r="59" spans="1:16">
      <c r="A59" s="12"/>
      <c r="B59" s="25">
        <v>343.4</v>
      </c>
      <c r="C59" s="20" t="s">
        <v>65</v>
      </c>
      <c r="D59" s="47">
        <v>0</v>
      </c>
      <c r="E59" s="47">
        <v>227213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227213</v>
      </c>
      <c r="O59" s="48">
        <f t="shared" si="8"/>
        <v>5.6988462503135189</v>
      </c>
      <c r="P59" s="9"/>
    </row>
    <row r="60" spans="1:16">
      <c r="A60" s="12"/>
      <c r="B60" s="25">
        <v>343.8</v>
      </c>
      <c r="C60" s="20" t="s">
        <v>66</v>
      </c>
      <c r="D60" s="47">
        <v>0</v>
      </c>
      <c r="E60" s="47">
        <v>114818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114818</v>
      </c>
      <c r="O60" s="48">
        <f t="shared" si="8"/>
        <v>2.8798093804865812</v>
      </c>
      <c r="P60" s="9"/>
    </row>
    <row r="61" spans="1:16">
      <c r="A61" s="12"/>
      <c r="B61" s="25">
        <v>346.4</v>
      </c>
      <c r="C61" s="20" t="s">
        <v>69</v>
      </c>
      <c r="D61" s="47">
        <v>0</v>
      </c>
      <c r="E61" s="47">
        <v>78195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78195</v>
      </c>
      <c r="O61" s="48">
        <f t="shared" si="8"/>
        <v>1.9612490594431904</v>
      </c>
      <c r="P61" s="9"/>
    </row>
    <row r="62" spans="1:16">
      <c r="A62" s="12"/>
      <c r="B62" s="25">
        <v>346.9</v>
      </c>
      <c r="C62" s="20" t="s">
        <v>70</v>
      </c>
      <c r="D62" s="47">
        <v>12233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12233</v>
      </c>
      <c r="O62" s="48">
        <f t="shared" si="8"/>
        <v>0.30682217205919238</v>
      </c>
      <c r="P62" s="9"/>
    </row>
    <row r="63" spans="1:16">
      <c r="A63" s="12"/>
      <c r="B63" s="25">
        <v>347.2</v>
      </c>
      <c r="C63" s="20" t="s">
        <v>71</v>
      </c>
      <c r="D63" s="47">
        <v>106760</v>
      </c>
      <c r="E63" s="47">
        <v>0</v>
      </c>
      <c r="F63" s="47">
        <v>0</v>
      </c>
      <c r="G63" s="47">
        <v>0</v>
      </c>
      <c r="H63" s="47">
        <v>0</v>
      </c>
      <c r="I63" s="47">
        <v>317628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424388</v>
      </c>
      <c r="O63" s="48">
        <f t="shared" si="8"/>
        <v>10.644293955354904</v>
      </c>
      <c r="P63" s="9"/>
    </row>
    <row r="64" spans="1:16">
      <c r="A64" s="12"/>
      <c r="B64" s="25">
        <v>347.4</v>
      </c>
      <c r="C64" s="20" t="s">
        <v>72</v>
      </c>
      <c r="D64" s="47">
        <v>174288</v>
      </c>
      <c r="E64" s="47">
        <v>0</v>
      </c>
      <c r="F64" s="47">
        <v>0</v>
      </c>
      <c r="G64" s="47">
        <v>0</v>
      </c>
      <c r="H64" s="47">
        <v>0</v>
      </c>
      <c r="I64" s="47">
        <v>155420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329708</v>
      </c>
      <c r="O64" s="48">
        <f t="shared" si="8"/>
        <v>8.2695761223977922</v>
      </c>
      <c r="P64" s="9"/>
    </row>
    <row r="65" spans="1:119" ht="15.75">
      <c r="A65" s="29" t="s">
        <v>52</v>
      </c>
      <c r="B65" s="30"/>
      <c r="C65" s="31"/>
      <c r="D65" s="32">
        <f t="shared" ref="D65:M65" si="11">SUM(D66:D69)</f>
        <v>112445</v>
      </c>
      <c r="E65" s="32">
        <f t="shared" si="11"/>
        <v>216577</v>
      </c>
      <c r="F65" s="32">
        <f t="shared" si="11"/>
        <v>0</v>
      </c>
      <c r="G65" s="32">
        <f t="shared" si="11"/>
        <v>0</v>
      </c>
      <c r="H65" s="32">
        <f t="shared" si="11"/>
        <v>0</v>
      </c>
      <c r="I65" s="32">
        <f t="shared" si="11"/>
        <v>0</v>
      </c>
      <c r="J65" s="32">
        <f t="shared" si="11"/>
        <v>0</v>
      </c>
      <c r="K65" s="32">
        <f t="shared" si="11"/>
        <v>0</v>
      </c>
      <c r="L65" s="32">
        <f t="shared" si="11"/>
        <v>0</v>
      </c>
      <c r="M65" s="32">
        <f t="shared" si="11"/>
        <v>0</v>
      </c>
      <c r="N65" s="32">
        <f t="shared" ref="N65:N78" si="12">SUM(D65:M65)</f>
        <v>329022</v>
      </c>
      <c r="O65" s="46">
        <f t="shared" si="8"/>
        <v>8.2523702031602717</v>
      </c>
      <c r="P65" s="10"/>
    </row>
    <row r="66" spans="1:119">
      <c r="A66" s="13"/>
      <c r="B66" s="40">
        <v>351.1</v>
      </c>
      <c r="C66" s="21" t="s">
        <v>87</v>
      </c>
      <c r="D66" s="47">
        <v>49350</v>
      </c>
      <c r="E66" s="47">
        <v>40848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90198</v>
      </c>
      <c r="O66" s="48">
        <f t="shared" si="8"/>
        <v>2.2623024830699774</v>
      </c>
      <c r="P66" s="9"/>
    </row>
    <row r="67" spans="1:119">
      <c r="A67" s="13"/>
      <c r="B67" s="40">
        <v>352</v>
      </c>
      <c r="C67" s="21" t="s">
        <v>88</v>
      </c>
      <c r="D67" s="47">
        <v>25779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25779</v>
      </c>
      <c r="O67" s="48">
        <f t="shared" si="8"/>
        <v>0.64657637321294203</v>
      </c>
      <c r="P67" s="9"/>
    </row>
    <row r="68" spans="1:119">
      <c r="A68" s="13"/>
      <c r="B68" s="40">
        <v>354</v>
      </c>
      <c r="C68" s="21" t="s">
        <v>89</v>
      </c>
      <c r="D68" s="47">
        <v>0</v>
      </c>
      <c r="E68" s="47">
        <v>148305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148305</v>
      </c>
      <c r="O68" s="48">
        <f t="shared" si="8"/>
        <v>3.7197140707298719</v>
      </c>
      <c r="P68" s="9"/>
    </row>
    <row r="69" spans="1:119">
      <c r="A69" s="13"/>
      <c r="B69" s="40">
        <v>359</v>
      </c>
      <c r="C69" s="21" t="s">
        <v>90</v>
      </c>
      <c r="D69" s="47">
        <v>37316</v>
      </c>
      <c r="E69" s="47">
        <v>27424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64740</v>
      </c>
      <c r="O69" s="48">
        <f t="shared" ref="O69:O78" si="13">(N69/O$80)</f>
        <v>1.6237772761474794</v>
      </c>
      <c r="P69" s="9"/>
    </row>
    <row r="70" spans="1:119" ht="15.75">
      <c r="A70" s="29" t="s">
        <v>3</v>
      </c>
      <c r="B70" s="30"/>
      <c r="C70" s="31"/>
      <c r="D70" s="32">
        <f t="shared" ref="D70:M70" si="14">SUM(D71:D75)</f>
        <v>3224685</v>
      </c>
      <c r="E70" s="32">
        <f t="shared" si="14"/>
        <v>3021198</v>
      </c>
      <c r="F70" s="32">
        <f t="shared" si="14"/>
        <v>1754</v>
      </c>
      <c r="G70" s="32">
        <f t="shared" si="14"/>
        <v>946091</v>
      </c>
      <c r="H70" s="32">
        <f t="shared" si="14"/>
        <v>0</v>
      </c>
      <c r="I70" s="32">
        <f t="shared" si="14"/>
        <v>5106</v>
      </c>
      <c r="J70" s="32">
        <f t="shared" si="14"/>
        <v>0</v>
      </c>
      <c r="K70" s="32">
        <f t="shared" si="14"/>
        <v>0</v>
      </c>
      <c r="L70" s="32">
        <f t="shared" si="14"/>
        <v>0</v>
      </c>
      <c r="M70" s="32">
        <f t="shared" si="14"/>
        <v>0</v>
      </c>
      <c r="N70" s="32">
        <f t="shared" si="12"/>
        <v>7198834</v>
      </c>
      <c r="O70" s="46">
        <f t="shared" si="13"/>
        <v>180.55766240280914</v>
      </c>
      <c r="P70" s="10"/>
    </row>
    <row r="71" spans="1:119">
      <c r="A71" s="12"/>
      <c r="B71" s="25">
        <v>361.1</v>
      </c>
      <c r="C71" s="20" t="s">
        <v>91</v>
      </c>
      <c r="D71" s="47">
        <v>30442</v>
      </c>
      <c r="E71" s="47">
        <v>112199</v>
      </c>
      <c r="F71" s="47">
        <v>1754</v>
      </c>
      <c r="G71" s="47">
        <v>14431</v>
      </c>
      <c r="H71" s="47">
        <v>0</v>
      </c>
      <c r="I71" s="47">
        <v>563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159389</v>
      </c>
      <c r="O71" s="48">
        <f t="shared" si="13"/>
        <v>3.9977175821419615</v>
      </c>
      <c r="P71" s="9"/>
    </row>
    <row r="72" spans="1:119">
      <c r="A72" s="12"/>
      <c r="B72" s="25">
        <v>361.3</v>
      </c>
      <c r="C72" s="20" t="s">
        <v>92</v>
      </c>
      <c r="D72" s="47">
        <v>8699</v>
      </c>
      <c r="E72" s="47">
        <v>50921</v>
      </c>
      <c r="F72" s="47">
        <v>0</v>
      </c>
      <c r="G72" s="47">
        <v>14427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74047</v>
      </c>
      <c r="O72" s="48">
        <f t="shared" si="13"/>
        <v>1.8572109355405066</v>
      </c>
      <c r="P72" s="9"/>
    </row>
    <row r="73" spans="1:119">
      <c r="A73" s="12"/>
      <c r="B73" s="25">
        <v>362</v>
      </c>
      <c r="C73" s="20" t="s">
        <v>93</v>
      </c>
      <c r="D73" s="47">
        <v>207952</v>
      </c>
      <c r="E73" s="47">
        <v>167724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375676</v>
      </c>
      <c r="O73" s="48">
        <f t="shared" si="13"/>
        <v>9.4225232004013044</v>
      </c>
      <c r="P73" s="9"/>
    </row>
    <row r="74" spans="1:119">
      <c r="A74" s="12"/>
      <c r="B74" s="25">
        <v>366</v>
      </c>
      <c r="C74" s="20" t="s">
        <v>95</v>
      </c>
      <c r="D74" s="47">
        <v>8215</v>
      </c>
      <c r="E74" s="47">
        <v>50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8265</v>
      </c>
      <c r="O74" s="48">
        <f t="shared" si="13"/>
        <v>0.2072987208427389</v>
      </c>
      <c r="P74" s="9"/>
    </row>
    <row r="75" spans="1:119">
      <c r="A75" s="12"/>
      <c r="B75" s="25">
        <v>369.9</v>
      </c>
      <c r="C75" s="20" t="s">
        <v>96</v>
      </c>
      <c r="D75" s="47">
        <v>2969377</v>
      </c>
      <c r="E75" s="47">
        <v>2690304</v>
      </c>
      <c r="F75" s="47">
        <v>0</v>
      </c>
      <c r="G75" s="47">
        <v>917233</v>
      </c>
      <c r="H75" s="47">
        <v>0</v>
      </c>
      <c r="I75" s="47">
        <v>4543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6581457</v>
      </c>
      <c r="O75" s="48">
        <f t="shared" si="13"/>
        <v>165.07291196388263</v>
      </c>
      <c r="P75" s="9"/>
    </row>
    <row r="76" spans="1:119" ht="15.75">
      <c r="A76" s="29" t="s">
        <v>53</v>
      </c>
      <c r="B76" s="30"/>
      <c r="C76" s="31"/>
      <c r="D76" s="32">
        <f t="shared" ref="D76:M76" si="15">SUM(D77:D77)</f>
        <v>366271</v>
      </c>
      <c r="E76" s="32">
        <f t="shared" si="15"/>
        <v>196592</v>
      </c>
      <c r="F76" s="32">
        <f t="shared" si="15"/>
        <v>6201045</v>
      </c>
      <c r="G76" s="32">
        <f t="shared" si="15"/>
        <v>0</v>
      </c>
      <c r="H76" s="32">
        <f t="shared" si="15"/>
        <v>0</v>
      </c>
      <c r="I76" s="32">
        <f t="shared" si="15"/>
        <v>48000</v>
      </c>
      <c r="J76" s="32">
        <f t="shared" si="15"/>
        <v>0</v>
      </c>
      <c r="K76" s="32">
        <f t="shared" si="15"/>
        <v>0</v>
      </c>
      <c r="L76" s="32">
        <f t="shared" si="15"/>
        <v>0</v>
      </c>
      <c r="M76" s="32">
        <f t="shared" si="15"/>
        <v>0</v>
      </c>
      <c r="N76" s="32">
        <f t="shared" si="12"/>
        <v>6811908</v>
      </c>
      <c r="O76" s="46">
        <f t="shared" si="13"/>
        <v>170.85297215951843</v>
      </c>
      <c r="P76" s="9"/>
    </row>
    <row r="77" spans="1:119" ht="15.75" thickBot="1">
      <c r="A77" s="12"/>
      <c r="B77" s="25">
        <v>381</v>
      </c>
      <c r="C77" s="20" t="s">
        <v>97</v>
      </c>
      <c r="D77" s="47">
        <v>366271</v>
      </c>
      <c r="E77" s="47">
        <v>196592</v>
      </c>
      <c r="F77" s="47">
        <v>6201045</v>
      </c>
      <c r="G77" s="47">
        <v>0</v>
      </c>
      <c r="H77" s="47">
        <v>0</v>
      </c>
      <c r="I77" s="47">
        <v>48000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6811908</v>
      </c>
      <c r="O77" s="48">
        <f t="shared" si="13"/>
        <v>170.85297215951843</v>
      </c>
      <c r="P77" s="9"/>
    </row>
    <row r="78" spans="1:119" ht="16.5" thickBot="1">
      <c r="A78" s="14" t="s">
        <v>74</v>
      </c>
      <c r="B78" s="23"/>
      <c r="C78" s="22"/>
      <c r="D78" s="15">
        <f t="shared" ref="D78:M78" si="16">SUM(D5,D14,D19,D48,D65,D70,D76)</f>
        <v>24761638</v>
      </c>
      <c r="E78" s="15">
        <f t="shared" si="16"/>
        <v>20746794</v>
      </c>
      <c r="F78" s="15">
        <f t="shared" si="16"/>
        <v>6662298</v>
      </c>
      <c r="G78" s="15">
        <f t="shared" si="16"/>
        <v>7643354</v>
      </c>
      <c r="H78" s="15">
        <f t="shared" si="16"/>
        <v>0</v>
      </c>
      <c r="I78" s="15">
        <f t="shared" si="16"/>
        <v>594006</v>
      </c>
      <c r="J78" s="15">
        <f t="shared" si="16"/>
        <v>0</v>
      </c>
      <c r="K78" s="15">
        <f t="shared" si="16"/>
        <v>0</v>
      </c>
      <c r="L78" s="15">
        <f t="shared" si="16"/>
        <v>0</v>
      </c>
      <c r="M78" s="15">
        <f t="shared" si="16"/>
        <v>0</v>
      </c>
      <c r="N78" s="15">
        <f t="shared" si="12"/>
        <v>60408090</v>
      </c>
      <c r="O78" s="38">
        <f t="shared" si="13"/>
        <v>1515.1264108352145</v>
      </c>
      <c r="P78" s="6"/>
      <c r="Q78" s="2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  <c r="BM78" s="5"/>
      <c r="BN78" s="5"/>
      <c r="BO78" s="5"/>
      <c r="BP78" s="5"/>
      <c r="BQ78" s="5"/>
      <c r="BR78" s="5"/>
      <c r="BS78" s="5"/>
      <c r="BT78" s="5"/>
      <c r="BU78" s="5"/>
      <c r="BV78" s="5"/>
      <c r="BW78" s="5"/>
      <c r="BX78" s="5"/>
      <c r="BY78" s="5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</row>
    <row r="79" spans="1:119">
      <c r="A79" s="16"/>
      <c r="B79" s="18"/>
      <c r="C79" s="18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9"/>
    </row>
    <row r="80" spans="1:119">
      <c r="A80" s="41"/>
      <c r="B80" s="42"/>
      <c r="C80" s="42"/>
      <c r="D80" s="43"/>
      <c r="E80" s="43"/>
      <c r="F80" s="43"/>
      <c r="G80" s="43"/>
      <c r="H80" s="43"/>
      <c r="I80" s="43"/>
      <c r="J80" s="43"/>
      <c r="K80" s="43"/>
      <c r="L80" s="49" t="s">
        <v>116</v>
      </c>
      <c r="M80" s="49"/>
      <c r="N80" s="49"/>
      <c r="O80" s="44">
        <v>39870</v>
      </c>
    </row>
    <row r="81" spans="1:15">
      <c r="A81" s="50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2"/>
    </row>
    <row r="82" spans="1:15" ht="15.75" customHeight="1" thickBot="1">
      <c r="A82" s="53" t="s">
        <v>114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5"/>
    </row>
  </sheetData>
  <mergeCells count="10">
    <mergeCell ref="L80:N80"/>
    <mergeCell ref="A81:O81"/>
    <mergeCell ref="A82:O8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1571355</v>
      </c>
      <c r="E5" s="27">
        <f t="shared" si="0"/>
        <v>22625747</v>
      </c>
      <c r="F5" s="27">
        <f t="shared" si="0"/>
        <v>507648</v>
      </c>
      <c r="G5" s="27">
        <f t="shared" si="0"/>
        <v>1046904</v>
      </c>
      <c r="H5" s="27">
        <f t="shared" si="0"/>
        <v>0</v>
      </c>
      <c r="I5" s="27">
        <f t="shared" si="0"/>
        <v>200159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25951813</v>
      </c>
      <c r="O5" s="33">
        <f t="shared" ref="O5:O36" si="1">(N5/O$83)</f>
        <v>648.86021102110215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14403184</v>
      </c>
      <c r="F6" s="47">
        <v>507648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14910832</v>
      </c>
      <c r="O6" s="48">
        <f t="shared" si="1"/>
        <v>372.80808080808083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179192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179192</v>
      </c>
      <c r="O7" s="48">
        <f t="shared" si="1"/>
        <v>4.4802480248024805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268016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268016</v>
      </c>
      <c r="O8" s="48">
        <f t="shared" si="1"/>
        <v>6.7010701070107013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1486351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1486351</v>
      </c>
      <c r="O9" s="48">
        <f t="shared" si="1"/>
        <v>37.162491249124912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949649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949649</v>
      </c>
      <c r="O10" s="48">
        <f t="shared" si="1"/>
        <v>23.743599359935995</v>
      </c>
      <c r="P10" s="9"/>
    </row>
    <row r="11" spans="1:133">
      <c r="A11" s="12"/>
      <c r="B11" s="25">
        <v>312.60000000000002</v>
      </c>
      <c r="C11" s="20" t="s">
        <v>14</v>
      </c>
      <c r="D11" s="47">
        <v>1425818</v>
      </c>
      <c r="E11" s="47">
        <v>2406104</v>
      </c>
      <c r="F11" s="47">
        <v>0</v>
      </c>
      <c r="G11" s="47">
        <v>97255</v>
      </c>
      <c r="H11" s="47">
        <v>0</v>
      </c>
      <c r="I11" s="47">
        <v>200159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4129336</v>
      </c>
      <c r="O11" s="48">
        <f t="shared" si="1"/>
        <v>103.24372437243724</v>
      </c>
      <c r="P11" s="9"/>
    </row>
    <row r="12" spans="1:133">
      <c r="A12" s="12"/>
      <c r="B12" s="25">
        <v>315</v>
      </c>
      <c r="C12" s="20" t="s">
        <v>15</v>
      </c>
      <c r="D12" s="47">
        <v>145537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145537</v>
      </c>
      <c r="O12" s="48">
        <f t="shared" si="1"/>
        <v>3.6387888788878886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3882900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3882900</v>
      </c>
      <c r="O13" s="48">
        <f t="shared" si="1"/>
        <v>97.082208220822082</v>
      </c>
      <c r="P13" s="9"/>
    </row>
    <row r="14" spans="1:133" ht="15.75">
      <c r="A14" s="29" t="s">
        <v>17</v>
      </c>
      <c r="B14" s="30"/>
      <c r="C14" s="31"/>
      <c r="D14" s="32">
        <f>SUM(D15:D18)</f>
        <v>411587</v>
      </c>
      <c r="E14" s="32">
        <f t="shared" ref="E14:M14" si="3">SUM(E15:E18)</f>
        <v>2630506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3042093</v>
      </c>
      <c r="O14" s="46">
        <f t="shared" si="1"/>
        <v>76.059930993099314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320007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320007</v>
      </c>
      <c r="O15" s="48">
        <f t="shared" si="1"/>
        <v>8.0009750975097518</v>
      </c>
      <c r="P15" s="9"/>
    </row>
    <row r="16" spans="1:133">
      <c r="A16" s="12"/>
      <c r="B16" s="25">
        <v>323.7</v>
      </c>
      <c r="C16" s="20" t="s">
        <v>18</v>
      </c>
      <c r="D16" s="47">
        <v>355333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355333</v>
      </c>
      <c r="O16" s="48">
        <f t="shared" si="1"/>
        <v>8.8842134213421335</v>
      </c>
      <c r="P16" s="9"/>
    </row>
    <row r="17" spans="1:16">
      <c r="A17" s="12"/>
      <c r="B17" s="25">
        <v>329</v>
      </c>
      <c r="C17" s="20" t="s">
        <v>20</v>
      </c>
      <c r="D17" s="47">
        <v>0</v>
      </c>
      <c r="E17" s="47">
        <v>2258253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2258253</v>
      </c>
      <c r="O17" s="48">
        <f t="shared" si="1"/>
        <v>56.461971197119709</v>
      </c>
      <c r="P17" s="9"/>
    </row>
    <row r="18" spans="1:16">
      <c r="A18" s="12"/>
      <c r="B18" s="25">
        <v>367</v>
      </c>
      <c r="C18" s="20" t="s">
        <v>107</v>
      </c>
      <c r="D18" s="47">
        <v>56254</v>
      </c>
      <c r="E18" s="47">
        <v>52246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108500</v>
      </c>
      <c r="O18" s="48">
        <f t="shared" si="1"/>
        <v>2.7127712771277128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SUM(D20:D47)</f>
        <v>4204338</v>
      </c>
      <c r="E19" s="32">
        <f t="shared" si="5"/>
        <v>6166199</v>
      </c>
      <c r="F19" s="32">
        <f t="shared" si="5"/>
        <v>0</v>
      </c>
      <c r="G19" s="32">
        <f t="shared" si="5"/>
        <v>1898636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12269173</v>
      </c>
      <c r="O19" s="46">
        <f t="shared" si="1"/>
        <v>306.76000100010003</v>
      </c>
      <c r="P19" s="10"/>
    </row>
    <row r="20" spans="1:16">
      <c r="A20" s="12"/>
      <c r="B20" s="25">
        <v>331.2</v>
      </c>
      <c r="C20" s="20" t="s">
        <v>21</v>
      </c>
      <c r="D20" s="47">
        <v>115618</v>
      </c>
      <c r="E20" s="47">
        <v>31264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146882</v>
      </c>
      <c r="O20" s="48">
        <f t="shared" si="1"/>
        <v>3.6724172417241725</v>
      </c>
      <c r="P20" s="9"/>
    </row>
    <row r="21" spans="1:16">
      <c r="A21" s="12"/>
      <c r="B21" s="25">
        <v>331.35</v>
      </c>
      <c r="C21" s="20" t="s">
        <v>108</v>
      </c>
      <c r="D21" s="47">
        <v>0</v>
      </c>
      <c r="E21" s="47">
        <v>113089</v>
      </c>
      <c r="F21" s="47">
        <v>0</v>
      </c>
      <c r="G21" s="47">
        <v>489961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0" si="6">SUM(D21:M21)</f>
        <v>603050</v>
      </c>
      <c r="O21" s="48">
        <f t="shared" si="1"/>
        <v>15.077757775777577</v>
      </c>
      <c r="P21" s="9"/>
    </row>
    <row r="22" spans="1:16">
      <c r="A22" s="12"/>
      <c r="B22" s="25">
        <v>331.41</v>
      </c>
      <c r="C22" s="20" t="s">
        <v>27</v>
      </c>
      <c r="D22" s="47">
        <v>0</v>
      </c>
      <c r="E22" s="47">
        <v>0</v>
      </c>
      <c r="F22" s="47">
        <v>0</v>
      </c>
      <c r="G22" s="47">
        <v>204725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204725</v>
      </c>
      <c r="O22" s="48">
        <f t="shared" si="1"/>
        <v>5.1186368636863691</v>
      </c>
      <c r="P22" s="9"/>
    </row>
    <row r="23" spans="1:16">
      <c r="A23" s="12"/>
      <c r="B23" s="25">
        <v>331.5</v>
      </c>
      <c r="C23" s="20" t="s">
        <v>109</v>
      </c>
      <c r="D23" s="47">
        <v>0</v>
      </c>
      <c r="E23" s="47">
        <v>4804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4804</v>
      </c>
      <c r="O23" s="48">
        <f t="shared" si="1"/>
        <v>0.12011201120112011</v>
      </c>
      <c r="P23" s="9"/>
    </row>
    <row r="24" spans="1:16">
      <c r="A24" s="12"/>
      <c r="B24" s="25">
        <v>331.61</v>
      </c>
      <c r="C24" s="20" t="s">
        <v>110</v>
      </c>
      <c r="D24" s="47">
        <v>7780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7780</v>
      </c>
      <c r="O24" s="48">
        <f t="shared" si="1"/>
        <v>0.19451945194519452</v>
      </c>
      <c r="P24" s="9"/>
    </row>
    <row r="25" spans="1:16">
      <c r="A25" s="12"/>
      <c r="B25" s="25">
        <v>331.65</v>
      </c>
      <c r="C25" s="20" t="s">
        <v>28</v>
      </c>
      <c r="D25" s="47">
        <v>0</v>
      </c>
      <c r="E25" s="47">
        <v>125554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125554</v>
      </c>
      <c r="O25" s="48">
        <f t="shared" si="1"/>
        <v>3.1391639163916389</v>
      </c>
      <c r="P25" s="9"/>
    </row>
    <row r="26" spans="1:16">
      <c r="A26" s="12"/>
      <c r="B26" s="25">
        <v>331.69</v>
      </c>
      <c r="C26" s="20" t="s">
        <v>29</v>
      </c>
      <c r="D26" s="47">
        <v>437508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437508</v>
      </c>
      <c r="O26" s="48">
        <f t="shared" si="1"/>
        <v>10.938793879387939</v>
      </c>
      <c r="P26" s="9"/>
    </row>
    <row r="27" spans="1:16">
      <c r="A27" s="12"/>
      <c r="B27" s="25">
        <v>331.7</v>
      </c>
      <c r="C27" s="20" t="s">
        <v>23</v>
      </c>
      <c r="D27" s="47">
        <v>144007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144007</v>
      </c>
      <c r="O27" s="48">
        <f t="shared" si="1"/>
        <v>3.6005350535053506</v>
      </c>
      <c r="P27" s="9"/>
    </row>
    <row r="28" spans="1:16">
      <c r="A28" s="12"/>
      <c r="B28" s="25">
        <v>334.1</v>
      </c>
      <c r="C28" s="20" t="s">
        <v>24</v>
      </c>
      <c r="D28" s="47">
        <v>28754</v>
      </c>
      <c r="E28" s="47">
        <v>0</v>
      </c>
      <c r="F28" s="47">
        <v>0</v>
      </c>
      <c r="G28" s="47">
        <v>1068335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1097089</v>
      </c>
      <c r="O28" s="48">
        <f t="shared" si="1"/>
        <v>27.429967996799679</v>
      </c>
      <c r="P28" s="9"/>
    </row>
    <row r="29" spans="1:16">
      <c r="A29" s="12"/>
      <c r="B29" s="25">
        <v>334.2</v>
      </c>
      <c r="C29" s="20" t="s">
        <v>25</v>
      </c>
      <c r="D29" s="47">
        <v>14368</v>
      </c>
      <c r="E29" s="47">
        <v>1499713</v>
      </c>
      <c r="F29" s="47">
        <v>0</v>
      </c>
      <c r="G29" s="47">
        <v>-64385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1449696</v>
      </c>
      <c r="O29" s="48">
        <f t="shared" si="1"/>
        <v>36.246024602460245</v>
      </c>
      <c r="P29" s="9"/>
    </row>
    <row r="30" spans="1:16">
      <c r="A30" s="12"/>
      <c r="B30" s="25">
        <v>334.31</v>
      </c>
      <c r="C30" s="20" t="s">
        <v>30</v>
      </c>
      <c r="D30" s="47">
        <v>54761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54761</v>
      </c>
      <c r="O30" s="48">
        <f t="shared" si="1"/>
        <v>1.3691619161916191</v>
      </c>
      <c r="P30" s="9"/>
    </row>
    <row r="31" spans="1:16">
      <c r="A31" s="12"/>
      <c r="B31" s="25">
        <v>334.34</v>
      </c>
      <c r="C31" s="20" t="s">
        <v>31</v>
      </c>
      <c r="D31" s="47">
        <v>0</v>
      </c>
      <c r="E31" s="47">
        <v>60053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>SUM(D31:M31)</f>
        <v>60053</v>
      </c>
      <c r="O31" s="48">
        <f t="shared" si="1"/>
        <v>1.5014751475147514</v>
      </c>
      <c r="P31" s="9"/>
    </row>
    <row r="32" spans="1:16">
      <c r="A32" s="12"/>
      <c r="B32" s="25">
        <v>334.49</v>
      </c>
      <c r="C32" s="20" t="s">
        <v>33</v>
      </c>
      <c r="D32" s="47">
        <v>0</v>
      </c>
      <c r="E32" s="47">
        <v>38997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38997</v>
      </c>
      <c r="O32" s="48">
        <f t="shared" si="1"/>
        <v>0.97502250225022502</v>
      </c>
      <c r="P32" s="9"/>
    </row>
    <row r="33" spans="1:16">
      <c r="A33" s="12"/>
      <c r="B33" s="25">
        <v>334.5</v>
      </c>
      <c r="C33" s="20" t="s">
        <v>34</v>
      </c>
      <c r="D33" s="47">
        <v>116</v>
      </c>
      <c r="E33" s="47">
        <v>10584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10700</v>
      </c>
      <c r="O33" s="48">
        <f t="shared" si="1"/>
        <v>0.26752675267526754</v>
      </c>
      <c r="P33" s="9"/>
    </row>
    <row r="34" spans="1:16">
      <c r="A34" s="12"/>
      <c r="B34" s="25">
        <v>334.69</v>
      </c>
      <c r="C34" s="20" t="s">
        <v>35</v>
      </c>
      <c r="D34" s="47">
        <v>252084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252084</v>
      </c>
      <c r="O34" s="48">
        <f t="shared" si="1"/>
        <v>6.3027302730273025</v>
      </c>
      <c r="P34" s="9"/>
    </row>
    <row r="35" spans="1:16">
      <c r="A35" s="12"/>
      <c r="B35" s="25">
        <v>334.7</v>
      </c>
      <c r="C35" s="20" t="s">
        <v>36</v>
      </c>
      <c r="D35" s="47">
        <v>15661</v>
      </c>
      <c r="E35" s="47">
        <v>640888</v>
      </c>
      <c r="F35" s="47">
        <v>0</v>
      </c>
      <c r="G35" s="47">
        <v>200000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856549</v>
      </c>
      <c r="O35" s="48">
        <f t="shared" si="1"/>
        <v>21.415866586658666</v>
      </c>
      <c r="P35" s="9"/>
    </row>
    <row r="36" spans="1:16">
      <c r="A36" s="12"/>
      <c r="B36" s="25">
        <v>334.89</v>
      </c>
      <c r="C36" s="20" t="s">
        <v>37</v>
      </c>
      <c r="D36" s="47">
        <v>0</v>
      </c>
      <c r="E36" s="47">
        <v>1354416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1354416</v>
      </c>
      <c r="O36" s="48">
        <f t="shared" si="1"/>
        <v>33.863786378637862</v>
      </c>
      <c r="P36" s="9"/>
    </row>
    <row r="37" spans="1:16">
      <c r="A37" s="12"/>
      <c r="B37" s="25">
        <v>334.9</v>
      </c>
      <c r="C37" s="20" t="s">
        <v>38</v>
      </c>
      <c r="D37" s="47">
        <v>0</v>
      </c>
      <c r="E37" s="47">
        <v>600643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600643</v>
      </c>
      <c r="O37" s="48">
        <f t="shared" ref="O37:O68" si="8">(N37/O$83)</f>
        <v>15.017576757675767</v>
      </c>
      <c r="P37" s="9"/>
    </row>
    <row r="38" spans="1:16">
      <c r="A38" s="12"/>
      <c r="B38" s="25">
        <v>335.12</v>
      </c>
      <c r="C38" s="20" t="s">
        <v>39</v>
      </c>
      <c r="D38" s="47">
        <v>745606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745606</v>
      </c>
      <c r="O38" s="48">
        <f t="shared" si="8"/>
        <v>18.642014201420142</v>
      </c>
      <c r="P38" s="9"/>
    </row>
    <row r="39" spans="1:16">
      <c r="A39" s="12"/>
      <c r="B39" s="25">
        <v>335.13</v>
      </c>
      <c r="C39" s="20" t="s">
        <v>40</v>
      </c>
      <c r="D39" s="47">
        <v>17868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17868</v>
      </c>
      <c r="O39" s="48">
        <f t="shared" si="8"/>
        <v>0.44674467446744676</v>
      </c>
      <c r="P39" s="9"/>
    </row>
    <row r="40" spans="1:16">
      <c r="A40" s="12"/>
      <c r="B40" s="25">
        <v>335.14</v>
      </c>
      <c r="C40" s="20" t="s">
        <v>41</v>
      </c>
      <c r="D40" s="47">
        <v>9291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9291</v>
      </c>
      <c r="O40" s="48">
        <f t="shared" si="8"/>
        <v>0.23229822982298229</v>
      </c>
      <c r="P40" s="9"/>
    </row>
    <row r="41" spans="1:16">
      <c r="A41" s="12"/>
      <c r="B41" s="25">
        <v>335.15</v>
      </c>
      <c r="C41" s="20" t="s">
        <v>42</v>
      </c>
      <c r="D41" s="47">
        <v>7017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7017</v>
      </c>
      <c r="O41" s="48">
        <f t="shared" si="8"/>
        <v>0.17544254425442543</v>
      </c>
      <c r="P41" s="9"/>
    </row>
    <row r="42" spans="1:16">
      <c r="A42" s="12"/>
      <c r="B42" s="25">
        <v>335.16</v>
      </c>
      <c r="C42" s="20" t="s">
        <v>43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5.5818081808180819</v>
      </c>
      <c r="P42" s="9"/>
    </row>
    <row r="43" spans="1:16">
      <c r="A43" s="12"/>
      <c r="B43" s="25">
        <v>335.18</v>
      </c>
      <c r="C43" s="20" t="s">
        <v>44</v>
      </c>
      <c r="D43" s="47">
        <v>1670445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1670445</v>
      </c>
      <c r="O43" s="48">
        <f t="shared" si="8"/>
        <v>41.765301530153017</v>
      </c>
      <c r="P43" s="9"/>
    </row>
    <row r="44" spans="1:16">
      <c r="A44" s="12"/>
      <c r="B44" s="25">
        <v>335.19</v>
      </c>
      <c r="C44" s="20" t="s">
        <v>54</v>
      </c>
      <c r="D44" s="47">
        <v>451889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451889</v>
      </c>
      <c r="O44" s="48">
        <f t="shared" si="8"/>
        <v>11.298354835483549</v>
      </c>
      <c r="P44" s="9"/>
    </row>
    <row r="45" spans="1:16">
      <c r="A45" s="12"/>
      <c r="B45" s="25">
        <v>335.21</v>
      </c>
      <c r="C45" s="20" t="s">
        <v>45</v>
      </c>
      <c r="D45" s="47">
        <v>0</v>
      </c>
      <c r="E45" s="47">
        <v>6935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6935</v>
      </c>
      <c r="O45" s="48">
        <f t="shared" si="8"/>
        <v>0.17339233923392339</v>
      </c>
      <c r="P45" s="9"/>
    </row>
    <row r="46" spans="1:16">
      <c r="A46" s="12"/>
      <c r="B46" s="25">
        <v>335.29</v>
      </c>
      <c r="C46" s="20" t="s">
        <v>111</v>
      </c>
      <c r="D46" s="47">
        <v>0</v>
      </c>
      <c r="E46" s="47">
        <v>1679259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1679259</v>
      </c>
      <c r="O46" s="48">
        <f t="shared" si="8"/>
        <v>41.985673567356734</v>
      </c>
      <c r="P46" s="9"/>
    </row>
    <row r="47" spans="1:16">
      <c r="A47" s="12"/>
      <c r="B47" s="25">
        <v>337.2</v>
      </c>
      <c r="C47" s="20" t="s">
        <v>112</v>
      </c>
      <c r="D47" s="47">
        <v>8315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8315</v>
      </c>
      <c r="O47" s="48">
        <f t="shared" si="8"/>
        <v>0.20789578957895791</v>
      </c>
      <c r="P47" s="9"/>
    </row>
    <row r="48" spans="1:16" ht="15.75">
      <c r="A48" s="29" t="s">
        <v>51</v>
      </c>
      <c r="B48" s="30"/>
      <c r="C48" s="31"/>
      <c r="D48" s="32">
        <f t="shared" ref="D48:M48" si="9">SUM(D49:D66)</f>
        <v>1293880</v>
      </c>
      <c r="E48" s="32">
        <f t="shared" si="9"/>
        <v>2373656</v>
      </c>
      <c r="F48" s="32">
        <f t="shared" si="9"/>
        <v>0</v>
      </c>
      <c r="G48" s="32">
        <f t="shared" si="9"/>
        <v>0</v>
      </c>
      <c r="H48" s="32">
        <f t="shared" si="9"/>
        <v>0</v>
      </c>
      <c r="I48" s="32">
        <f t="shared" si="9"/>
        <v>494620</v>
      </c>
      <c r="J48" s="32">
        <f t="shared" si="9"/>
        <v>0</v>
      </c>
      <c r="K48" s="32">
        <f t="shared" si="9"/>
        <v>0</v>
      </c>
      <c r="L48" s="32">
        <f t="shared" si="9"/>
        <v>0</v>
      </c>
      <c r="M48" s="32">
        <f t="shared" si="9"/>
        <v>0</v>
      </c>
      <c r="N48" s="32">
        <f>SUM(D48:M48)</f>
        <v>4162156</v>
      </c>
      <c r="O48" s="46">
        <f t="shared" si="8"/>
        <v>104.06430643064306</v>
      </c>
      <c r="P48" s="10"/>
    </row>
    <row r="49" spans="1:16">
      <c r="A49" s="12"/>
      <c r="B49" s="25">
        <v>341.1</v>
      </c>
      <c r="C49" s="20" t="s">
        <v>55</v>
      </c>
      <c r="D49" s="47">
        <v>149332</v>
      </c>
      <c r="E49" s="47">
        <v>894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>SUM(D49:M49)</f>
        <v>150226</v>
      </c>
      <c r="O49" s="48">
        <f t="shared" si="8"/>
        <v>3.7560256025602561</v>
      </c>
      <c r="P49" s="9"/>
    </row>
    <row r="50" spans="1:16">
      <c r="A50" s="12"/>
      <c r="B50" s="25">
        <v>341.15</v>
      </c>
      <c r="C50" s="20" t="s">
        <v>56</v>
      </c>
      <c r="D50" s="47">
        <v>0</v>
      </c>
      <c r="E50" s="47">
        <v>93636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66" si="10">SUM(D50:M50)</f>
        <v>93636</v>
      </c>
      <c r="O50" s="48">
        <f t="shared" si="8"/>
        <v>2.341134113411341</v>
      </c>
      <c r="P50" s="9"/>
    </row>
    <row r="51" spans="1:16">
      <c r="A51" s="12"/>
      <c r="B51" s="25">
        <v>341.2</v>
      </c>
      <c r="C51" s="20" t="s">
        <v>57</v>
      </c>
      <c r="D51" s="47">
        <v>0</v>
      </c>
      <c r="E51" s="47">
        <v>330290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330290</v>
      </c>
      <c r="O51" s="48">
        <f t="shared" si="8"/>
        <v>8.2580758075807577</v>
      </c>
      <c r="P51" s="9"/>
    </row>
    <row r="52" spans="1:16">
      <c r="A52" s="12"/>
      <c r="B52" s="25">
        <v>341.51</v>
      </c>
      <c r="C52" s="20" t="s">
        <v>58</v>
      </c>
      <c r="D52" s="47">
        <v>571149</v>
      </c>
      <c r="E52" s="47">
        <v>8093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579242</v>
      </c>
      <c r="O52" s="48">
        <f t="shared" si="8"/>
        <v>14.482498249824982</v>
      </c>
      <c r="P52" s="9"/>
    </row>
    <row r="53" spans="1:16">
      <c r="A53" s="12"/>
      <c r="B53" s="25">
        <v>341.52</v>
      </c>
      <c r="C53" s="20" t="s">
        <v>59</v>
      </c>
      <c r="D53" s="47">
        <v>22700</v>
      </c>
      <c r="E53" s="47">
        <v>399793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422493</v>
      </c>
      <c r="O53" s="48">
        <f t="shared" si="8"/>
        <v>10.563381338133814</v>
      </c>
      <c r="P53" s="9"/>
    </row>
    <row r="54" spans="1:16">
      <c r="A54" s="12"/>
      <c r="B54" s="25">
        <v>341.56</v>
      </c>
      <c r="C54" s="20" t="s">
        <v>60</v>
      </c>
      <c r="D54" s="47">
        <v>70134</v>
      </c>
      <c r="E54" s="47">
        <v>8095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78229</v>
      </c>
      <c r="O54" s="48">
        <f t="shared" si="8"/>
        <v>1.955920592059206</v>
      </c>
      <c r="P54" s="9"/>
    </row>
    <row r="55" spans="1:16">
      <c r="A55" s="12"/>
      <c r="B55" s="25">
        <v>341.9</v>
      </c>
      <c r="C55" s="20" t="s">
        <v>61</v>
      </c>
      <c r="D55" s="47">
        <v>52724</v>
      </c>
      <c r="E55" s="47">
        <v>56144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108868</v>
      </c>
      <c r="O55" s="48">
        <f t="shared" si="8"/>
        <v>2.7219721972197219</v>
      </c>
      <c r="P55" s="9"/>
    </row>
    <row r="56" spans="1:16">
      <c r="A56" s="12"/>
      <c r="B56" s="25">
        <v>342.4</v>
      </c>
      <c r="C56" s="20" t="s">
        <v>62</v>
      </c>
      <c r="D56" s="47">
        <v>0</v>
      </c>
      <c r="E56" s="47">
        <v>179400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179400</v>
      </c>
      <c r="O56" s="48">
        <f t="shared" si="8"/>
        <v>4.4854485448544859</v>
      </c>
      <c r="P56" s="9"/>
    </row>
    <row r="57" spans="1:16">
      <c r="A57" s="12"/>
      <c r="B57" s="25">
        <v>342.6</v>
      </c>
      <c r="C57" s="20" t="s">
        <v>63</v>
      </c>
      <c r="D57" s="47">
        <v>0</v>
      </c>
      <c r="E57" s="47">
        <v>888753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888753</v>
      </c>
      <c r="O57" s="48">
        <f t="shared" si="8"/>
        <v>22.221047104710472</v>
      </c>
      <c r="P57" s="9"/>
    </row>
    <row r="58" spans="1:16">
      <c r="A58" s="12"/>
      <c r="B58" s="25">
        <v>342.9</v>
      </c>
      <c r="C58" s="20" t="s">
        <v>64</v>
      </c>
      <c r="D58" s="47">
        <v>0</v>
      </c>
      <c r="E58" s="47">
        <v>11796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11796</v>
      </c>
      <c r="O58" s="48">
        <f t="shared" si="8"/>
        <v>0.29492949294929494</v>
      </c>
      <c r="P58" s="9"/>
    </row>
    <row r="59" spans="1:16">
      <c r="A59" s="12"/>
      <c r="B59" s="25">
        <v>343.4</v>
      </c>
      <c r="C59" s="20" t="s">
        <v>65</v>
      </c>
      <c r="D59" s="47">
        <v>0</v>
      </c>
      <c r="E59" s="47">
        <v>214422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214422</v>
      </c>
      <c r="O59" s="48">
        <f t="shared" si="8"/>
        <v>5.361086108610861</v>
      </c>
      <c r="P59" s="9"/>
    </row>
    <row r="60" spans="1:16">
      <c r="A60" s="12"/>
      <c r="B60" s="25">
        <v>343.8</v>
      </c>
      <c r="C60" s="20" t="s">
        <v>66</v>
      </c>
      <c r="D60" s="47">
        <v>0</v>
      </c>
      <c r="E60" s="47">
        <v>96367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96367</v>
      </c>
      <c r="O60" s="48">
        <f t="shared" si="8"/>
        <v>2.4094159415941596</v>
      </c>
      <c r="P60" s="9"/>
    </row>
    <row r="61" spans="1:16">
      <c r="A61" s="12"/>
      <c r="B61" s="25">
        <v>344.1</v>
      </c>
      <c r="C61" s="20" t="s">
        <v>67</v>
      </c>
      <c r="D61" s="47">
        <v>65916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65916</v>
      </c>
      <c r="O61" s="48">
        <f t="shared" si="8"/>
        <v>1.648064806480648</v>
      </c>
      <c r="P61" s="9"/>
    </row>
    <row r="62" spans="1:16">
      <c r="A62" s="12"/>
      <c r="B62" s="25">
        <v>345.9</v>
      </c>
      <c r="C62" s="20" t="s">
        <v>68</v>
      </c>
      <c r="D62" s="47">
        <v>66703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66703</v>
      </c>
      <c r="O62" s="48">
        <f t="shared" si="8"/>
        <v>1.6677417741774176</v>
      </c>
      <c r="P62" s="9"/>
    </row>
    <row r="63" spans="1:16">
      <c r="A63" s="12"/>
      <c r="B63" s="25">
        <v>346.4</v>
      </c>
      <c r="C63" s="20" t="s">
        <v>69</v>
      </c>
      <c r="D63" s="47">
        <v>0</v>
      </c>
      <c r="E63" s="47">
        <v>85973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85973</v>
      </c>
      <c r="O63" s="48">
        <f t="shared" si="8"/>
        <v>2.1495399539953994</v>
      </c>
      <c r="P63" s="9"/>
    </row>
    <row r="64" spans="1:16">
      <c r="A64" s="12"/>
      <c r="B64" s="25">
        <v>346.9</v>
      </c>
      <c r="C64" s="20" t="s">
        <v>70</v>
      </c>
      <c r="D64" s="47">
        <v>17998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17998</v>
      </c>
      <c r="O64" s="48">
        <f t="shared" si="8"/>
        <v>0.44999499949994998</v>
      </c>
      <c r="P64" s="9"/>
    </row>
    <row r="65" spans="1:16">
      <c r="A65" s="12"/>
      <c r="B65" s="25">
        <v>347.2</v>
      </c>
      <c r="C65" s="20" t="s">
        <v>71</v>
      </c>
      <c r="D65" s="47">
        <v>102598</v>
      </c>
      <c r="E65" s="47">
        <v>0</v>
      </c>
      <c r="F65" s="47">
        <v>0</v>
      </c>
      <c r="G65" s="47">
        <v>0</v>
      </c>
      <c r="H65" s="47">
        <v>0</v>
      </c>
      <c r="I65" s="47">
        <v>384036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486634</v>
      </c>
      <c r="O65" s="48">
        <f t="shared" si="8"/>
        <v>12.167066706670667</v>
      </c>
      <c r="P65" s="9"/>
    </row>
    <row r="66" spans="1:16">
      <c r="A66" s="12"/>
      <c r="B66" s="25">
        <v>347.4</v>
      </c>
      <c r="C66" s="20" t="s">
        <v>72</v>
      </c>
      <c r="D66" s="47">
        <v>174626</v>
      </c>
      <c r="E66" s="47">
        <v>0</v>
      </c>
      <c r="F66" s="47">
        <v>0</v>
      </c>
      <c r="G66" s="47">
        <v>0</v>
      </c>
      <c r="H66" s="47">
        <v>0</v>
      </c>
      <c r="I66" s="47">
        <v>110584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285210</v>
      </c>
      <c r="O66" s="48">
        <f t="shared" si="8"/>
        <v>7.1309630963096309</v>
      </c>
      <c r="P66" s="9"/>
    </row>
    <row r="67" spans="1:16" ht="15.75">
      <c r="A67" s="29" t="s">
        <v>52</v>
      </c>
      <c r="B67" s="30"/>
      <c r="C67" s="31"/>
      <c r="D67" s="32">
        <f t="shared" ref="D67:M67" si="11">SUM(D68:D71)</f>
        <v>22698</v>
      </c>
      <c r="E67" s="32">
        <f t="shared" si="11"/>
        <v>196113</v>
      </c>
      <c r="F67" s="32">
        <f t="shared" si="11"/>
        <v>0</v>
      </c>
      <c r="G67" s="32">
        <f t="shared" si="11"/>
        <v>0</v>
      </c>
      <c r="H67" s="32">
        <f t="shared" si="11"/>
        <v>0</v>
      </c>
      <c r="I67" s="32">
        <f t="shared" si="11"/>
        <v>0</v>
      </c>
      <c r="J67" s="32">
        <f t="shared" si="11"/>
        <v>0</v>
      </c>
      <c r="K67" s="32">
        <f t="shared" si="11"/>
        <v>0</v>
      </c>
      <c r="L67" s="32">
        <f t="shared" si="11"/>
        <v>0</v>
      </c>
      <c r="M67" s="32">
        <f t="shared" si="11"/>
        <v>0</v>
      </c>
      <c r="N67" s="32">
        <f t="shared" ref="N67:N81" si="12">SUM(D67:M67)</f>
        <v>218811</v>
      </c>
      <c r="O67" s="46">
        <f t="shared" si="8"/>
        <v>5.4708220822082207</v>
      </c>
      <c r="P67" s="10"/>
    </row>
    <row r="68" spans="1:16">
      <c r="A68" s="13"/>
      <c r="B68" s="40">
        <v>351.1</v>
      </c>
      <c r="C68" s="21" t="s">
        <v>87</v>
      </c>
      <c r="D68" s="47">
        <v>0</v>
      </c>
      <c r="E68" s="47">
        <v>108861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108861</v>
      </c>
      <c r="O68" s="48">
        <f t="shared" si="8"/>
        <v>2.7217971797179716</v>
      </c>
      <c r="P68" s="9"/>
    </row>
    <row r="69" spans="1:16">
      <c r="A69" s="13"/>
      <c r="B69" s="40">
        <v>352</v>
      </c>
      <c r="C69" s="21" t="s">
        <v>88</v>
      </c>
      <c r="D69" s="47">
        <v>22698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22698</v>
      </c>
      <c r="O69" s="48">
        <f t="shared" ref="O69:O81" si="13">(N69/O$83)</f>
        <v>0.56750675067506751</v>
      </c>
      <c r="P69" s="9"/>
    </row>
    <row r="70" spans="1:16">
      <c r="A70" s="13"/>
      <c r="B70" s="40">
        <v>354</v>
      </c>
      <c r="C70" s="21" t="s">
        <v>89</v>
      </c>
      <c r="D70" s="47">
        <v>0</v>
      </c>
      <c r="E70" s="47">
        <v>15611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2"/>
        <v>15611</v>
      </c>
      <c r="O70" s="48">
        <f t="shared" si="13"/>
        <v>0.3903140314031403</v>
      </c>
      <c r="P70" s="9"/>
    </row>
    <row r="71" spans="1:16">
      <c r="A71" s="13"/>
      <c r="B71" s="40">
        <v>359</v>
      </c>
      <c r="C71" s="21" t="s">
        <v>90</v>
      </c>
      <c r="D71" s="47">
        <v>0</v>
      </c>
      <c r="E71" s="47">
        <v>71641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71641</v>
      </c>
      <c r="O71" s="48">
        <f t="shared" si="13"/>
        <v>1.7912041204120412</v>
      </c>
      <c r="P71" s="9"/>
    </row>
    <row r="72" spans="1:16" ht="15.75">
      <c r="A72" s="29" t="s">
        <v>3</v>
      </c>
      <c r="B72" s="30"/>
      <c r="C72" s="31"/>
      <c r="D72" s="32">
        <f t="shared" ref="D72:M72" si="14">SUM(D73:D78)</f>
        <v>2075162</v>
      </c>
      <c r="E72" s="32">
        <f t="shared" si="14"/>
        <v>2921158</v>
      </c>
      <c r="F72" s="32">
        <f t="shared" si="14"/>
        <v>1799</v>
      </c>
      <c r="G72" s="32">
        <f t="shared" si="14"/>
        <v>81101</v>
      </c>
      <c r="H72" s="32">
        <f t="shared" si="14"/>
        <v>0</v>
      </c>
      <c r="I72" s="32">
        <f t="shared" si="14"/>
        <v>91973</v>
      </c>
      <c r="J72" s="32">
        <f t="shared" si="14"/>
        <v>0</v>
      </c>
      <c r="K72" s="32">
        <f t="shared" si="14"/>
        <v>0</v>
      </c>
      <c r="L72" s="32">
        <f t="shared" si="14"/>
        <v>0</v>
      </c>
      <c r="M72" s="32">
        <f t="shared" si="14"/>
        <v>0</v>
      </c>
      <c r="N72" s="32">
        <f t="shared" si="12"/>
        <v>5171193</v>
      </c>
      <c r="O72" s="46">
        <f t="shared" si="13"/>
        <v>129.29275427542754</v>
      </c>
      <c r="P72" s="10"/>
    </row>
    <row r="73" spans="1:16">
      <c r="A73" s="12"/>
      <c r="B73" s="25">
        <v>361.1</v>
      </c>
      <c r="C73" s="20" t="s">
        <v>91</v>
      </c>
      <c r="D73" s="47">
        <v>14222</v>
      </c>
      <c r="E73" s="47">
        <v>446439</v>
      </c>
      <c r="F73" s="47">
        <v>1799</v>
      </c>
      <c r="G73" s="47">
        <v>24882</v>
      </c>
      <c r="H73" s="47">
        <v>0</v>
      </c>
      <c r="I73" s="47">
        <v>1324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488666</v>
      </c>
      <c r="O73" s="48">
        <f t="shared" si="13"/>
        <v>12.217871787178717</v>
      </c>
      <c r="P73" s="9"/>
    </row>
    <row r="74" spans="1:16">
      <c r="A74" s="12"/>
      <c r="B74" s="25">
        <v>361.3</v>
      </c>
      <c r="C74" s="20" t="s">
        <v>92</v>
      </c>
      <c r="D74" s="47">
        <v>0</v>
      </c>
      <c r="E74" s="47">
        <v>158831</v>
      </c>
      <c r="F74" s="47">
        <v>0</v>
      </c>
      <c r="G74" s="47">
        <v>56219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215050</v>
      </c>
      <c r="O74" s="48">
        <f t="shared" si="13"/>
        <v>5.3767876787678768</v>
      </c>
      <c r="P74" s="9"/>
    </row>
    <row r="75" spans="1:16">
      <c r="A75" s="12"/>
      <c r="B75" s="25">
        <v>362</v>
      </c>
      <c r="C75" s="20" t="s">
        <v>93</v>
      </c>
      <c r="D75" s="47">
        <v>79915</v>
      </c>
      <c r="E75" s="47">
        <v>56741</v>
      </c>
      <c r="F75" s="47">
        <v>0</v>
      </c>
      <c r="G75" s="47">
        <v>0</v>
      </c>
      <c r="H75" s="47">
        <v>0</v>
      </c>
      <c r="I75" s="47">
        <v>1909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138565</v>
      </c>
      <c r="O75" s="48">
        <f t="shared" si="13"/>
        <v>3.4644714471447147</v>
      </c>
      <c r="P75" s="9"/>
    </row>
    <row r="76" spans="1:16">
      <c r="A76" s="12"/>
      <c r="B76" s="25">
        <v>364</v>
      </c>
      <c r="C76" s="20" t="s">
        <v>94</v>
      </c>
      <c r="D76" s="47">
        <v>17304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17304</v>
      </c>
      <c r="O76" s="48">
        <f t="shared" si="13"/>
        <v>0.43264326432643263</v>
      </c>
      <c r="P76" s="9"/>
    </row>
    <row r="77" spans="1:16">
      <c r="A77" s="12"/>
      <c r="B77" s="25">
        <v>366</v>
      </c>
      <c r="C77" s="20" t="s">
        <v>95</v>
      </c>
      <c r="D77" s="47">
        <v>9795</v>
      </c>
      <c r="E77" s="47">
        <v>216675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226470</v>
      </c>
      <c r="O77" s="48">
        <f t="shared" si="13"/>
        <v>5.6623162316231621</v>
      </c>
      <c r="P77" s="9"/>
    </row>
    <row r="78" spans="1:16">
      <c r="A78" s="12"/>
      <c r="B78" s="25">
        <v>369.9</v>
      </c>
      <c r="C78" s="20" t="s">
        <v>96</v>
      </c>
      <c r="D78" s="47">
        <v>1953926</v>
      </c>
      <c r="E78" s="47">
        <v>2042472</v>
      </c>
      <c r="F78" s="47">
        <v>0</v>
      </c>
      <c r="G78" s="47">
        <v>0</v>
      </c>
      <c r="H78" s="47">
        <v>0</v>
      </c>
      <c r="I78" s="47">
        <v>88740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4085138</v>
      </c>
      <c r="O78" s="48">
        <f t="shared" si="13"/>
        <v>102.13866386638664</v>
      </c>
      <c r="P78" s="9"/>
    </row>
    <row r="79" spans="1:16" ht="15.75">
      <c r="A79" s="29" t="s">
        <v>53</v>
      </c>
      <c r="B79" s="30"/>
      <c r="C79" s="31"/>
      <c r="D79" s="32">
        <f t="shared" ref="D79:M79" si="15">SUM(D80:D80)</f>
        <v>17774575</v>
      </c>
      <c r="E79" s="32">
        <f t="shared" si="15"/>
        <v>5167294</v>
      </c>
      <c r="F79" s="32">
        <f t="shared" si="15"/>
        <v>889128</v>
      </c>
      <c r="G79" s="32">
        <f t="shared" si="15"/>
        <v>343550</v>
      </c>
      <c r="H79" s="32">
        <f t="shared" si="15"/>
        <v>0</v>
      </c>
      <c r="I79" s="32">
        <f t="shared" si="15"/>
        <v>200283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2"/>
        <v>24374830</v>
      </c>
      <c r="O79" s="46">
        <f t="shared" si="13"/>
        <v>609.43169316931699</v>
      </c>
      <c r="P79" s="9"/>
    </row>
    <row r="80" spans="1:16" ht="15.75" thickBot="1">
      <c r="A80" s="12"/>
      <c r="B80" s="25">
        <v>381</v>
      </c>
      <c r="C80" s="20" t="s">
        <v>97</v>
      </c>
      <c r="D80" s="47">
        <v>17774575</v>
      </c>
      <c r="E80" s="47">
        <v>5167294</v>
      </c>
      <c r="F80" s="47">
        <v>889128</v>
      </c>
      <c r="G80" s="47">
        <v>343550</v>
      </c>
      <c r="H80" s="47">
        <v>0</v>
      </c>
      <c r="I80" s="47">
        <v>200283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24374830</v>
      </c>
      <c r="O80" s="48">
        <f t="shared" si="13"/>
        <v>609.43169316931699</v>
      </c>
      <c r="P80" s="9"/>
    </row>
    <row r="81" spans="1:119" ht="16.5" thickBot="1">
      <c r="A81" s="14" t="s">
        <v>74</v>
      </c>
      <c r="B81" s="23"/>
      <c r="C81" s="22"/>
      <c r="D81" s="15">
        <f t="shared" ref="D81:M81" si="16">SUM(D5,D14,D19,D48,D67,D72,D79)</f>
        <v>27353595</v>
      </c>
      <c r="E81" s="15">
        <f t="shared" si="16"/>
        <v>42080673</v>
      </c>
      <c r="F81" s="15">
        <f t="shared" si="16"/>
        <v>1398575</v>
      </c>
      <c r="G81" s="15">
        <f t="shared" si="16"/>
        <v>3370191</v>
      </c>
      <c r="H81" s="15">
        <f t="shared" si="16"/>
        <v>0</v>
      </c>
      <c r="I81" s="15">
        <f t="shared" si="16"/>
        <v>987035</v>
      </c>
      <c r="J81" s="15">
        <f t="shared" si="16"/>
        <v>0</v>
      </c>
      <c r="K81" s="15">
        <f t="shared" si="16"/>
        <v>0</v>
      </c>
      <c r="L81" s="15">
        <f t="shared" si="16"/>
        <v>0</v>
      </c>
      <c r="M81" s="15">
        <f t="shared" si="16"/>
        <v>0</v>
      </c>
      <c r="N81" s="15">
        <f t="shared" si="12"/>
        <v>75190069</v>
      </c>
      <c r="O81" s="38">
        <f t="shared" si="13"/>
        <v>1879.9397189718973</v>
      </c>
      <c r="P81" s="6"/>
      <c r="Q81" s="2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  <c r="BM81" s="5"/>
      <c r="BN81" s="5"/>
      <c r="BO81" s="5"/>
      <c r="BP81" s="5"/>
      <c r="BQ81" s="5"/>
      <c r="BR81" s="5"/>
      <c r="BS81" s="5"/>
      <c r="BT81" s="5"/>
      <c r="BU81" s="5"/>
      <c r="BV81" s="5"/>
      <c r="BW81" s="5"/>
      <c r="BX81" s="5"/>
      <c r="BY81" s="5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</row>
    <row r="82" spans="1:119">
      <c r="A82" s="16"/>
      <c r="B82" s="18"/>
      <c r="C82" s="18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9"/>
    </row>
    <row r="83" spans="1:119">
      <c r="A83" s="41"/>
      <c r="B83" s="42"/>
      <c r="C83" s="42"/>
      <c r="D83" s="43"/>
      <c r="E83" s="43"/>
      <c r="F83" s="43"/>
      <c r="G83" s="43"/>
      <c r="H83" s="43"/>
      <c r="I83" s="43"/>
      <c r="J83" s="43"/>
      <c r="K83" s="43"/>
      <c r="L83" s="49" t="s">
        <v>113</v>
      </c>
      <c r="M83" s="49"/>
      <c r="N83" s="49"/>
      <c r="O83" s="44">
        <v>39996</v>
      </c>
    </row>
    <row r="84" spans="1:119">
      <c r="A84" s="50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2"/>
    </row>
    <row r="85" spans="1:119" ht="15.75" thickBot="1">
      <c r="A85" s="53" t="s">
        <v>114</v>
      </c>
      <c r="B85" s="54"/>
      <c r="C85" s="54"/>
      <c r="D85" s="54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5"/>
    </row>
  </sheetData>
  <mergeCells count="10">
    <mergeCell ref="A85:O85"/>
    <mergeCell ref="L83:N83"/>
    <mergeCell ref="A84:O8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86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1338585</v>
      </c>
      <c r="E5" s="27">
        <f t="shared" si="0"/>
        <v>19207856</v>
      </c>
      <c r="F5" s="27">
        <f t="shared" si="0"/>
        <v>476833</v>
      </c>
      <c r="G5" s="27">
        <f t="shared" si="0"/>
        <v>1955973</v>
      </c>
      <c r="H5" s="27">
        <f t="shared" si="0"/>
        <v>0</v>
      </c>
      <c r="I5" s="27">
        <f t="shared" si="0"/>
        <v>197237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23176484</v>
      </c>
      <c r="O5" s="33">
        <f t="shared" ref="O5:O36" si="1">(N5/O$93)</f>
        <v>583.74641714731888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12855253</v>
      </c>
      <c r="F6" s="47">
        <v>476833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13332086</v>
      </c>
      <c r="O6" s="48">
        <f t="shared" si="1"/>
        <v>335.79543107573733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156971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156971</v>
      </c>
      <c r="O7" s="48">
        <f t="shared" si="1"/>
        <v>3.9536307080069517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273551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273551</v>
      </c>
      <c r="O8" s="48">
        <f t="shared" si="1"/>
        <v>6.8899327506737524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1539515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1539515</v>
      </c>
      <c r="O9" s="48">
        <f t="shared" si="1"/>
        <v>38.775785205148225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1015287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1015287</v>
      </c>
      <c r="O10" s="48">
        <f t="shared" si="1"/>
        <v>25.572047452333578</v>
      </c>
      <c r="P10" s="9"/>
    </row>
    <row r="11" spans="1:133">
      <c r="A11" s="12"/>
      <c r="B11" s="25">
        <v>312.60000000000002</v>
      </c>
      <c r="C11" s="20" t="s">
        <v>14</v>
      </c>
      <c r="D11" s="47">
        <v>1124057</v>
      </c>
      <c r="E11" s="47">
        <v>1390162</v>
      </c>
      <c r="F11" s="47">
        <v>0</v>
      </c>
      <c r="G11" s="47">
        <v>940686</v>
      </c>
      <c r="H11" s="47">
        <v>0</v>
      </c>
      <c r="I11" s="47">
        <v>197237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3652142</v>
      </c>
      <c r="O11" s="48">
        <f t="shared" si="1"/>
        <v>91.986550134750516</v>
      </c>
      <c r="P11" s="9"/>
    </row>
    <row r="12" spans="1:133">
      <c r="A12" s="12"/>
      <c r="B12" s="25">
        <v>315</v>
      </c>
      <c r="C12" s="20" t="s">
        <v>15</v>
      </c>
      <c r="D12" s="47">
        <v>214528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214528</v>
      </c>
      <c r="O12" s="48">
        <f t="shared" si="1"/>
        <v>5.4033196483892905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2992404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2992404</v>
      </c>
      <c r="O13" s="48">
        <f t="shared" si="1"/>
        <v>75.369720172279173</v>
      </c>
      <c r="P13" s="9"/>
    </row>
    <row r="14" spans="1:133" ht="15.75">
      <c r="A14" s="29" t="s">
        <v>17</v>
      </c>
      <c r="B14" s="30"/>
      <c r="C14" s="31"/>
      <c r="D14" s="32">
        <f>SUM(D15:D18)</f>
        <v>412822</v>
      </c>
      <c r="E14" s="32">
        <f t="shared" ref="E14:M14" si="3">SUM(E15:E18)</f>
        <v>2020353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20" si="4">SUM(D14:M14)</f>
        <v>2433175</v>
      </c>
      <c r="O14" s="46">
        <f t="shared" si="1"/>
        <v>61.284411757297939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354579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354579</v>
      </c>
      <c r="O15" s="48">
        <f t="shared" si="1"/>
        <v>8.9307860866937006</v>
      </c>
      <c r="P15" s="9"/>
    </row>
    <row r="16" spans="1:133">
      <c r="A16" s="12"/>
      <c r="B16" s="25">
        <v>323.7</v>
      </c>
      <c r="C16" s="20" t="s">
        <v>18</v>
      </c>
      <c r="D16" s="47">
        <v>357704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357704</v>
      </c>
      <c r="O16" s="48">
        <f t="shared" si="1"/>
        <v>9.0094955041180764</v>
      </c>
      <c r="P16" s="9"/>
    </row>
    <row r="17" spans="1:16">
      <c r="A17" s="12"/>
      <c r="B17" s="25">
        <v>325.2</v>
      </c>
      <c r="C17" s="20" t="s">
        <v>19</v>
      </c>
      <c r="D17" s="47">
        <v>0</v>
      </c>
      <c r="E17" s="47">
        <v>1593446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1593446</v>
      </c>
      <c r="O17" s="48">
        <f t="shared" si="1"/>
        <v>40.134146034304713</v>
      </c>
      <c r="P17" s="9"/>
    </row>
    <row r="18" spans="1:16">
      <c r="A18" s="12"/>
      <c r="B18" s="25">
        <v>329</v>
      </c>
      <c r="C18" s="20" t="s">
        <v>20</v>
      </c>
      <c r="D18" s="47">
        <v>55118</v>
      </c>
      <c r="E18" s="47">
        <v>72328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127446</v>
      </c>
      <c r="O18" s="48">
        <f t="shared" si="1"/>
        <v>3.2099841321814471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SUM(D20:D45)</f>
        <v>3892622</v>
      </c>
      <c r="E19" s="32">
        <f t="shared" si="5"/>
        <v>6380555</v>
      </c>
      <c r="F19" s="32">
        <f t="shared" si="5"/>
        <v>0</v>
      </c>
      <c r="G19" s="32">
        <f t="shared" si="5"/>
        <v>1948662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12221839</v>
      </c>
      <c r="O19" s="46">
        <f t="shared" si="1"/>
        <v>307.8316248142458</v>
      </c>
      <c r="P19" s="10"/>
    </row>
    <row r="20" spans="1:16">
      <c r="A20" s="12"/>
      <c r="B20" s="25">
        <v>331.2</v>
      </c>
      <c r="C20" s="20" t="s">
        <v>21</v>
      </c>
      <c r="D20" s="47">
        <v>134453</v>
      </c>
      <c r="E20" s="47">
        <v>164980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299433</v>
      </c>
      <c r="O20" s="48">
        <f t="shared" si="1"/>
        <v>7.5418230360426168</v>
      </c>
      <c r="P20" s="9"/>
    </row>
    <row r="21" spans="1:16">
      <c r="A21" s="12"/>
      <c r="B21" s="25">
        <v>331.39</v>
      </c>
      <c r="C21" s="20" t="s">
        <v>26</v>
      </c>
      <c r="D21" s="47">
        <v>0</v>
      </c>
      <c r="E21" s="47">
        <v>378740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378740</v>
      </c>
      <c r="O21" s="48">
        <f t="shared" si="1"/>
        <v>9.5393295216986118</v>
      </c>
      <c r="P21" s="9"/>
    </row>
    <row r="22" spans="1:16">
      <c r="A22" s="12"/>
      <c r="B22" s="25">
        <v>331.41</v>
      </c>
      <c r="C22" s="20" t="s">
        <v>27</v>
      </c>
      <c r="D22" s="47">
        <v>0</v>
      </c>
      <c r="E22" s="47">
        <v>0</v>
      </c>
      <c r="F22" s="47">
        <v>0</v>
      </c>
      <c r="G22" s="47">
        <v>853191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853191</v>
      </c>
      <c r="O22" s="48">
        <f t="shared" si="1"/>
        <v>21.489333299750648</v>
      </c>
      <c r="P22" s="9"/>
    </row>
    <row r="23" spans="1:16">
      <c r="A23" s="12"/>
      <c r="B23" s="25">
        <v>331.65</v>
      </c>
      <c r="C23" s="20" t="s">
        <v>28</v>
      </c>
      <c r="D23" s="47">
        <v>0</v>
      </c>
      <c r="E23" s="47">
        <v>102810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102810</v>
      </c>
      <c r="O23" s="48">
        <f t="shared" si="1"/>
        <v>2.5894768657280305</v>
      </c>
      <c r="P23" s="9"/>
    </row>
    <row r="24" spans="1:16">
      <c r="A24" s="12"/>
      <c r="B24" s="25">
        <v>331.69</v>
      </c>
      <c r="C24" s="20" t="s">
        <v>29</v>
      </c>
      <c r="D24" s="47">
        <v>251694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251694</v>
      </c>
      <c r="O24" s="48">
        <f t="shared" si="1"/>
        <v>6.3394201949474853</v>
      </c>
      <c r="P24" s="9"/>
    </row>
    <row r="25" spans="1:16">
      <c r="A25" s="12"/>
      <c r="B25" s="25">
        <v>331.7</v>
      </c>
      <c r="C25" s="20" t="s">
        <v>23</v>
      </c>
      <c r="D25" s="47">
        <v>155243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155243</v>
      </c>
      <c r="O25" s="48">
        <f t="shared" si="1"/>
        <v>3.9101075485479688</v>
      </c>
      <c r="P25" s="9"/>
    </row>
    <row r="26" spans="1:16">
      <c r="A26" s="12"/>
      <c r="B26" s="25">
        <v>334.1</v>
      </c>
      <c r="C26" s="20" t="s">
        <v>24</v>
      </c>
      <c r="D26" s="47">
        <v>16400</v>
      </c>
      <c r="E26" s="47">
        <v>0</v>
      </c>
      <c r="F26" s="47">
        <v>0</v>
      </c>
      <c r="G26" s="47">
        <v>1009573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1025973</v>
      </c>
      <c r="O26" s="48">
        <f t="shared" si="1"/>
        <v>25.84119587940458</v>
      </c>
      <c r="P26" s="9"/>
    </row>
    <row r="27" spans="1:16">
      <c r="A27" s="12"/>
      <c r="B27" s="25">
        <v>334.2</v>
      </c>
      <c r="C27" s="20" t="s">
        <v>25</v>
      </c>
      <c r="D27" s="47">
        <v>2918</v>
      </c>
      <c r="E27" s="47">
        <v>193840</v>
      </c>
      <c r="F27" s="47">
        <v>0</v>
      </c>
      <c r="G27" s="47">
        <v>64385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261143</v>
      </c>
      <c r="O27" s="48">
        <f t="shared" si="1"/>
        <v>6.577412286225222</v>
      </c>
      <c r="P27" s="9"/>
    </row>
    <row r="28" spans="1:16">
      <c r="A28" s="12"/>
      <c r="B28" s="25">
        <v>334.31</v>
      </c>
      <c r="C28" s="20" t="s">
        <v>30</v>
      </c>
      <c r="D28" s="47">
        <v>58234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58234</v>
      </c>
      <c r="O28" s="48">
        <f t="shared" si="1"/>
        <v>1.4667405485731557</v>
      </c>
      <c r="P28" s="9"/>
    </row>
    <row r="29" spans="1:16">
      <c r="A29" s="12"/>
      <c r="B29" s="25">
        <v>334.34</v>
      </c>
      <c r="C29" s="20" t="s">
        <v>31</v>
      </c>
      <c r="D29" s="47">
        <v>0</v>
      </c>
      <c r="E29" s="47">
        <v>194234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194234</v>
      </c>
      <c r="O29" s="48">
        <f t="shared" si="1"/>
        <v>4.8921743948819989</v>
      </c>
      <c r="P29" s="9"/>
    </row>
    <row r="30" spans="1:16">
      <c r="A30" s="12"/>
      <c r="B30" s="25">
        <v>334.41</v>
      </c>
      <c r="C30" s="20" t="s">
        <v>32</v>
      </c>
      <c r="D30" s="47">
        <v>0</v>
      </c>
      <c r="E30" s="47">
        <v>0</v>
      </c>
      <c r="F30" s="47">
        <v>0</v>
      </c>
      <c r="G30" s="47">
        <v>20728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4" si="7">SUM(D30:M30)</f>
        <v>20728</v>
      </c>
      <c r="O30" s="48">
        <f t="shared" si="1"/>
        <v>0.52207641739918897</v>
      </c>
      <c r="P30" s="9"/>
    </row>
    <row r="31" spans="1:16">
      <c r="A31" s="12"/>
      <c r="B31" s="25">
        <v>334.49</v>
      </c>
      <c r="C31" s="20" t="s">
        <v>33</v>
      </c>
      <c r="D31" s="47">
        <v>0</v>
      </c>
      <c r="E31" s="47">
        <v>351224</v>
      </c>
      <c r="F31" s="47">
        <v>0</v>
      </c>
      <c r="G31" s="47">
        <v>785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352009</v>
      </c>
      <c r="O31" s="48">
        <f t="shared" si="1"/>
        <v>8.866055461803894</v>
      </c>
      <c r="P31" s="9"/>
    </row>
    <row r="32" spans="1:16">
      <c r="A32" s="12"/>
      <c r="B32" s="25">
        <v>334.5</v>
      </c>
      <c r="C32" s="20" t="s">
        <v>34</v>
      </c>
      <c r="D32" s="47">
        <v>0</v>
      </c>
      <c r="E32" s="47">
        <v>87973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87973</v>
      </c>
      <c r="O32" s="48">
        <f t="shared" si="1"/>
        <v>2.2157771453038815</v>
      </c>
      <c r="P32" s="9"/>
    </row>
    <row r="33" spans="1:16">
      <c r="A33" s="12"/>
      <c r="B33" s="25">
        <v>334.69</v>
      </c>
      <c r="C33" s="20" t="s">
        <v>35</v>
      </c>
      <c r="D33" s="47">
        <v>269171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269171</v>
      </c>
      <c r="O33" s="48">
        <f t="shared" si="1"/>
        <v>6.7796136312117472</v>
      </c>
      <c r="P33" s="9"/>
    </row>
    <row r="34" spans="1:16">
      <c r="A34" s="12"/>
      <c r="B34" s="25">
        <v>334.7</v>
      </c>
      <c r="C34" s="20" t="s">
        <v>36</v>
      </c>
      <c r="D34" s="47">
        <v>13831</v>
      </c>
      <c r="E34" s="47">
        <v>907585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921416</v>
      </c>
      <c r="O34" s="48">
        <f t="shared" si="1"/>
        <v>23.207717300959626</v>
      </c>
      <c r="P34" s="9"/>
    </row>
    <row r="35" spans="1:16">
      <c r="A35" s="12"/>
      <c r="B35" s="25">
        <v>334.89</v>
      </c>
      <c r="C35" s="20" t="s">
        <v>37</v>
      </c>
      <c r="D35" s="47">
        <v>0</v>
      </c>
      <c r="E35" s="47">
        <v>338604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338604</v>
      </c>
      <c r="O35" s="48">
        <f t="shared" si="1"/>
        <v>8.5284235448202903</v>
      </c>
      <c r="P35" s="9"/>
    </row>
    <row r="36" spans="1:16">
      <c r="A36" s="12"/>
      <c r="B36" s="25">
        <v>334.9</v>
      </c>
      <c r="C36" s="20" t="s">
        <v>38</v>
      </c>
      <c r="D36" s="47">
        <v>0</v>
      </c>
      <c r="E36" s="47">
        <v>1945892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1945892</v>
      </c>
      <c r="O36" s="48">
        <f t="shared" si="1"/>
        <v>49.01120822104123</v>
      </c>
      <c r="P36" s="9"/>
    </row>
    <row r="37" spans="1:16">
      <c r="A37" s="12"/>
      <c r="B37" s="25">
        <v>335.12</v>
      </c>
      <c r="C37" s="20" t="s">
        <v>39</v>
      </c>
      <c r="D37" s="47">
        <v>726410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726410</v>
      </c>
      <c r="O37" s="48">
        <f t="shared" ref="O37:O68" si="8">(N37/O$93)</f>
        <v>18.29609853159711</v>
      </c>
      <c r="P37" s="9"/>
    </row>
    <row r="38" spans="1:16">
      <c r="A38" s="12"/>
      <c r="B38" s="25">
        <v>335.13</v>
      </c>
      <c r="C38" s="20" t="s">
        <v>40</v>
      </c>
      <c r="D38" s="47">
        <v>24270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24270</v>
      </c>
      <c r="O38" s="48">
        <f t="shared" si="8"/>
        <v>0.61128881948467373</v>
      </c>
      <c r="P38" s="9"/>
    </row>
    <row r="39" spans="1:16">
      <c r="A39" s="12"/>
      <c r="B39" s="25">
        <v>335.14</v>
      </c>
      <c r="C39" s="20" t="s">
        <v>41</v>
      </c>
      <c r="D39" s="47">
        <v>12824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12824</v>
      </c>
      <c r="O39" s="48">
        <f t="shared" si="8"/>
        <v>0.32299826209606325</v>
      </c>
      <c r="P39" s="9"/>
    </row>
    <row r="40" spans="1:16">
      <c r="A40" s="12"/>
      <c r="B40" s="25">
        <v>335.15</v>
      </c>
      <c r="C40" s="20" t="s">
        <v>42</v>
      </c>
      <c r="D40" s="47">
        <v>6542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6542</v>
      </c>
      <c r="O40" s="48">
        <f t="shared" si="8"/>
        <v>0.16477344281288567</v>
      </c>
      <c r="P40" s="9"/>
    </row>
    <row r="41" spans="1:16">
      <c r="A41" s="12"/>
      <c r="B41" s="25">
        <v>335.16</v>
      </c>
      <c r="C41" s="20" t="s">
        <v>43</v>
      </c>
      <c r="D41" s="47">
        <v>223250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223250</v>
      </c>
      <c r="O41" s="48">
        <f t="shared" si="8"/>
        <v>5.6230007807974207</v>
      </c>
      <c r="P41" s="9"/>
    </row>
    <row r="42" spans="1:16">
      <c r="A42" s="12"/>
      <c r="B42" s="25">
        <v>335.18</v>
      </c>
      <c r="C42" s="20" t="s">
        <v>44</v>
      </c>
      <c r="D42" s="47">
        <v>1692862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1692862</v>
      </c>
      <c r="O42" s="48">
        <f t="shared" si="8"/>
        <v>42.638138175956477</v>
      </c>
      <c r="P42" s="9"/>
    </row>
    <row r="43" spans="1:16">
      <c r="A43" s="12"/>
      <c r="B43" s="25">
        <v>335.19</v>
      </c>
      <c r="C43" s="20" t="s">
        <v>54</v>
      </c>
      <c r="D43" s="47">
        <v>304520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304520</v>
      </c>
      <c r="O43" s="48">
        <f t="shared" si="8"/>
        <v>7.6699493741027123</v>
      </c>
      <c r="P43" s="9"/>
    </row>
    <row r="44" spans="1:16">
      <c r="A44" s="12"/>
      <c r="B44" s="25">
        <v>335.21</v>
      </c>
      <c r="C44" s="20" t="s">
        <v>45</v>
      </c>
      <c r="D44" s="47">
        <v>0</v>
      </c>
      <c r="E44" s="47">
        <v>5085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5085</v>
      </c>
      <c r="O44" s="48">
        <f t="shared" si="8"/>
        <v>0.12807596403294461</v>
      </c>
      <c r="P44" s="9"/>
    </row>
    <row r="45" spans="1:16">
      <c r="A45" s="12"/>
      <c r="B45" s="25">
        <v>335.49</v>
      </c>
      <c r="C45" s="20" t="s">
        <v>46</v>
      </c>
      <c r="D45" s="47">
        <v>0</v>
      </c>
      <c r="E45" s="47">
        <v>1709588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1709588</v>
      </c>
      <c r="O45" s="48">
        <f t="shared" si="8"/>
        <v>43.059416165025311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SUM(D47:D76)</f>
        <v>1234692</v>
      </c>
      <c r="E46" s="32">
        <f t="shared" si="9"/>
        <v>3183233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508584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4926509</v>
      </c>
      <c r="O46" s="46">
        <f t="shared" si="8"/>
        <v>124.08404906430245</v>
      </c>
      <c r="P46" s="10"/>
    </row>
    <row r="47" spans="1:16">
      <c r="A47" s="12"/>
      <c r="B47" s="25">
        <v>341.1</v>
      </c>
      <c r="C47" s="20" t="s">
        <v>55</v>
      </c>
      <c r="D47" s="47">
        <v>137372</v>
      </c>
      <c r="E47" s="47">
        <v>1983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139355</v>
      </c>
      <c r="O47" s="48">
        <f t="shared" si="8"/>
        <v>3.5099362768556532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61329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6" si="10">SUM(D48:M48)</f>
        <v>61329</v>
      </c>
      <c r="O48" s="48">
        <f t="shared" si="8"/>
        <v>1.5446943555902577</v>
      </c>
      <c r="P48" s="9"/>
    </row>
    <row r="49" spans="1:16">
      <c r="A49" s="12"/>
      <c r="B49" s="25">
        <v>341.2</v>
      </c>
      <c r="C49" s="20" t="s">
        <v>57</v>
      </c>
      <c r="D49" s="47">
        <v>0</v>
      </c>
      <c r="E49" s="47">
        <v>280158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280158</v>
      </c>
      <c r="O49" s="48">
        <f t="shared" si="8"/>
        <v>7.0563433493690653</v>
      </c>
      <c r="P49" s="9"/>
    </row>
    <row r="50" spans="1:16">
      <c r="A50" s="12"/>
      <c r="B50" s="25">
        <v>341.51</v>
      </c>
      <c r="C50" s="20" t="s">
        <v>58</v>
      </c>
      <c r="D50" s="47">
        <v>541606</v>
      </c>
      <c r="E50" s="47">
        <v>7570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549176</v>
      </c>
      <c r="O50" s="48">
        <f t="shared" si="8"/>
        <v>13.832103367503715</v>
      </c>
      <c r="P50" s="9"/>
    </row>
    <row r="51" spans="1:16">
      <c r="A51" s="12"/>
      <c r="B51" s="25">
        <v>341.52</v>
      </c>
      <c r="C51" s="20" t="s">
        <v>59</v>
      </c>
      <c r="D51" s="47">
        <v>12936</v>
      </c>
      <c r="E51" s="47">
        <v>465241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478177</v>
      </c>
      <c r="O51" s="48">
        <f t="shared" si="8"/>
        <v>12.043850590635468</v>
      </c>
      <c r="P51" s="9"/>
    </row>
    <row r="52" spans="1:16">
      <c r="A52" s="12"/>
      <c r="B52" s="25">
        <v>341.56</v>
      </c>
      <c r="C52" s="20" t="s">
        <v>60</v>
      </c>
      <c r="D52" s="47">
        <v>84250</v>
      </c>
      <c r="E52" s="47">
        <v>8097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92347</v>
      </c>
      <c r="O52" s="48">
        <f t="shared" si="8"/>
        <v>2.3259451426844318</v>
      </c>
      <c r="P52" s="9"/>
    </row>
    <row r="53" spans="1:16">
      <c r="A53" s="12"/>
      <c r="B53" s="25">
        <v>341.9</v>
      </c>
      <c r="C53" s="20" t="s">
        <v>61</v>
      </c>
      <c r="D53" s="47">
        <v>39749</v>
      </c>
      <c r="E53" s="47">
        <v>48557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88306</v>
      </c>
      <c r="O53" s="48">
        <f t="shared" si="8"/>
        <v>2.2241644208246227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186104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186104</v>
      </c>
      <c r="O54" s="48">
        <f t="shared" si="8"/>
        <v>4.6874039745107421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750872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750872</v>
      </c>
      <c r="O55" s="48">
        <f t="shared" si="8"/>
        <v>18.912223257688336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23887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23887</v>
      </c>
      <c r="O56" s="48">
        <f t="shared" si="8"/>
        <v>0.60164219328514223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230133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230133</v>
      </c>
      <c r="O57" s="48">
        <f t="shared" si="8"/>
        <v>5.7963629952396545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73369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73369</v>
      </c>
      <c r="O58" s="48">
        <f t="shared" si="8"/>
        <v>1.8479459990428935</v>
      </c>
      <c r="P58" s="9"/>
    </row>
    <row r="59" spans="1:16">
      <c r="A59" s="12"/>
      <c r="B59" s="25">
        <v>344.1</v>
      </c>
      <c r="C59" s="20" t="s">
        <v>67</v>
      </c>
      <c r="D59" s="47">
        <v>63434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63434</v>
      </c>
      <c r="O59" s="48">
        <f t="shared" si="8"/>
        <v>1.5977130191673172</v>
      </c>
      <c r="P59" s="9"/>
    </row>
    <row r="60" spans="1:16">
      <c r="A60" s="12"/>
      <c r="B60" s="25">
        <v>345.9</v>
      </c>
      <c r="C60" s="20" t="s">
        <v>68</v>
      </c>
      <c r="D60" s="47">
        <v>58360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58360</v>
      </c>
      <c r="O60" s="48">
        <f t="shared" si="8"/>
        <v>1.4699141122837065</v>
      </c>
      <c r="P60" s="9"/>
    </row>
    <row r="61" spans="1:16">
      <c r="A61" s="12"/>
      <c r="B61" s="25">
        <v>346.4</v>
      </c>
      <c r="C61" s="20" t="s">
        <v>69</v>
      </c>
      <c r="D61" s="47">
        <v>0</v>
      </c>
      <c r="E61" s="47">
        <v>105633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105633</v>
      </c>
      <c r="O61" s="48">
        <f t="shared" si="8"/>
        <v>2.6605798050525151</v>
      </c>
      <c r="P61" s="9"/>
    </row>
    <row r="62" spans="1:16">
      <c r="A62" s="12"/>
      <c r="B62" s="25">
        <v>346.9</v>
      </c>
      <c r="C62" s="20" t="s">
        <v>70</v>
      </c>
      <c r="D62" s="47">
        <v>1799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1799</v>
      </c>
      <c r="O62" s="48">
        <f t="shared" si="8"/>
        <v>4.5311437422864774E-2</v>
      </c>
      <c r="P62" s="9"/>
    </row>
    <row r="63" spans="1:16">
      <c r="A63" s="12"/>
      <c r="B63" s="25">
        <v>347.2</v>
      </c>
      <c r="C63" s="20" t="s">
        <v>71</v>
      </c>
      <c r="D63" s="47">
        <v>96966</v>
      </c>
      <c r="E63" s="47">
        <v>0</v>
      </c>
      <c r="F63" s="47">
        <v>0</v>
      </c>
      <c r="G63" s="47">
        <v>0</v>
      </c>
      <c r="H63" s="47">
        <v>0</v>
      </c>
      <c r="I63" s="47">
        <v>361409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458375</v>
      </c>
      <c r="O63" s="48">
        <f t="shared" si="8"/>
        <v>11.54509734780747</v>
      </c>
      <c r="P63" s="9"/>
    </row>
    <row r="64" spans="1:16">
      <c r="A64" s="12"/>
      <c r="B64" s="25">
        <v>347.4</v>
      </c>
      <c r="C64" s="20" t="s">
        <v>72</v>
      </c>
      <c r="D64" s="47">
        <v>181247</v>
      </c>
      <c r="E64" s="47">
        <v>0</v>
      </c>
      <c r="F64" s="47">
        <v>0</v>
      </c>
      <c r="G64" s="47">
        <v>0</v>
      </c>
      <c r="H64" s="47">
        <v>0</v>
      </c>
      <c r="I64" s="47">
        <v>147175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328422</v>
      </c>
      <c r="O64" s="48">
        <f t="shared" si="8"/>
        <v>8.2719693725914922</v>
      </c>
      <c r="P64" s="9"/>
    </row>
    <row r="65" spans="1:16">
      <c r="A65" s="12"/>
      <c r="B65" s="25">
        <v>348.12</v>
      </c>
      <c r="C65" s="39" t="s">
        <v>75</v>
      </c>
      <c r="D65" s="47">
        <v>0</v>
      </c>
      <c r="E65" s="47">
        <v>9397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ref="N65:N73" si="11">SUM(D65:M65)</f>
        <v>9397</v>
      </c>
      <c r="O65" s="48">
        <f t="shared" si="8"/>
        <v>0.23668236657179559</v>
      </c>
      <c r="P65" s="9"/>
    </row>
    <row r="66" spans="1:16">
      <c r="A66" s="12"/>
      <c r="B66" s="25">
        <v>348.22</v>
      </c>
      <c r="C66" s="39" t="s">
        <v>76</v>
      </c>
      <c r="D66" s="47">
        <v>0</v>
      </c>
      <c r="E66" s="47">
        <v>5155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5155</v>
      </c>
      <c r="O66" s="48">
        <f t="shared" si="8"/>
        <v>0.12983905498325063</v>
      </c>
      <c r="P66" s="9"/>
    </row>
    <row r="67" spans="1:16">
      <c r="A67" s="12"/>
      <c r="B67" s="25">
        <v>348.31</v>
      </c>
      <c r="C67" s="39" t="s">
        <v>77</v>
      </c>
      <c r="D67" s="47">
        <v>0</v>
      </c>
      <c r="E67" s="47">
        <v>87445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87445</v>
      </c>
      <c r="O67" s="48">
        <f t="shared" si="8"/>
        <v>2.2024784021358585</v>
      </c>
      <c r="P67" s="9"/>
    </row>
    <row r="68" spans="1:16">
      <c r="A68" s="12"/>
      <c r="B68" s="25">
        <v>348.32</v>
      </c>
      <c r="C68" s="39" t="s">
        <v>78</v>
      </c>
      <c r="D68" s="47">
        <v>0</v>
      </c>
      <c r="E68" s="47">
        <v>11918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11918</v>
      </c>
      <c r="O68" s="48">
        <f t="shared" si="8"/>
        <v>0.30017882779638816</v>
      </c>
      <c r="P68" s="9"/>
    </row>
    <row r="69" spans="1:16">
      <c r="A69" s="12"/>
      <c r="B69" s="25">
        <v>348.41</v>
      </c>
      <c r="C69" s="39" t="s">
        <v>79</v>
      </c>
      <c r="D69" s="47">
        <v>0</v>
      </c>
      <c r="E69" s="47">
        <v>134345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134345</v>
      </c>
      <c r="O69" s="48">
        <f t="shared" ref="O69:O91" si="12">(N69/O$93)</f>
        <v>3.3837493388408935</v>
      </c>
      <c r="P69" s="9"/>
    </row>
    <row r="70" spans="1:16">
      <c r="A70" s="12"/>
      <c r="B70" s="25">
        <v>348.42</v>
      </c>
      <c r="C70" s="39" t="s">
        <v>80</v>
      </c>
      <c r="D70" s="47">
        <v>0</v>
      </c>
      <c r="E70" s="47">
        <v>20886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20886</v>
      </c>
      <c r="O70" s="48">
        <f t="shared" si="12"/>
        <v>0.52605596554416545</v>
      </c>
      <c r="P70" s="9"/>
    </row>
    <row r="71" spans="1:16">
      <c r="A71" s="12"/>
      <c r="B71" s="25">
        <v>348.48</v>
      </c>
      <c r="C71" s="39" t="s">
        <v>81</v>
      </c>
      <c r="D71" s="47">
        <v>16973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16973</v>
      </c>
      <c r="O71" s="48">
        <f t="shared" si="12"/>
        <v>0.42749918142205878</v>
      </c>
      <c r="P71" s="9"/>
    </row>
    <row r="72" spans="1:16">
      <c r="A72" s="12"/>
      <c r="B72" s="25">
        <v>348.52</v>
      </c>
      <c r="C72" s="39" t="s">
        <v>82</v>
      </c>
      <c r="D72" s="47">
        <v>0</v>
      </c>
      <c r="E72" s="47">
        <v>107105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107105</v>
      </c>
      <c r="O72" s="48">
        <f t="shared" si="12"/>
        <v>2.6976550890360929</v>
      </c>
      <c r="P72" s="9"/>
    </row>
    <row r="73" spans="1:16">
      <c r="A73" s="12"/>
      <c r="B73" s="25">
        <v>348.53</v>
      </c>
      <c r="C73" s="39" t="s">
        <v>83</v>
      </c>
      <c r="D73" s="47">
        <v>0</v>
      </c>
      <c r="E73" s="47">
        <v>90016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90016</v>
      </c>
      <c r="O73" s="48">
        <f t="shared" si="12"/>
        <v>2.2672342140392412</v>
      </c>
      <c r="P73" s="9"/>
    </row>
    <row r="74" spans="1:16">
      <c r="A74" s="12"/>
      <c r="B74" s="25">
        <v>348.71</v>
      </c>
      <c r="C74" s="39" t="s">
        <v>84</v>
      </c>
      <c r="D74" s="47">
        <v>0</v>
      </c>
      <c r="E74" s="47">
        <v>30072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30072</v>
      </c>
      <c r="O74" s="48">
        <f t="shared" si="12"/>
        <v>0.75742387225146712</v>
      </c>
      <c r="P74" s="9"/>
    </row>
    <row r="75" spans="1:16">
      <c r="A75" s="12"/>
      <c r="B75" s="25">
        <v>348.72</v>
      </c>
      <c r="C75" s="39" t="s">
        <v>85</v>
      </c>
      <c r="D75" s="47">
        <v>0</v>
      </c>
      <c r="E75" s="47">
        <v>345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345</v>
      </c>
      <c r="O75" s="48">
        <f t="shared" si="12"/>
        <v>8.6895196836511094E-3</v>
      </c>
      <c r="P75" s="9"/>
    </row>
    <row r="76" spans="1:16">
      <c r="A76" s="12"/>
      <c r="B76" s="25">
        <v>348.85</v>
      </c>
      <c r="C76" s="20" t="s">
        <v>73</v>
      </c>
      <c r="D76" s="47">
        <v>0</v>
      </c>
      <c r="E76" s="47">
        <v>443616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443616</v>
      </c>
      <c r="O76" s="48">
        <f t="shared" si="12"/>
        <v>11.173362214442234</v>
      </c>
      <c r="P76" s="9"/>
    </row>
    <row r="77" spans="1:16" ht="15.75">
      <c r="A77" s="29" t="s">
        <v>52</v>
      </c>
      <c r="B77" s="30"/>
      <c r="C77" s="31"/>
      <c r="D77" s="32">
        <f t="shared" ref="D77:M77" si="13">SUM(D78:D81)</f>
        <v>25413</v>
      </c>
      <c r="E77" s="32">
        <f t="shared" si="13"/>
        <v>472921</v>
      </c>
      <c r="F77" s="32">
        <f t="shared" si="13"/>
        <v>0</v>
      </c>
      <c r="G77" s="32">
        <f t="shared" si="13"/>
        <v>0</v>
      </c>
      <c r="H77" s="32">
        <f t="shared" si="13"/>
        <v>0</v>
      </c>
      <c r="I77" s="32">
        <f t="shared" si="13"/>
        <v>0</v>
      </c>
      <c r="J77" s="32">
        <f t="shared" si="13"/>
        <v>0</v>
      </c>
      <c r="K77" s="32">
        <f t="shared" si="13"/>
        <v>0</v>
      </c>
      <c r="L77" s="32">
        <f t="shared" si="13"/>
        <v>0</v>
      </c>
      <c r="M77" s="32">
        <f t="shared" si="13"/>
        <v>0</v>
      </c>
      <c r="N77" s="32">
        <f t="shared" ref="N77:N91" si="14">SUM(D77:M77)</f>
        <v>498334</v>
      </c>
      <c r="O77" s="46">
        <f t="shared" si="12"/>
        <v>12.551545223282876</v>
      </c>
      <c r="P77" s="10"/>
    </row>
    <row r="78" spans="1:16">
      <c r="A78" s="13"/>
      <c r="B78" s="40">
        <v>351.1</v>
      </c>
      <c r="C78" s="21" t="s">
        <v>87</v>
      </c>
      <c r="D78" s="47">
        <v>0</v>
      </c>
      <c r="E78" s="47">
        <v>215512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215512</v>
      </c>
      <c r="O78" s="48">
        <f t="shared" si="12"/>
        <v>5.4281036697478777</v>
      </c>
      <c r="P78" s="9"/>
    </row>
    <row r="79" spans="1:16">
      <c r="A79" s="13"/>
      <c r="B79" s="40">
        <v>352</v>
      </c>
      <c r="C79" s="21" t="s">
        <v>88</v>
      </c>
      <c r="D79" s="47">
        <v>25413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25413</v>
      </c>
      <c r="O79" s="48">
        <f t="shared" si="12"/>
        <v>0.64007757600181348</v>
      </c>
      <c r="P79" s="9"/>
    </row>
    <row r="80" spans="1:16">
      <c r="A80" s="13"/>
      <c r="B80" s="40">
        <v>354</v>
      </c>
      <c r="C80" s="21" t="s">
        <v>89</v>
      </c>
      <c r="D80" s="47">
        <v>0</v>
      </c>
      <c r="E80" s="47">
        <v>100615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100615</v>
      </c>
      <c r="O80" s="48">
        <f t="shared" si="12"/>
        <v>2.534191370929149</v>
      </c>
      <c r="P80" s="9"/>
    </row>
    <row r="81" spans="1:119">
      <c r="A81" s="13"/>
      <c r="B81" s="40">
        <v>359</v>
      </c>
      <c r="C81" s="21" t="s">
        <v>90</v>
      </c>
      <c r="D81" s="47">
        <v>0</v>
      </c>
      <c r="E81" s="47">
        <v>156794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156794</v>
      </c>
      <c r="O81" s="48">
        <f t="shared" si="12"/>
        <v>3.9491726066040349</v>
      </c>
      <c r="P81" s="9"/>
    </row>
    <row r="82" spans="1:119" ht="15.75">
      <c r="A82" s="29" t="s">
        <v>3</v>
      </c>
      <c r="B82" s="30"/>
      <c r="C82" s="31"/>
      <c r="D82" s="32">
        <f t="shared" ref="D82:M82" si="15">SUM(D83:D88)</f>
        <v>2049185</v>
      </c>
      <c r="E82" s="32">
        <f t="shared" si="15"/>
        <v>3175139</v>
      </c>
      <c r="F82" s="32">
        <f t="shared" si="15"/>
        <v>5527</v>
      </c>
      <c r="G82" s="32">
        <f t="shared" si="15"/>
        <v>-50405</v>
      </c>
      <c r="H82" s="32">
        <f t="shared" si="15"/>
        <v>0</v>
      </c>
      <c r="I82" s="32">
        <f t="shared" si="15"/>
        <v>9298</v>
      </c>
      <c r="J82" s="32">
        <f t="shared" si="15"/>
        <v>0</v>
      </c>
      <c r="K82" s="32">
        <f t="shared" si="15"/>
        <v>0</v>
      </c>
      <c r="L82" s="32">
        <f t="shared" si="15"/>
        <v>0</v>
      </c>
      <c r="M82" s="32">
        <f t="shared" si="15"/>
        <v>0</v>
      </c>
      <c r="N82" s="32">
        <f t="shared" si="14"/>
        <v>5188744</v>
      </c>
      <c r="O82" s="46">
        <f t="shared" si="12"/>
        <v>130.68896556935243</v>
      </c>
      <c r="P82" s="10"/>
    </row>
    <row r="83" spans="1:119">
      <c r="A83" s="12"/>
      <c r="B83" s="25">
        <v>361.1</v>
      </c>
      <c r="C83" s="20" t="s">
        <v>91</v>
      </c>
      <c r="D83" s="47">
        <v>72409</v>
      </c>
      <c r="E83" s="47">
        <v>355448</v>
      </c>
      <c r="F83" s="47">
        <v>5527</v>
      </c>
      <c r="G83" s="47">
        <v>95591</v>
      </c>
      <c r="H83" s="47">
        <v>0</v>
      </c>
      <c r="I83" s="47">
        <v>6890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535865</v>
      </c>
      <c r="O83" s="48">
        <f t="shared" si="12"/>
        <v>13.496839029796236</v>
      </c>
      <c r="P83" s="9"/>
    </row>
    <row r="84" spans="1:119">
      <c r="A84" s="12"/>
      <c r="B84" s="25">
        <v>361.3</v>
      </c>
      <c r="C84" s="20" t="s">
        <v>92</v>
      </c>
      <c r="D84" s="47">
        <v>0</v>
      </c>
      <c r="E84" s="47">
        <v>-280850</v>
      </c>
      <c r="F84" s="47">
        <v>0</v>
      </c>
      <c r="G84" s="47">
        <v>-151501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-432351</v>
      </c>
      <c r="O84" s="48">
        <f t="shared" si="12"/>
        <v>-10.889630506510843</v>
      </c>
      <c r="P84" s="9"/>
    </row>
    <row r="85" spans="1:119">
      <c r="A85" s="12"/>
      <c r="B85" s="25">
        <v>362</v>
      </c>
      <c r="C85" s="20" t="s">
        <v>93</v>
      </c>
      <c r="D85" s="47">
        <v>107070</v>
      </c>
      <c r="E85" s="47">
        <v>201798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308868</v>
      </c>
      <c r="O85" s="48">
        <f t="shared" si="12"/>
        <v>7.7794625091302922</v>
      </c>
      <c r="P85" s="9"/>
    </row>
    <row r="86" spans="1:119">
      <c r="A86" s="12"/>
      <c r="B86" s="25">
        <v>364</v>
      </c>
      <c r="C86" s="20" t="s">
        <v>94</v>
      </c>
      <c r="D86" s="47">
        <v>0</v>
      </c>
      <c r="E86" s="47">
        <v>109056</v>
      </c>
      <c r="F86" s="47">
        <v>0</v>
      </c>
      <c r="G86" s="47">
        <v>1512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110568</v>
      </c>
      <c r="O86" s="48">
        <f t="shared" si="12"/>
        <v>2.7848777170490897</v>
      </c>
      <c r="P86" s="9"/>
    </row>
    <row r="87" spans="1:119">
      <c r="A87" s="12"/>
      <c r="B87" s="25">
        <v>366</v>
      </c>
      <c r="C87" s="20" t="s">
        <v>95</v>
      </c>
      <c r="D87" s="47">
        <v>11191</v>
      </c>
      <c r="E87" s="47">
        <v>1075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12266</v>
      </c>
      <c r="O87" s="48">
        <f t="shared" si="12"/>
        <v>0.3089439085207667</v>
      </c>
      <c r="P87" s="9"/>
    </row>
    <row r="88" spans="1:119">
      <c r="A88" s="12"/>
      <c r="B88" s="25">
        <v>369.9</v>
      </c>
      <c r="C88" s="20" t="s">
        <v>96</v>
      </c>
      <c r="D88" s="47">
        <v>1858515</v>
      </c>
      <c r="E88" s="47">
        <v>2788612</v>
      </c>
      <c r="F88" s="47">
        <v>0</v>
      </c>
      <c r="G88" s="47">
        <v>3993</v>
      </c>
      <c r="H88" s="47">
        <v>0</v>
      </c>
      <c r="I88" s="47">
        <v>2408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4653528</v>
      </c>
      <c r="O88" s="48">
        <f t="shared" si="12"/>
        <v>117.2084729113669</v>
      </c>
      <c r="P88" s="9"/>
    </row>
    <row r="89" spans="1:119" ht="15.75">
      <c r="A89" s="29" t="s">
        <v>53</v>
      </c>
      <c r="B89" s="30"/>
      <c r="C89" s="31"/>
      <c r="D89" s="32">
        <f t="shared" ref="D89:M89" si="16">SUM(D90:D90)</f>
        <v>17736029</v>
      </c>
      <c r="E89" s="32">
        <f t="shared" si="16"/>
        <v>4227262</v>
      </c>
      <c r="F89" s="32">
        <f t="shared" si="16"/>
        <v>888000</v>
      </c>
      <c r="G89" s="32">
        <f t="shared" si="16"/>
        <v>761491</v>
      </c>
      <c r="H89" s="32">
        <f t="shared" si="16"/>
        <v>0</v>
      </c>
      <c r="I89" s="32">
        <f t="shared" si="16"/>
        <v>78407</v>
      </c>
      <c r="J89" s="32">
        <f t="shared" si="16"/>
        <v>0</v>
      </c>
      <c r="K89" s="32">
        <f t="shared" si="16"/>
        <v>0</v>
      </c>
      <c r="L89" s="32">
        <f t="shared" si="16"/>
        <v>0</v>
      </c>
      <c r="M89" s="32">
        <f t="shared" si="16"/>
        <v>0</v>
      </c>
      <c r="N89" s="32">
        <f t="shared" si="14"/>
        <v>23691189</v>
      </c>
      <c r="O89" s="46">
        <f t="shared" si="12"/>
        <v>596.71029896985112</v>
      </c>
      <c r="P89" s="9"/>
    </row>
    <row r="90" spans="1:119" ht="15.75" thickBot="1">
      <c r="A90" s="12"/>
      <c r="B90" s="25">
        <v>381</v>
      </c>
      <c r="C90" s="20" t="s">
        <v>97</v>
      </c>
      <c r="D90" s="47">
        <v>17736029</v>
      </c>
      <c r="E90" s="47">
        <v>4227262</v>
      </c>
      <c r="F90" s="47">
        <v>888000</v>
      </c>
      <c r="G90" s="47">
        <v>761491</v>
      </c>
      <c r="H90" s="47">
        <v>0</v>
      </c>
      <c r="I90" s="47">
        <v>78407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23691189</v>
      </c>
      <c r="O90" s="48">
        <f t="shared" si="12"/>
        <v>596.71029896985112</v>
      </c>
      <c r="P90" s="9"/>
    </row>
    <row r="91" spans="1:119" ht="16.5" thickBot="1">
      <c r="A91" s="14" t="s">
        <v>74</v>
      </c>
      <c r="B91" s="23"/>
      <c r="C91" s="22"/>
      <c r="D91" s="15">
        <f t="shared" ref="D91:M91" si="17">SUM(D5,D14,D19,D46,D77,D82,D89)</f>
        <v>26689348</v>
      </c>
      <c r="E91" s="15">
        <f t="shared" si="17"/>
        <v>38667319</v>
      </c>
      <c r="F91" s="15">
        <f t="shared" si="17"/>
        <v>1370360</v>
      </c>
      <c r="G91" s="15">
        <f t="shared" si="17"/>
        <v>4615721</v>
      </c>
      <c r="H91" s="15">
        <f t="shared" si="17"/>
        <v>0</v>
      </c>
      <c r="I91" s="15">
        <f t="shared" si="17"/>
        <v>793526</v>
      </c>
      <c r="J91" s="15">
        <f t="shared" si="17"/>
        <v>0</v>
      </c>
      <c r="K91" s="15">
        <f t="shared" si="17"/>
        <v>0</v>
      </c>
      <c r="L91" s="15">
        <f t="shared" si="17"/>
        <v>0</v>
      </c>
      <c r="M91" s="15">
        <f t="shared" si="17"/>
        <v>0</v>
      </c>
      <c r="N91" s="15">
        <f t="shared" si="14"/>
        <v>72136274</v>
      </c>
      <c r="O91" s="38">
        <f t="shared" si="12"/>
        <v>1816.8973125456514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104</v>
      </c>
      <c r="M93" s="49"/>
      <c r="N93" s="49"/>
      <c r="O93" s="44">
        <v>39703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thickBot="1">
      <c r="A95" s="53" t="s">
        <v>114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A95:O95"/>
    <mergeCell ref="A94:O94"/>
    <mergeCell ref="L93:N9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117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SUM(D6:D13)</f>
        <v>912709</v>
      </c>
      <c r="E5" s="27">
        <f t="shared" si="0"/>
        <v>18463377</v>
      </c>
      <c r="F5" s="27">
        <f t="shared" si="0"/>
        <v>477072</v>
      </c>
      <c r="G5" s="27">
        <f t="shared" si="0"/>
        <v>2667261</v>
      </c>
      <c r="H5" s="27">
        <f t="shared" si="0"/>
        <v>0</v>
      </c>
      <c r="I5" s="27">
        <f t="shared" si="0"/>
        <v>258994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22779413</v>
      </c>
      <c r="O5" s="33">
        <f t="shared" ref="O5:O36" si="1">(N5/O$93)</f>
        <v>569.44261680373972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12731257</v>
      </c>
      <c r="F6" s="47">
        <v>477072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13208329</v>
      </c>
      <c r="O6" s="48">
        <f t="shared" si="1"/>
        <v>330.18346124040698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183722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3" si="2">SUM(D7:M7)</f>
        <v>183722</v>
      </c>
      <c r="O7" s="48">
        <f t="shared" si="1"/>
        <v>4.5927055470839688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352981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352981</v>
      </c>
      <c r="O8" s="48">
        <f t="shared" si="1"/>
        <v>8.8238632102592298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1524607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1524607</v>
      </c>
      <c r="O9" s="48">
        <f t="shared" si="1"/>
        <v>38.112316576256781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0</v>
      </c>
      <c r="F10" s="47">
        <v>0</v>
      </c>
      <c r="G10" s="47">
        <v>647343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647343</v>
      </c>
      <c r="O10" s="48">
        <f t="shared" si="1"/>
        <v>16.182361322900782</v>
      </c>
      <c r="P10" s="9"/>
    </row>
    <row r="11" spans="1:133">
      <c r="A11" s="12"/>
      <c r="B11" s="25">
        <v>312.60000000000002</v>
      </c>
      <c r="C11" s="20" t="s">
        <v>14</v>
      </c>
      <c r="D11" s="47">
        <v>765551</v>
      </c>
      <c r="E11" s="47">
        <v>897610</v>
      </c>
      <c r="F11" s="47">
        <v>0</v>
      </c>
      <c r="G11" s="47">
        <v>2019918</v>
      </c>
      <c r="H11" s="47">
        <v>0</v>
      </c>
      <c r="I11" s="47">
        <v>258994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3942073</v>
      </c>
      <c r="O11" s="48">
        <f t="shared" si="1"/>
        <v>98.544434167437444</v>
      </c>
      <c r="P11" s="9"/>
    </row>
    <row r="12" spans="1:133">
      <c r="A12" s="12"/>
      <c r="B12" s="25">
        <v>315</v>
      </c>
      <c r="C12" s="20" t="s">
        <v>15</v>
      </c>
      <c r="D12" s="47">
        <v>147158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147158</v>
      </c>
      <c r="O12" s="48">
        <f t="shared" si="1"/>
        <v>3.6786740994425418</v>
      </c>
      <c r="P12" s="9"/>
    </row>
    <row r="13" spans="1:133">
      <c r="A13" s="12"/>
      <c r="B13" s="25">
        <v>319</v>
      </c>
      <c r="C13" s="20" t="s">
        <v>16</v>
      </c>
      <c r="D13" s="47">
        <v>0</v>
      </c>
      <c r="E13" s="47">
        <v>2773200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2773200</v>
      </c>
      <c r="O13" s="48">
        <f t="shared" si="1"/>
        <v>69.324800639952002</v>
      </c>
      <c r="P13" s="9"/>
    </row>
    <row r="14" spans="1:133" ht="15.75">
      <c r="A14" s="29" t="s">
        <v>118</v>
      </c>
      <c r="B14" s="30"/>
      <c r="C14" s="31"/>
      <c r="D14" s="32">
        <f t="shared" ref="D14:M14" si="3">SUM(D15:D17)</f>
        <v>368158</v>
      </c>
      <c r="E14" s="32">
        <f t="shared" si="3"/>
        <v>662196</v>
      </c>
      <c r="F14" s="32">
        <f t="shared" si="3"/>
        <v>0</v>
      </c>
      <c r="G14" s="32">
        <f t="shared" si="3"/>
        <v>0</v>
      </c>
      <c r="H14" s="32">
        <f t="shared" si="3"/>
        <v>0</v>
      </c>
      <c r="I14" s="32">
        <f t="shared" si="3"/>
        <v>0</v>
      </c>
      <c r="J14" s="32">
        <f t="shared" si="3"/>
        <v>0</v>
      </c>
      <c r="K14" s="32">
        <f t="shared" si="3"/>
        <v>0</v>
      </c>
      <c r="L14" s="32">
        <f t="shared" si="3"/>
        <v>0</v>
      </c>
      <c r="M14" s="32">
        <f t="shared" si="3"/>
        <v>0</v>
      </c>
      <c r="N14" s="45">
        <f t="shared" ref="N14:N19" si="4">SUM(D14:M14)</f>
        <v>1030354</v>
      </c>
      <c r="O14" s="46">
        <f t="shared" si="1"/>
        <v>25.756918231132666</v>
      </c>
      <c r="P14" s="10"/>
    </row>
    <row r="15" spans="1:133">
      <c r="A15" s="12"/>
      <c r="B15" s="25">
        <v>322</v>
      </c>
      <c r="C15" s="20" t="s">
        <v>0</v>
      </c>
      <c r="D15" s="47">
        <v>0</v>
      </c>
      <c r="E15" s="47">
        <v>602858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602858</v>
      </c>
      <c r="O15" s="48">
        <f t="shared" si="1"/>
        <v>15.070319726020548</v>
      </c>
      <c r="P15" s="9"/>
    </row>
    <row r="16" spans="1:133">
      <c r="A16" s="12"/>
      <c r="B16" s="25">
        <v>323.7</v>
      </c>
      <c r="C16" s="20" t="s">
        <v>18</v>
      </c>
      <c r="D16" s="47">
        <v>304578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304578</v>
      </c>
      <c r="O16" s="48">
        <f t="shared" si="1"/>
        <v>7.6138789590780691</v>
      </c>
      <c r="P16" s="9"/>
    </row>
    <row r="17" spans="1:16">
      <c r="A17" s="12"/>
      <c r="B17" s="25">
        <v>329</v>
      </c>
      <c r="C17" s="20" t="s">
        <v>119</v>
      </c>
      <c r="D17" s="47">
        <v>63580</v>
      </c>
      <c r="E17" s="47">
        <v>59338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122918</v>
      </c>
      <c r="O17" s="48">
        <f t="shared" si="1"/>
        <v>3.0727195460340475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SUM(D19:D45)</f>
        <v>4501983</v>
      </c>
      <c r="E18" s="32">
        <f t="shared" si="5"/>
        <v>6852008</v>
      </c>
      <c r="F18" s="32">
        <f t="shared" si="5"/>
        <v>0</v>
      </c>
      <c r="G18" s="32">
        <f t="shared" si="5"/>
        <v>1907737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13261728</v>
      </c>
      <c r="O18" s="46">
        <f t="shared" si="1"/>
        <v>331.51833612479066</v>
      </c>
      <c r="P18" s="10"/>
    </row>
    <row r="19" spans="1:16">
      <c r="A19" s="12"/>
      <c r="B19" s="25">
        <v>331.2</v>
      </c>
      <c r="C19" s="20" t="s">
        <v>21</v>
      </c>
      <c r="D19" s="47">
        <v>115642</v>
      </c>
      <c r="E19" s="47">
        <v>285132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400774</v>
      </c>
      <c r="O19" s="48">
        <f t="shared" si="1"/>
        <v>10.018598605104618</v>
      </c>
      <c r="P19" s="9"/>
    </row>
    <row r="20" spans="1:16">
      <c r="A20" s="12"/>
      <c r="B20" s="25">
        <v>331.41</v>
      </c>
      <c r="C20" s="20" t="s">
        <v>27</v>
      </c>
      <c r="D20" s="47">
        <v>0</v>
      </c>
      <c r="E20" s="47">
        <v>0</v>
      </c>
      <c r="F20" s="47">
        <v>0</v>
      </c>
      <c r="G20" s="47">
        <v>1747473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7" si="6">SUM(D20:M20)</f>
        <v>1747473</v>
      </c>
      <c r="O20" s="48">
        <f t="shared" si="1"/>
        <v>43.683548733844958</v>
      </c>
      <c r="P20" s="9"/>
    </row>
    <row r="21" spans="1:16">
      <c r="A21" s="12"/>
      <c r="B21" s="25">
        <v>331.61</v>
      </c>
      <c r="C21" s="20" t="s">
        <v>110</v>
      </c>
      <c r="D21" s="47">
        <v>3153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3153</v>
      </c>
      <c r="O21" s="48">
        <f t="shared" si="1"/>
        <v>7.8819088568357371E-2</v>
      </c>
      <c r="P21" s="9"/>
    </row>
    <row r="22" spans="1:16">
      <c r="A22" s="12"/>
      <c r="B22" s="25">
        <v>331.65</v>
      </c>
      <c r="C22" s="20" t="s">
        <v>28</v>
      </c>
      <c r="D22" s="47">
        <v>0</v>
      </c>
      <c r="E22" s="47">
        <v>73881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73881</v>
      </c>
      <c r="O22" s="48">
        <f t="shared" si="1"/>
        <v>1.8468864835137364</v>
      </c>
      <c r="P22" s="9"/>
    </row>
    <row r="23" spans="1:16">
      <c r="A23" s="12"/>
      <c r="B23" s="25">
        <v>331.69</v>
      </c>
      <c r="C23" s="20" t="s">
        <v>29</v>
      </c>
      <c r="D23" s="47">
        <v>235366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235366</v>
      </c>
      <c r="O23" s="48">
        <f t="shared" si="1"/>
        <v>5.8837087218458617</v>
      </c>
      <c r="P23" s="9"/>
    </row>
    <row r="24" spans="1:16">
      <c r="A24" s="12"/>
      <c r="B24" s="25">
        <v>331.7</v>
      </c>
      <c r="C24" s="20" t="s">
        <v>23</v>
      </c>
      <c r="D24" s="47">
        <v>144181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144181</v>
      </c>
      <c r="O24" s="48">
        <f t="shared" si="1"/>
        <v>3.6042546808989324</v>
      </c>
      <c r="P24" s="9"/>
    </row>
    <row r="25" spans="1:16">
      <c r="A25" s="12"/>
      <c r="B25" s="25">
        <v>334.1</v>
      </c>
      <c r="C25" s="20" t="s">
        <v>24</v>
      </c>
      <c r="D25" s="47">
        <v>29034</v>
      </c>
      <c r="E25" s="47">
        <v>0</v>
      </c>
      <c r="F25" s="47">
        <v>0</v>
      </c>
      <c r="G25" s="47">
        <v>160264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189298</v>
      </c>
      <c r="O25" s="48">
        <f t="shared" si="1"/>
        <v>4.7320950928680352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226958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226958</v>
      </c>
      <c r="O26" s="48">
        <f t="shared" si="1"/>
        <v>5.6735244856635756</v>
      </c>
      <c r="P26" s="9"/>
    </row>
    <row r="27" spans="1:16">
      <c r="A27" s="12"/>
      <c r="B27" s="25">
        <v>334.31</v>
      </c>
      <c r="C27" s="20" t="s">
        <v>30</v>
      </c>
      <c r="D27" s="47">
        <v>53989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53989</v>
      </c>
      <c r="O27" s="48">
        <f t="shared" si="1"/>
        <v>1.3496237782166338</v>
      </c>
      <c r="P27" s="9"/>
    </row>
    <row r="28" spans="1:16">
      <c r="A28" s="12"/>
      <c r="B28" s="25">
        <v>334.34</v>
      </c>
      <c r="C28" s="20" t="s">
        <v>31</v>
      </c>
      <c r="D28" s="47">
        <v>0</v>
      </c>
      <c r="E28" s="47">
        <v>163841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163841</v>
      </c>
      <c r="O28" s="48">
        <f t="shared" si="1"/>
        <v>4.0957178211634124</v>
      </c>
      <c r="P28" s="9"/>
    </row>
    <row r="29" spans="1:16">
      <c r="A29" s="12"/>
      <c r="B29" s="25">
        <v>334.41</v>
      </c>
      <c r="C29" s="20" t="s">
        <v>32</v>
      </c>
      <c r="D29" s="47">
        <v>78060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3" si="7">SUM(D29:M29)</f>
        <v>78060</v>
      </c>
      <c r="O29" s="48">
        <f t="shared" si="1"/>
        <v>1.9513536484763643</v>
      </c>
      <c r="P29" s="9"/>
    </row>
    <row r="30" spans="1:16">
      <c r="A30" s="12"/>
      <c r="B30" s="25">
        <v>334.49</v>
      </c>
      <c r="C30" s="20" t="s">
        <v>33</v>
      </c>
      <c r="D30" s="47">
        <v>0</v>
      </c>
      <c r="E30" s="47">
        <v>38976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38976</v>
      </c>
      <c r="O30" s="48">
        <f t="shared" si="1"/>
        <v>0.97432692548058897</v>
      </c>
      <c r="P30" s="9"/>
    </row>
    <row r="31" spans="1:16">
      <c r="A31" s="12"/>
      <c r="B31" s="25">
        <v>334.5</v>
      </c>
      <c r="C31" s="20" t="s">
        <v>34</v>
      </c>
      <c r="D31" s="47">
        <v>128886</v>
      </c>
      <c r="E31" s="47">
        <v>176260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305146</v>
      </c>
      <c r="O31" s="48">
        <f t="shared" si="1"/>
        <v>7.6280778941579381</v>
      </c>
      <c r="P31" s="9"/>
    </row>
    <row r="32" spans="1:16">
      <c r="A32" s="12"/>
      <c r="B32" s="25">
        <v>334.69</v>
      </c>
      <c r="C32" s="20" t="s">
        <v>35</v>
      </c>
      <c r="D32" s="47">
        <v>246515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246515</v>
      </c>
      <c r="O32" s="48">
        <f t="shared" si="1"/>
        <v>6.1624128190385719</v>
      </c>
      <c r="P32" s="9"/>
    </row>
    <row r="33" spans="1:16">
      <c r="A33" s="12"/>
      <c r="B33" s="25">
        <v>334.7</v>
      </c>
      <c r="C33" s="20" t="s">
        <v>36</v>
      </c>
      <c r="D33" s="47">
        <v>15508</v>
      </c>
      <c r="E33" s="47">
        <v>1642443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1657951</v>
      </c>
      <c r="O33" s="48">
        <f t="shared" si="1"/>
        <v>41.445666575006875</v>
      </c>
      <c r="P33" s="9"/>
    </row>
    <row r="34" spans="1:16">
      <c r="A34" s="12"/>
      <c r="B34" s="25">
        <v>334.9</v>
      </c>
      <c r="C34" s="20" t="s">
        <v>38</v>
      </c>
      <c r="D34" s="47">
        <v>0</v>
      </c>
      <c r="E34" s="47">
        <v>1830623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1830623</v>
      </c>
      <c r="O34" s="48">
        <f t="shared" si="1"/>
        <v>45.762142839287051</v>
      </c>
      <c r="P34" s="9"/>
    </row>
    <row r="35" spans="1:16">
      <c r="A35" s="12"/>
      <c r="B35" s="25">
        <v>335.12</v>
      </c>
      <c r="C35" s="20" t="s">
        <v>39</v>
      </c>
      <c r="D35" s="47">
        <v>814929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814929</v>
      </c>
      <c r="O35" s="48">
        <f t="shared" si="1"/>
        <v>20.371697122715798</v>
      </c>
      <c r="P35" s="9"/>
    </row>
    <row r="36" spans="1:16">
      <c r="A36" s="12"/>
      <c r="B36" s="25">
        <v>335.13</v>
      </c>
      <c r="C36" s="20" t="s">
        <v>40</v>
      </c>
      <c r="D36" s="47">
        <v>27579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27579</v>
      </c>
      <c r="O36" s="48">
        <f t="shared" si="1"/>
        <v>0.689423293253006</v>
      </c>
      <c r="P36" s="9"/>
    </row>
    <row r="37" spans="1:16">
      <c r="A37" s="12"/>
      <c r="B37" s="25">
        <v>335.14</v>
      </c>
      <c r="C37" s="20" t="s">
        <v>41</v>
      </c>
      <c r="D37" s="47">
        <v>14993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14993</v>
      </c>
      <c r="O37" s="48">
        <f t="shared" ref="O37:O68" si="8">(N37/O$93)</f>
        <v>0.37479689023323248</v>
      </c>
      <c r="P37" s="9"/>
    </row>
    <row r="38" spans="1:16">
      <c r="A38" s="12"/>
      <c r="B38" s="25">
        <v>335.15</v>
      </c>
      <c r="C38" s="20" t="s">
        <v>42</v>
      </c>
      <c r="D38" s="47">
        <v>6066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6066</v>
      </c>
      <c r="O38" s="48">
        <f t="shared" si="8"/>
        <v>0.15163862710296727</v>
      </c>
      <c r="P38" s="9"/>
    </row>
    <row r="39" spans="1:16">
      <c r="A39" s="12"/>
      <c r="B39" s="25">
        <v>335.16</v>
      </c>
      <c r="C39" s="20" t="s">
        <v>43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5.5808314376421766</v>
      </c>
      <c r="P39" s="9"/>
    </row>
    <row r="40" spans="1:16">
      <c r="A40" s="12"/>
      <c r="B40" s="25">
        <v>335.18</v>
      </c>
      <c r="C40" s="20" t="s">
        <v>44</v>
      </c>
      <c r="D40" s="47">
        <v>2079129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2079129</v>
      </c>
      <c r="O40" s="48">
        <f t="shared" si="8"/>
        <v>51.97432692548059</v>
      </c>
      <c r="P40" s="9"/>
    </row>
    <row r="41" spans="1:16">
      <c r="A41" s="12"/>
      <c r="B41" s="25">
        <v>335.19</v>
      </c>
      <c r="C41" s="20" t="s">
        <v>54</v>
      </c>
      <c r="D41" s="47">
        <v>285703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285703</v>
      </c>
      <c r="O41" s="48">
        <f t="shared" si="8"/>
        <v>7.1420393470489714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7334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7334</v>
      </c>
      <c r="O42" s="48">
        <f t="shared" si="8"/>
        <v>0.18333624978126639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1992078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1992078</v>
      </c>
      <c r="O43" s="48">
        <f t="shared" si="8"/>
        <v>49.798215133864957</v>
      </c>
      <c r="P43" s="9"/>
    </row>
    <row r="44" spans="1:16">
      <c r="A44" s="12"/>
      <c r="B44" s="25">
        <v>337.3</v>
      </c>
      <c r="C44" s="20" t="s">
        <v>120</v>
      </c>
      <c r="D44" s="47">
        <v>0</v>
      </c>
      <c r="E44" s="47">
        <v>341795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341795</v>
      </c>
      <c r="O44" s="48">
        <f t="shared" si="8"/>
        <v>8.5442341824363179</v>
      </c>
      <c r="P44" s="9"/>
    </row>
    <row r="45" spans="1:16">
      <c r="A45" s="12"/>
      <c r="B45" s="25">
        <v>337.4</v>
      </c>
      <c r="C45" s="20" t="s">
        <v>121</v>
      </c>
      <c r="D45" s="47">
        <v>0</v>
      </c>
      <c r="E45" s="47">
        <v>72687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72687</v>
      </c>
      <c r="O45" s="48">
        <f t="shared" si="8"/>
        <v>1.8170387220958428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SUM(D47:D76)</f>
        <v>1302612</v>
      </c>
      <c r="E46" s="32">
        <f t="shared" si="9"/>
        <v>3929770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445972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5678354</v>
      </c>
      <c r="O46" s="46">
        <f t="shared" si="8"/>
        <v>141.94820388470865</v>
      </c>
      <c r="P46" s="10"/>
    </row>
    <row r="47" spans="1:16">
      <c r="A47" s="12"/>
      <c r="B47" s="25">
        <v>341.1</v>
      </c>
      <c r="C47" s="20" t="s">
        <v>55</v>
      </c>
      <c r="D47" s="47">
        <v>180036</v>
      </c>
      <c r="E47" s="47">
        <v>1485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181521</v>
      </c>
      <c r="O47" s="48">
        <f t="shared" si="8"/>
        <v>4.5376846736494763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80042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6" si="10">SUM(D48:M48)</f>
        <v>80042</v>
      </c>
      <c r="O48" s="48">
        <f t="shared" si="8"/>
        <v>2.000899932505062</v>
      </c>
      <c r="P48" s="9"/>
    </row>
    <row r="49" spans="1:16">
      <c r="A49" s="12"/>
      <c r="B49" s="25">
        <v>341.2</v>
      </c>
      <c r="C49" s="20" t="s">
        <v>57</v>
      </c>
      <c r="D49" s="47">
        <v>0</v>
      </c>
      <c r="E49" s="47">
        <v>446253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446253</v>
      </c>
      <c r="O49" s="48">
        <f t="shared" si="8"/>
        <v>11.155488338374623</v>
      </c>
      <c r="P49" s="9"/>
    </row>
    <row r="50" spans="1:16">
      <c r="A50" s="12"/>
      <c r="B50" s="25">
        <v>341.51</v>
      </c>
      <c r="C50" s="20" t="s">
        <v>58</v>
      </c>
      <c r="D50" s="47">
        <v>524436</v>
      </c>
      <c r="E50" s="47">
        <v>7639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532075</v>
      </c>
      <c r="O50" s="48">
        <f t="shared" si="8"/>
        <v>13.300877434192435</v>
      </c>
      <c r="P50" s="9"/>
    </row>
    <row r="51" spans="1:16">
      <c r="A51" s="12"/>
      <c r="B51" s="25">
        <v>341.52</v>
      </c>
      <c r="C51" s="20" t="s">
        <v>59</v>
      </c>
      <c r="D51" s="47">
        <v>21868</v>
      </c>
      <c r="E51" s="47">
        <v>437209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459077</v>
      </c>
      <c r="O51" s="48">
        <f t="shared" si="8"/>
        <v>11.476064295177862</v>
      </c>
      <c r="P51" s="9"/>
    </row>
    <row r="52" spans="1:16">
      <c r="A52" s="12"/>
      <c r="B52" s="25">
        <v>341.56</v>
      </c>
      <c r="C52" s="20" t="s">
        <v>60</v>
      </c>
      <c r="D52" s="47">
        <v>89228</v>
      </c>
      <c r="E52" s="47">
        <v>8097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97325</v>
      </c>
      <c r="O52" s="48">
        <f t="shared" si="8"/>
        <v>2.4329425293103015</v>
      </c>
      <c r="P52" s="9"/>
    </row>
    <row r="53" spans="1:16">
      <c r="A53" s="12"/>
      <c r="B53" s="25">
        <v>341.9</v>
      </c>
      <c r="C53" s="20" t="s">
        <v>61</v>
      </c>
      <c r="D53" s="47">
        <v>55534</v>
      </c>
      <c r="E53" s="47">
        <v>55011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110545</v>
      </c>
      <c r="O53" s="48">
        <f t="shared" si="8"/>
        <v>2.7634177436692249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211674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211674</v>
      </c>
      <c r="O54" s="48">
        <f t="shared" si="8"/>
        <v>5.2914531410144239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931333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931333</v>
      </c>
      <c r="O55" s="48">
        <f t="shared" si="8"/>
        <v>23.281578881583883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97406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97406</v>
      </c>
      <c r="O56" s="48">
        <f t="shared" si="8"/>
        <v>2.4349673774466916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223294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223294</v>
      </c>
      <c r="O57" s="48">
        <f t="shared" si="8"/>
        <v>5.581931355148364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73290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73290</v>
      </c>
      <c r="O58" s="48">
        <f t="shared" si="8"/>
        <v>1.8321125915556333</v>
      </c>
      <c r="P58" s="9"/>
    </row>
    <row r="59" spans="1:16">
      <c r="A59" s="12"/>
      <c r="B59" s="25">
        <v>345.9</v>
      </c>
      <c r="C59" s="20" t="s">
        <v>68</v>
      </c>
      <c r="D59" s="47">
        <v>81629</v>
      </c>
      <c r="E59" s="47">
        <v>12427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94056</v>
      </c>
      <c r="O59" s="48">
        <f t="shared" si="8"/>
        <v>2.3512236582256332</v>
      </c>
      <c r="P59" s="9"/>
    </row>
    <row r="60" spans="1:16">
      <c r="A60" s="12"/>
      <c r="B60" s="25">
        <v>346.4</v>
      </c>
      <c r="C60" s="20" t="s">
        <v>69</v>
      </c>
      <c r="D60" s="47">
        <v>0</v>
      </c>
      <c r="E60" s="47">
        <v>117653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117653</v>
      </c>
      <c r="O60" s="48">
        <f t="shared" si="8"/>
        <v>2.9411044171687122</v>
      </c>
      <c r="P60" s="9"/>
    </row>
    <row r="61" spans="1:16">
      <c r="A61" s="12"/>
      <c r="B61" s="25">
        <v>346.9</v>
      </c>
      <c r="C61" s="20" t="s">
        <v>70</v>
      </c>
      <c r="D61" s="47">
        <v>26629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26629</v>
      </c>
      <c r="O61" s="48">
        <f t="shared" si="8"/>
        <v>0.6656750743694223</v>
      </c>
      <c r="P61" s="9"/>
    </row>
    <row r="62" spans="1:16">
      <c r="A62" s="12"/>
      <c r="B62" s="25">
        <v>347.2</v>
      </c>
      <c r="C62" s="20" t="s">
        <v>71</v>
      </c>
      <c r="D62" s="47">
        <v>109323</v>
      </c>
      <c r="E62" s="47">
        <v>0</v>
      </c>
      <c r="F62" s="47">
        <v>0</v>
      </c>
      <c r="G62" s="47">
        <v>0</v>
      </c>
      <c r="H62" s="47">
        <v>0</v>
      </c>
      <c r="I62" s="47">
        <v>332718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442041</v>
      </c>
      <c r="O62" s="48">
        <f t="shared" si="8"/>
        <v>11.050196235282353</v>
      </c>
      <c r="P62" s="9"/>
    </row>
    <row r="63" spans="1:16">
      <c r="A63" s="12"/>
      <c r="B63" s="25">
        <v>347.4</v>
      </c>
      <c r="C63" s="20" t="s">
        <v>72</v>
      </c>
      <c r="D63" s="47">
        <v>194644</v>
      </c>
      <c r="E63" s="47">
        <v>0</v>
      </c>
      <c r="F63" s="47">
        <v>0</v>
      </c>
      <c r="G63" s="47">
        <v>0</v>
      </c>
      <c r="H63" s="47">
        <v>0</v>
      </c>
      <c r="I63" s="47">
        <v>113254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307898</v>
      </c>
      <c r="O63" s="48">
        <f t="shared" si="8"/>
        <v>7.6968727345449093</v>
      </c>
      <c r="P63" s="9"/>
    </row>
    <row r="64" spans="1:16">
      <c r="A64" s="12"/>
      <c r="B64" s="25">
        <v>348.12</v>
      </c>
      <c r="C64" s="39" t="s">
        <v>75</v>
      </c>
      <c r="D64" s="47">
        <v>0</v>
      </c>
      <c r="E64" s="47">
        <v>16344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16344</v>
      </c>
      <c r="O64" s="48">
        <f t="shared" si="8"/>
        <v>0.40856935729820265</v>
      </c>
      <c r="P64" s="9"/>
    </row>
    <row r="65" spans="1:16">
      <c r="A65" s="12"/>
      <c r="B65" s="25">
        <v>348.22</v>
      </c>
      <c r="C65" s="39" t="s">
        <v>76</v>
      </c>
      <c r="D65" s="47">
        <v>0</v>
      </c>
      <c r="E65" s="47">
        <v>8085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8085</v>
      </c>
      <c r="O65" s="48">
        <f t="shared" si="8"/>
        <v>0.20210984176186786</v>
      </c>
      <c r="P65" s="9"/>
    </row>
    <row r="66" spans="1:16">
      <c r="A66" s="12"/>
      <c r="B66" s="25">
        <v>348.31</v>
      </c>
      <c r="C66" s="39" t="s">
        <v>77</v>
      </c>
      <c r="D66" s="47">
        <v>0</v>
      </c>
      <c r="E66" s="47">
        <v>125436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125436</v>
      </c>
      <c r="O66" s="48">
        <f t="shared" si="8"/>
        <v>3.1356648251381145</v>
      </c>
      <c r="P66" s="9"/>
    </row>
    <row r="67" spans="1:16">
      <c r="A67" s="12"/>
      <c r="B67" s="25">
        <v>348.32</v>
      </c>
      <c r="C67" s="39" t="s">
        <v>78</v>
      </c>
      <c r="D67" s="47">
        <v>0</v>
      </c>
      <c r="E67" s="47">
        <v>10230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10230</v>
      </c>
      <c r="O67" s="48">
        <f t="shared" si="8"/>
        <v>0.25573082018848586</v>
      </c>
      <c r="P67" s="9"/>
    </row>
    <row r="68" spans="1:16">
      <c r="A68" s="12"/>
      <c r="B68" s="25">
        <v>348.41</v>
      </c>
      <c r="C68" s="39" t="s">
        <v>79</v>
      </c>
      <c r="D68" s="47">
        <v>0</v>
      </c>
      <c r="E68" s="47">
        <v>126571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126571</v>
      </c>
      <c r="O68" s="48">
        <f t="shared" si="8"/>
        <v>3.164037697172712</v>
      </c>
      <c r="P68" s="9"/>
    </row>
    <row r="69" spans="1:16">
      <c r="A69" s="12"/>
      <c r="B69" s="25">
        <v>348.42</v>
      </c>
      <c r="C69" s="39" t="s">
        <v>80</v>
      </c>
      <c r="D69" s="47">
        <v>0</v>
      </c>
      <c r="E69" s="47">
        <v>18271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18271</v>
      </c>
      <c r="O69" s="48">
        <f t="shared" ref="O69:O91" si="11">(N69/O$93)</f>
        <v>0.45674074444416668</v>
      </c>
      <c r="P69" s="9"/>
    </row>
    <row r="70" spans="1:16">
      <c r="A70" s="12"/>
      <c r="B70" s="25">
        <v>348.48</v>
      </c>
      <c r="C70" s="39" t="s">
        <v>81</v>
      </c>
      <c r="D70" s="47">
        <v>19285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19285</v>
      </c>
      <c r="O70" s="48">
        <f t="shared" si="11"/>
        <v>0.48208884333674973</v>
      </c>
      <c r="P70" s="9"/>
    </row>
    <row r="71" spans="1:16">
      <c r="A71" s="12"/>
      <c r="B71" s="25">
        <v>348.51</v>
      </c>
      <c r="C71" s="39" t="s">
        <v>122</v>
      </c>
      <c r="D71" s="47">
        <v>0</v>
      </c>
      <c r="E71" s="47">
        <v>138790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138790</v>
      </c>
      <c r="O71" s="48">
        <f t="shared" si="11"/>
        <v>3.4694897882658799</v>
      </c>
      <c r="P71" s="9"/>
    </row>
    <row r="72" spans="1:16">
      <c r="A72" s="12"/>
      <c r="B72" s="25">
        <v>348.52</v>
      </c>
      <c r="C72" s="39" t="s">
        <v>82</v>
      </c>
      <c r="D72" s="47">
        <v>0</v>
      </c>
      <c r="E72" s="47">
        <v>164344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164344</v>
      </c>
      <c r="O72" s="48">
        <f t="shared" si="11"/>
        <v>4.1082918781091422</v>
      </c>
      <c r="P72" s="9"/>
    </row>
    <row r="73" spans="1:16">
      <c r="A73" s="12"/>
      <c r="B73" s="25">
        <v>348.53</v>
      </c>
      <c r="C73" s="39" t="s">
        <v>83</v>
      </c>
      <c r="D73" s="47">
        <v>0</v>
      </c>
      <c r="E73" s="47">
        <v>3161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3161</v>
      </c>
      <c r="O73" s="48">
        <f t="shared" si="11"/>
        <v>7.901907356948229E-2</v>
      </c>
      <c r="P73" s="9"/>
    </row>
    <row r="74" spans="1:16">
      <c r="A74" s="12"/>
      <c r="B74" s="25">
        <v>348.71</v>
      </c>
      <c r="C74" s="39" t="s">
        <v>84</v>
      </c>
      <c r="D74" s="47">
        <v>0</v>
      </c>
      <c r="E74" s="47">
        <v>41168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41168</v>
      </c>
      <c r="O74" s="48">
        <f t="shared" si="11"/>
        <v>1.0291228157888159</v>
      </c>
      <c r="P74" s="9"/>
    </row>
    <row r="75" spans="1:16">
      <c r="A75" s="12"/>
      <c r="B75" s="25">
        <v>348.72</v>
      </c>
      <c r="C75" s="39" t="s">
        <v>85</v>
      </c>
      <c r="D75" s="47">
        <v>0</v>
      </c>
      <c r="E75" s="47">
        <v>885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>SUM(D75:M75)</f>
        <v>885</v>
      </c>
      <c r="O75" s="48">
        <f t="shared" si="11"/>
        <v>2.212334074944379E-2</v>
      </c>
      <c r="P75" s="9"/>
    </row>
    <row r="76" spans="1:16">
      <c r="A76" s="12"/>
      <c r="B76" s="25">
        <v>348.85</v>
      </c>
      <c r="C76" s="20" t="s">
        <v>73</v>
      </c>
      <c r="D76" s="47">
        <v>0</v>
      </c>
      <c r="E76" s="47">
        <v>573672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573672</v>
      </c>
      <c r="O76" s="48">
        <f t="shared" si="11"/>
        <v>14.340724445666575</v>
      </c>
      <c r="P76" s="9"/>
    </row>
    <row r="77" spans="1:16" ht="15.75">
      <c r="A77" s="29" t="s">
        <v>52</v>
      </c>
      <c r="B77" s="30"/>
      <c r="C77" s="31"/>
      <c r="D77" s="32">
        <f t="shared" ref="D77:M77" si="12">SUM(D78:D81)</f>
        <v>21812</v>
      </c>
      <c r="E77" s="32">
        <f t="shared" si="12"/>
        <v>737496</v>
      </c>
      <c r="F77" s="32">
        <f t="shared" si="12"/>
        <v>0</v>
      </c>
      <c r="G77" s="32">
        <f t="shared" si="12"/>
        <v>0</v>
      </c>
      <c r="H77" s="32">
        <f t="shared" si="12"/>
        <v>0</v>
      </c>
      <c r="I77" s="32">
        <f t="shared" si="12"/>
        <v>0</v>
      </c>
      <c r="J77" s="32">
        <f t="shared" si="12"/>
        <v>0</v>
      </c>
      <c r="K77" s="32">
        <f t="shared" si="12"/>
        <v>0</v>
      </c>
      <c r="L77" s="32">
        <f t="shared" si="12"/>
        <v>0</v>
      </c>
      <c r="M77" s="32">
        <f t="shared" si="12"/>
        <v>0</v>
      </c>
      <c r="N77" s="32">
        <f t="shared" ref="N77:N91" si="13">SUM(D77:M77)</f>
        <v>759308</v>
      </c>
      <c r="O77" s="46">
        <f t="shared" si="11"/>
        <v>18.981276404269678</v>
      </c>
      <c r="P77" s="10"/>
    </row>
    <row r="78" spans="1:16">
      <c r="A78" s="13"/>
      <c r="B78" s="40">
        <v>351.1</v>
      </c>
      <c r="C78" s="21" t="s">
        <v>87</v>
      </c>
      <c r="D78" s="47">
        <v>0</v>
      </c>
      <c r="E78" s="47">
        <v>292987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292987</v>
      </c>
      <c r="O78" s="48">
        <f t="shared" si="11"/>
        <v>7.3241256905732071</v>
      </c>
      <c r="P78" s="9"/>
    </row>
    <row r="79" spans="1:16">
      <c r="A79" s="13"/>
      <c r="B79" s="40">
        <v>352</v>
      </c>
      <c r="C79" s="21" t="s">
        <v>88</v>
      </c>
      <c r="D79" s="47">
        <v>21812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21812</v>
      </c>
      <c r="O79" s="48">
        <f t="shared" si="11"/>
        <v>0.54525910556708246</v>
      </c>
      <c r="P79" s="9"/>
    </row>
    <row r="80" spans="1:16">
      <c r="A80" s="13"/>
      <c r="B80" s="40">
        <v>354</v>
      </c>
      <c r="C80" s="21" t="s">
        <v>89</v>
      </c>
      <c r="D80" s="47">
        <v>0</v>
      </c>
      <c r="E80" s="47">
        <v>200645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200645</v>
      </c>
      <c r="O80" s="48">
        <f t="shared" si="11"/>
        <v>5.0157488188385875</v>
      </c>
      <c r="P80" s="9"/>
    </row>
    <row r="81" spans="1:119">
      <c r="A81" s="13"/>
      <c r="B81" s="40">
        <v>359</v>
      </c>
      <c r="C81" s="21" t="s">
        <v>90</v>
      </c>
      <c r="D81" s="47">
        <v>0</v>
      </c>
      <c r="E81" s="47">
        <v>243864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243864</v>
      </c>
      <c r="O81" s="48">
        <f t="shared" si="11"/>
        <v>6.0961427892908029</v>
      </c>
      <c r="P81" s="9"/>
    </row>
    <row r="82" spans="1:119" ht="15.75">
      <c r="A82" s="29" t="s">
        <v>3</v>
      </c>
      <c r="B82" s="30"/>
      <c r="C82" s="31"/>
      <c r="D82" s="32">
        <f t="shared" ref="D82:M82" si="14">SUM(D83:D88)</f>
        <v>2652839</v>
      </c>
      <c r="E82" s="32">
        <f t="shared" si="14"/>
        <v>7090818</v>
      </c>
      <c r="F82" s="32">
        <f t="shared" si="14"/>
        <v>22403</v>
      </c>
      <c r="G82" s="32">
        <f t="shared" si="14"/>
        <v>287299</v>
      </c>
      <c r="H82" s="32">
        <f t="shared" si="14"/>
        <v>0</v>
      </c>
      <c r="I82" s="32">
        <f t="shared" si="14"/>
        <v>181258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 t="shared" si="13"/>
        <v>10234617</v>
      </c>
      <c r="O82" s="46">
        <f t="shared" si="11"/>
        <v>255.84623653226009</v>
      </c>
      <c r="P82" s="10"/>
    </row>
    <row r="83" spans="1:119">
      <c r="A83" s="12"/>
      <c r="B83" s="25">
        <v>361.1</v>
      </c>
      <c r="C83" s="20" t="s">
        <v>91</v>
      </c>
      <c r="D83" s="47">
        <v>199154</v>
      </c>
      <c r="E83" s="47">
        <v>938485</v>
      </c>
      <c r="F83" s="47">
        <v>22403</v>
      </c>
      <c r="G83" s="47">
        <v>283837</v>
      </c>
      <c r="H83" s="47">
        <v>0</v>
      </c>
      <c r="I83" s="47">
        <v>34355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1478234</v>
      </c>
      <c r="O83" s="48">
        <f t="shared" si="11"/>
        <v>36.953078519111067</v>
      </c>
      <c r="P83" s="9"/>
    </row>
    <row r="84" spans="1:119">
      <c r="A84" s="12"/>
      <c r="B84" s="25">
        <v>362</v>
      </c>
      <c r="C84" s="20" t="s">
        <v>93</v>
      </c>
      <c r="D84" s="47">
        <v>97633</v>
      </c>
      <c r="E84" s="47">
        <v>167251</v>
      </c>
      <c r="F84" s="47">
        <v>0</v>
      </c>
      <c r="G84" s="47">
        <v>250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265134</v>
      </c>
      <c r="O84" s="48">
        <f t="shared" si="11"/>
        <v>6.6278529110316731</v>
      </c>
      <c r="P84" s="9"/>
    </row>
    <row r="85" spans="1:119">
      <c r="A85" s="12"/>
      <c r="B85" s="25">
        <v>363.12</v>
      </c>
      <c r="C85" s="20" t="s">
        <v>123</v>
      </c>
      <c r="D85" s="47">
        <v>0</v>
      </c>
      <c r="E85" s="47">
        <v>1498186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1498186</v>
      </c>
      <c r="O85" s="48">
        <f t="shared" si="11"/>
        <v>37.451841111916607</v>
      </c>
      <c r="P85" s="9"/>
    </row>
    <row r="86" spans="1:119">
      <c r="A86" s="12"/>
      <c r="B86" s="25">
        <v>364</v>
      </c>
      <c r="C86" s="20" t="s">
        <v>94</v>
      </c>
      <c r="D86" s="47">
        <v>7900</v>
      </c>
      <c r="E86" s="47">
        <v>436224</v>
      </c>
      <c r="F86" s="47">
        <v>0</v>
      </c>
      <c r="G86" s="47">
        <v>3212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447336</v>
      </c>
      <c r="O86" s="48">
        <f t="shared" si="11"/>
        <v>11.182561307901908</v>
      </c>
      <c r="P86" s="9"/>
    </row>
    <row r="87" spans="1:119">
      <c r="A87" s="12"/>
      <c r="B87" s="25">
        <v>366</v>
      </c>
      <c r="C87" s="20" t="s">
        <v>95</v>
      </c>
      <c r="D87" s="47">
        <v>12745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12745</v>
      </c>
      <c r="O87" s="48">
        <f t="shared" si="11"/>
        <v>0.31860110491713123</v>
      </c>
      <c r="P87" s="9"/>
    </row>
    <row r="88" spans="1:119">
      <c r="A88" s="12"/>
      <c r="B88" s="25">
        <v>369.9</v>
      </c>
      <c r="C88" s="20" t="s">
        <v>96</v>
      </c>
      <c r="D88" s="47">
        <v>2335407</v>
      </c>
      <c r="E88" s="47">
        <v>4050672</v>
      </c>
      <c r="F88" s="47">
        <v>0</v>
      </c>
      <c r="G88" s="47">
        <v>0</v>
      </c>
      <c r="H88" s="47">
        <v>0</v>
      </c>
      <c r="I88" s="47">
        <v>146903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6532982</v>
      </c>
      <c r="O88" s="48">
        <f t="shared" si="11"/>
        <v>163.3123015773817</v>
      </c>
      <c r="P88" s="9"/>
    </row>
    <row r="89" spans="1:119" ht="15.75">
      <c r="A89" s="29" t="s">
        <v>53</v>
      </c>
      <c r="B89" s="30"/>
      <c r="C89" s="31"/>
      <c r="D89" s="32">
        <f t="shared" ref="D89:M89" si="15">SUM(D90:D90)</f>
        <v>17917663</v>
      </c>
      <c r="E89" s="32">
        <f t="shared" si="15"/>
        <v>2473021</v>
      </c>
      <c r="F89" s="32">
        <f t="shared" si="15"/>
        <v>326929</v>
      </c>
      <c r="G89" s="32">
        <f t="shared" si="15"/>
        <v>0</v>
      </c>
      <c r="H89" s="32">
        <f t="shared" si="15"/>
        <v>0</v>
      </c>
      <c r="I89" s="32">
        <f t="shared" si="15"/>
        <v>270513</v>
      </c>
      <c r="J89" s="32">
        <f t="shared" si="15"/>
        <v>0</v>
      </c>
      <c r="K89" s="32">
        <f t="shared" si="15"/>
        <v>0</v>
      </c>
      <c r="L89" s="32">
        <f t="shared" si="15"/>
        <v>0</v>
      </c>
      <c r="M89" s="32">
        <f t="shared" si="15"/>
        <v>0</v>
      </c>
      <c r="N89" s="32">
        <f t="shared" si="13"/>
        <v>20988126</v>
      </c>
      <c r="O89" s="46">
        <f t="shared" si="11"/>
        <v>524.66380021498389</v>
      </c>
      <c r="P89" s="9"/>
    </row>
    <row r="90" spans="1:119" ht="15.75" thickBot="1">
      <c r="A90" s="12"/>
      <c r="B90" s="25">
        <v>381</v>
      </c>
      <c r="C90" s="20" t="s">
        <v>97</v>
      </c>
      <c r="D90" s="47">
        <v>17917663</v>
      </c>
      <c r="E90" s="47">
        <v>2473021</v>
      </c>
      <c r="F90" s="47">
        <v>326929</v>
      </c>
      <c r="G90" s="47">
        <v>0</v>
      </c>
      <c r="H90" s="47">
        <v>0</v>
      </c>
      <c r="I90" s="47">
        <v>270513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20988126</v>
      </c>
      <c r="O90" s="48">
        <f t="shared" si="11"/>
        <v>524.66380021498389</v>
      </c>
      <c r="P90" s="9"/>
    </row>
    <row r="91" spans="1:119" ht="16.5" thickBot="1">
      <c r="A91" s="14" t="s">
        <v>74</v>
      </c>
      <c r="B91" s="23"/>
      <c r="C91" s="22"/>
      <c r="D91" s="15">
        <f t="shared" ref="D91:M91" si="16">SUM(D5,D14,D18,D46,D77,D82,D89)</f>
        <v>27677776</v>
      </c>
      <c r="E91" s="15">
        <f t="shared" si="16"/>
        <v>40208686</v>
      </c>
      <c r="F91" s="15">
        <f t="shared" si="16"/>
        <v>826404</v>
      </c>
      <c r="G91" s="15">
        <f t="shared" si="16"/>
        <v>4862297</v>
      </c>
      <c r="H91" s="15">
        <f t="shared" si="16"/>
        <v>0</v>
      </c>
      <c r="I91" s="15">
        <f t="shared" si="16"/>
        <v>1156737</v>
      </c>
      <c r="J91" s="15">
        <f t="shared" si="16"/>
        <v>0</v>
      </c>
      <c r="K91" s="15">
        <f t="shared" si="16"/>
        <v>0</v>
      </c>
      <c r="L91" s="15">
        <f t="shared" si="16"/>
        <v>0</v>
      </c>
      <c r="M91" s="15">
        <f t="shared" si="16"/>
        <v>0</v>
      </c>
      <c r="N91" s="15">
        <f t="shared" si="13"/>
        <v>74731900</v>
      </c>
      <c r="O91" s="38">
        <f t="shared" si="11"/>
        <v>1868.1573881958852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124</v>
      </c>
      <c r="M93" s="49"/>
      <c r="N93" s="49"/>
      <c r="O93" s="44">
        <v>40003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114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756279</v>
      </c>
      <c r="E5" s="27">
        <f t="shared" si="0"/>
        <v>18405233</v>
      </c>
      <c r="F5" s="27">
        <f t="shared" si="0"/>
        <v>541969</v>
      </c>
      <c r="G5" s="27">
        <f t="shared" si="0"/>
        <v>1817908</v>
      </c>
      <c r="H5" s="27">
        <f t="shared" si="0"/>
        <v>0</v>
      </c>
      <c r="I5" s="27">
        <f t="shared" si="0"/>
        <v>781355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22302744</v>
      </c>
      <c r="O5" s="33">
        <f t="shared" ref="O5:O36" si="1">(N5/O$96)</f>
        <v>571.42567255956953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13311563</v>
      </c>
      <c r="F6" s="47">
        <v>541969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13853532</v>
      </c>
      <c r="O6" s="48">
        <f t="shared" si="1"/>
        <v>354.94573405073021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214521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214521</v>
      </c>
      <c r="O7" s="48">
        <f t="shared" si="1"/>
        <v>5.4963105303612609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390184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390184</v>
      </c>
      <c r="O8" s="48">
        <f t="shared" si="1"/>
        <v>9.9970279272354592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1685254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1685254</v>
      </c>
      <c r="O9" s="48">
        <f t="shared" si="1"/>
        <v>43.178426851140152</v>
      </c>
      <c r="P9" s="9"/>
    </row>
    <row r="10" spans="1:133">
      <c r="A10" s="12"/>
      <c r="B10" s="25">
        <v>312.60000000000002</v>
      </c>
      <c r="C10" s="20" t="s">
        <v>14</v>
      </c>
      <c r="D10" s="47">
        <v>607331</v>
      </c>
      <c r="E10" s="47">
        <v>489451</v>
      </c>
      <c r="F10" s="47">
        <v>0</v>
      </c>
      <c r="G10" s="47">
        <v>1817908</v>
      </c>
      <c r="H10" s="47">
        <v>0</v>
      </c>
      <c r="I10" s="47">
        <v>781355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3696045</v>
      </c>
      <c r="O10" s="48">
        <f t="shared" si="1"/>
        <v>94.697540353574169</v>
      </c>
      <c r="P10" s="9"/>
    </row>
    <row r="11" spans="1:133">
      <c r="A11" s="12"/>
      <c r="B11" s="25">
        <v>315</v>
      </c>
      <c r="C11" s="20" t="s">
        <v>132</v>
      </c>
      <c r="D11" s="47">
        <v>148948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148948</v>
      </c>
      <c r="O11" s="48">
        <f t="shared" si="1"/>
        <v>3.8162439149372278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2314260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2314260</v>
      </c>
      <c r="O12" s="48">
        <f t="shared" si="1"/>
        <v>59.294388931591087</v>
      </c>
      <c r="P12" s="9"/>
    </row>
    <row r="13" spans="1:133" ht="15.75">
      <c r="A13" s="29" t="s">
        <v>166</v>
      </c>
      <c r="B13" s="30"/>
      <c r="C13" s="31"/>
      <c r="D13" s="32">
        <f t="shared" ref="D13:M13" si="3">SUM(D14:D18)</f>
        <v>386936</v>
      </c>
      <c r="E13" s="32">
        <f t="shared" si="3"/>
        <v>1238620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1625556</v>
      </c>
      <c r="O13" s="46">
        <f t="shared" si="1"/>
        <v>41.648885472713296</v>
      </c>
      <c r="P13" s="10"/>
    </row>
    <row r="14" spans="1:133">
      <c r="A14" s="12"/>
      <c r="B14" s="25">
        <v>313.2</v>
      </c>
      <c r="C14" s="20" t="s">
        <v>167</v>
      </c>
      <c r="D14" s="47">
        <v>0</v>
      </c>
      <c r="E14" s="47">
        <v>70524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70524</v>
      </c>
      <c r="O14" s="48">
        <f t="shared" si="1"/>
        <v>1.8069177555726363</v>
      </c>
      <c r="P14" s="9"/>
    </row>
    <row r="15" spans="1:133">
      <c r="A15" s="12"/>
      <c r="B15" s="25">
        <v>313.7</v>
      </c>
      <c r="C15" s="20" t="s">
        <v>18</v>
      </c>
      <c r="D15" s="47">
        <v>322538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322538</v>
      </c>
      <c r="O15" s="48">
        <f t="shared" si="1"/>
        <v>8.2638483218037404</v>
      </c>
      <c r="P15" s="9"/>
    </row>
    <row r="16" spans="1:133">
      <c r="A16" s="12"/>
      <c r="B16" s="25">
        <v>321</v>
      </c>
      <c r="C16" s="20" t="s">
        <v>168</v>
      </c>
      <c r="D16" s="47">
        <v>64398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64398</v>
      </c>
      <c r="O16" s="48">
        <f t="shared" si="1"/>
        <v>1.6499615680245965</v>
      </c>
      <c r="P16" s="9"/>
    </row>
    <row r="17" spans="1:16">
      <c r="A17" s="12"/>
      <c r="B17" s="25">
        <v>322</v>
      </c>
      <c r="C17" s="20" t="s">
        <v>0</v>
      </c>
      <c r="D17" s="47">
        <v>0</v>
      </c>
      <c r="E17" s="47">
        <v>1081561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1081561</v>
      </c>
      <c r="O17" s="48">
        <f t="shared" si="1"/>
        <v>27.711017166282346</v>
      </c>
      <c r="P17" s="9"/>
    </row>
    <row r="18" spans="1:16">
      <c r="A18" s="12"/>
      <c r="B18" s="25">
        <v>329</v>
      </c>
      <c r="C18" s="20" t="s">
        <v>169</v>
      </c>
      <c r="D18" s="47">
        <v>0</v>
      </c>
      <c r="E18" s="47">
        <v>86535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86535</v>
      </c>
      <c r="O18" s="48">
        <f t="shared" si="1"/>
        <v>2.2171406610299771</v>
      </c>
      <c r="P18" s="9"/>
    </row>
    <row r="19" spans="1:16" ht="15.75">
      <c r="A19" s="29" t="s">
        <v>22</v>
      </c>
      <c r="B19" s="30"/>
      <c r="C19" s="31"/>
      <c r="D19" s="32">
        <f t="shared" ref="D19:M19" si="5">SUM(D20:D45)</f>
        <v>4715865</v>
      </c>
      <c r="E19" s="32">
        <f t="shared" si="5"/>
        <v>10375437</v>
      </c>
      <c r="F19" s="32">
        <f t="shared" si="5"/>
        <v>0</v>
      </c>
      <c r="G19" s="32">
        <f t="shared" si="5"/>
        <v>777404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5">
        <f t="shared" si="4"/>
        <v>15868706</v>
      </c>
      <c r="O19" s="46">
        <f t="shared" si="1"/>
        <v>406.57714578529334</v>
      </c>
      <c r="P19" s="10"/>
    </row>
    <row r="20" spans="1:16">
      <c r="A20" s="12"/>
      <c r="B20" s="25">
        <v>331.2</v>
      </c>
      <c r="C20" s="20" t="s">
        <v>21</v>
      </c>
      <c r="D20" s="47">
        <v>115645</v>
      </c>
      <c r="E20" s="47">
        <v>94586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210231</v>
      </c>
      <c r="O20" s="48">
        <f t="shared" si="1"/>
        <v>5.3863950807071488</v>
      </c>
      <c r="P20" s="9"/>
    </row>
    <row r="21" spans="1:16">
      <c r="A21" s="12"/>
      <c r="B21" s="25">
        <v>331.39</v>
      </c>
      <c r="C21" s="20" t="s">
        <v>26</v>
      </c>
      <c r="D21" s="47">
        <v>0</v>
      </c>
      <c r="E21" s="47">
        <v>789666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8" si="6">SUM(D21:M21)</f>
        <v>789666</v>
      </c>
      <c r="O21" s="48">
        <f t="shared" si="1"/>
        <v>20.232282859338969</v>
      </c>
      <c r="P21" s="9"/>
    </row>
    <row r="22" spans="1:16">
      <c r="A22" s="12"/>
      <c r="B22" s="25">
        <v>331.41</v>
      </c>
      <c r="C22" s="20" t="s">
        <v>27</v>
      </c>
      <c r="D22" s="47">
        <v>20000</v>
      </c>
      <c r="E22" s="47">
        <v>0</v>
      </c>
      <c r="F22" s="47">
        <v>0</v>
      </c>
      <c r="G22" s="47">
        <v>358201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378201</v>
      </c>
      <c r="O22" s="48">
        <f t="shared" si="1"/>
        <v>9.6900076863950808</v>
      </c>
      <c r="P22" s="9"/>
    </row>
    <row r="23" spans="1:16">
      <c r="A23" s="12"/>
      <c r="B23" s="25">
        <v>331.61</v>
      </c>
      <c r="C23" s="20" t="s">
        <v>110</v>
      </c>
      <c r="D23" s="47">
        <v>7449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7449</v>
      </c>
      <c r="O23" s="48">
        <f t="shared" si="1"/>
        <v>0.19085318985395849</v>
      </c>
      <c r="P23" s="9"/>
    </row>
    <row r="24" spans="1:16">
      <c r="A24" s="12"/>
      <c r="B24" s="25">
        <v>331.69</v>
      </c>
      <c r="C24" s="20" t="s">
        <v>29</v>
      </c>
      <c r="D24" s="47">
        <v>196536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196536</v>
      </c>
      <c r="O24" s="48">
        <f t="shared" si="1"/>
        <v>5.0355111452728671</v>
      </c>
      <c r="P24" s="9"/>
    </row>
    <row r="25" spans="1:16">
      <c r="A25" s="12"/>
      <c r="B25" s="25">
        <v>331.7</v>
      </c>
      <c r="C25" s="20" t="s">
        <v>23</v>
      </c>
      <c r="D25" s="47">
        <v>172882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172882</v>
      </c>
      <c r="O25" s="48">
        <f t="shared" si="1"/>
        <v>4.4294645144760443</v>
      </c>
      <c r="P25" s="9"/>
    </row>
    <row r="26" spans="1:16">
      <c r="A26" s="12"/>
      <c r="B26" s="25">
        <v>334.1</v>
      </c>
      <c r="C26" s="20" t="s">
        <v>24</v>
      </c>
      <c r="D26" s="47">
        <v>19773</v>
      </c>
      <c r="E26" s="47">
        <v>0</v>
      </c>
      <c r="F26" s="47">
        <v>0</v>
      </c>
      <c r="G26" s="47">
        <v>419203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438976</v>
      </c>
      <c r="O26" s="48">
        <f t="shared" si="1"/>
        <v>11.24714322316167</v>
      </c>
      <c r="P26" s="9"/>
    </row>
    <row r="27" spans="1:16">
      <c r="A27" s="12"/>
      <c r="B27" s="25">
        <v>334.2</v>
      </c>
      <c r="C27" s="20" t="s">
        <v>25</v>
      </c>
      <c r="D27" s="47">
        <v>8256</v>
      </c>
      <c r="E27" s="47">
        <v>163948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172204</v>
      </c>
      <c r="O27" s="48">
        <f t="shared" si="1"/>
        <v>4.4120932615936459</v>
      </c>
      <c r="P27" s="9"/>
    </row>
    <row r="28" spans="1:16">
      <c r="A28" s="12"/>
      <c r="B28" s="25">
        <v>334.31</v>
      </c>
      <c r="C28" s="20" t="s">
        <v>30</v>
      </c>
      <c r="D28" s="47">
        <v>59592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59592</v>
      </c>
      <c r="O28" s="48">
        <f t="shared" si="1"/>
        <v>1.5268255188316679</v>
      </c>
      <c r="P28" s="9"/>
    </row>
    <row r="29" spans="1:16">
      <c r="A29" s="12"/>
      <c r="B29" s="25">
        <v>334.34</v>
      </c>
      <c r="C29" s="20" t="s">
        <v>31</v>
      </c>
      <c r="D29" s="47">
        <v>0</v>
      </c>
      <c r="E29" s="47">
        <v>160293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>SUM(D29:M29)</f>
        <v>160293</v>
      </c>
      <c r="O29" s="48">
        <f t="shared" si="1"/>
        <v>4.1069177555726366</v>
      </c>
      <c r="P29" s="9"/>
    </row>
    <row r="30" spans="1:16">
      <c r="A30" s="12"/>
      <c r="B30" s="25">
        <v>334.49</v>
      </c>
      <c r="C30" s="20" t="s">
        <v>33</v>
      </c>
      <c r="D30" s="47">
        <v>0</v>
      </c>
      <c r="E30" s="47">
        <v>37334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ref="N30:N43" si="7">SUM(D30:M30)</f>
        <v>37334</v>
      </c>
      <c r="O30" s="48">
        <f t="shared" si="1"/>
        <v>0.95654624647706887</v>
      </c>
      <c r="P30" s="9"/>
    </row>
    <row r="31" spans="1:16">
      <c r="A31" s="12"/>
      <c r="B31" s="25">
        <v>334.5</v>
      </c>
      <c r="C31" s="20" t="s">
        <v>34</v>
      </c>
      <c r="D31" s="47">
        <v>247211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247211</v>
      </c>
      <c r="O31" s="48">
        <f t="shared" si="1"/>
        <v>6.3338713809889828</v>
      </c>
      <c r="P31" s="9"/>
    </row>
    <row r="32" spans="1:16">
      <c r="A32" s="12"/>
      <c r="B32" s="25">
        <v>334.69</v>
      </c>
      <c r="C32" s="20" t="s">
        <v>35</v>
      </c>
      <c r="D32" s="47">
        <v>312391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312391</v>
      </c>
      <c r="O32" s="48">
        <f t="shared" si="1"/>
        <v>8.0038688188572884</v>
      </c>
      <c r="P32" s="9"/>
    </row>
    <row r="33" spans="1:16">
      <c r="A33" s="12"/>
      <c r="B33" s="25">
        <v>334.7</v>
      </c>
      <c r="C33" s="20" t="s">
        <v>36</v>
      </c>
      <c r="D33" s="47">
        <v>14562</v>
      </c>
      <c r="E33" s="47">
        <v>3509232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3523794</v>
      </c>
      <c r="O33" s="48">
        <f t="shared" si="1"/>
        <v>90.284242890084556</v>
      </c>
      <c r="P33" s="9"/>
    </row>
    <row r="34" spans="1:16">
      <c r="A34" s="12"/>
      <c r="B34" s="25">
        <v>334.9</v>
      </c>
      <c r="C34" s="20" t="s">
        <v>38</v>
      </c>
      <c r="D34" s="47">
        <v>0</v>
      </c>
      <c r="E34" s="47">
        <v>1513843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1513843</v>
      </c>
      <c r="O34" s="48">
        <f t="shared" si="1"/>
        <v>38.786651293876503</v>
      </c>
      <c r="P34" s="9"/>
    </row>
    <row r="35" spans="1:16">
      <c r="A35" s="12"/>
      <c r="B35" s="25">
        <v>335.12</v>
      </c>
      <c r="C35" s="20" t="s">
        <v>39</v>
      </c>
      <c r="D35" s="47">
        <v>884950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884950</v>
      </c>
      <c r="O35" s="48">
        <f t="shared" si="1"/>
        <v>22.673584422239305</v>
      </c>
      <c r="P35" s="9"/>
    </row>
    <row r="36" spans="1:16">
      <c r="A36" s="12"/>
      <c r="B36" s="25">
        <v>335.13</v>
      </c>
      <c r="C36" s="20" t="s">
        <v>40</v>
      </c>
      <c r="D36" s="47">
        <v>27106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27106</v>
      </c>
      <c r="O36" s="48">
        <f t="shared" si="1"/>
        <v>0.69449141685882654</v>
      </c>
      <c r="P36" s="9"/>
    </row>
    <row r="37" spans="1:16">
      <c r="A37" s="12"/>
      <c r="B37" s="25">
        <v>335.14</v>
      </c>
      <c r="C37" s="20" t="s">
        <v>41</v>
      </c>
      <c r="D37" s="47">
        <v>18655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18655</v>
      </c>
      <c r="O37" s="48">
        <f t="shared" ref="O37:O68" si="8">(N37/O$96)</f>
        <v>0.47796566743530616</v>
      </c>
      <c r="P37" s="9"/>
    </row>
    <row r="38" spans="1:16">
      <c r="A38" s="12"/>
      <c r="B38" s="25">
        <v>335.15</v>
      </c>
      <c r="C38" s="20" t="s">
        <v>42</v>
      </c>
      <c r="D38" s="47">
        <v>7384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7384</v>
      </c>
      <c r="O38" s="48">
        <f t="shared" si="8"/>
        <v>0.18918780425313861</v>
      </c>
      <c r="P38" s="9"/>
    </row>
    <row r="39" spans="1:16">
      <c r="A39" s="12"/>
      <c r="B39" s="25">
        <v>335.16</v>
      </c>
      <c r="C39" s="20" t="s">
        <v>43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5.7199590058929033</v>
      </c>
      <c r="P39" s="9"/>
    </row>
    <row r="40" spans="1:16">
      <c r="A40" s="12"/>
      <c r="B40" s="25">
        <v>335.18</v>
      </c>
      <c r="C40" s="20" t="s">
        <v>44</v>
      </c>
      <c r="D40" s="47">
        <v>2103874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2103874</v>
      </c>
      <c r="O40" s="48">
        <f t="shared" si="8"/>
        <v>53.904022546758902</v>
      </c>
      <c r="P40" s="9"/>
    </row>
    <row r="41" spans="1:16">
      <c r="A41" s="12"/>
      <c r="B41" s="25">
        <v>335.19</v>
      </c>
      <c r="C41" s="20" t="s">
        <v>54</v>
      </c>
      <c r="D41" s="47">
        <v>276349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276349</v>
      </c>
      <c r="O41" s="48">
        <f t="shared" si="8"/>
        <v>7.0804253138611326</v>
      </c>
      <c r="P41" s="9"/>
    </row>
    <row r="42" spans="1:16">
      <c r="A42" s="12"/>
      <c r="B42" s="25">
        <v>335.21</v>
      </c>
      <c r="C42" s="20" t="s">
        <v>45</v>
      </c>
      <c r="D42" s="47">
        <v>0</v>
      </c>
      <c r="E42" s="47">
        <v>5450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5450</v>
      </c>
      <c r="O42" s="48">
        <f t="shared" si="8"/>
        <v>0.13963617729951319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3128965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3128965</v>
      </c>
      <c r="O43" s="48">
        <f t="shared" si="8"/>
        <v>80.168203945682805</v>
      </c>
      <c r="P43" s="9"/>
    </row>
    <row r="44" spans="1:16">
      <c r="A44" s="12"/>
      <c r="B44" s="25">
        <v>337.3</v>
      </c>
      <c r="C44" s="20" t="s">
        <v>120</v>
      </c>
      <c r="D44" s="47">
        <v>0</v>
      </c>
      <c r="E44" s="47">
        <v>664510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664510</v>
      </c>
      <c r="O44" s="48">
        <f t="shared" si="8"/>
        <v>17.025621316935691</v>
      </c>
      <c r="P44" s="9"/>
    </row>
    <row r="45" spans="1:16">
      <c r="A45" s="12"/>
      <c r="B45" s="25">
        <v>337.4</v>
      </c>
      <c r="C45" s="20" t="s">
        <v>121</v>
      </c>
      <c r="D45" s="47">
        <v>0</v>
      </c>
      <c r="E45" s="47">
        <v>307610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307610</v>
      </c>
      <c r="O45" s="48">
        <f t="shared" si="8"/>
        <v>7.881373302587753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SUM(D47:D78)</f>
        <v>1518194</v>
      </c>
      <c r="E46" s="32">
        <f t="shared" si="9"/>
        <v>2944499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467562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4930255</v>
      </c>
      <c r="O46" s="46">
        <f t="shared" si="8"/>
        <v>126.31962592877274</v>
      </c>
      <c r="P46" s="10"/>
    </row>
    <row r="47" spans="1:16">
      <c r="A47" s="12"/>
      <c r="B47" s="25">
        <v>341.1</v>
      </c>
      <c r="C47" s="20" t="s">
        <v>55</v>
      </c>
      <c r="D47" s="47">
        <v>441887</v>
      </c>
      <c r="E47" s="47">
        <v>134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442021</v>
      </c>
      <c r="O47" s="48">
        <f t="shared" si="8"/>
        <v>11.325160133230849</v>
      </c>
      <c r="P47" s="9"/>
    </row>
    <row r="48" spans="1:16">
      <c r="A48" s="12"/>
      <c r="B48" s="25">
        <v>341.15</v>
      </c>
      <c r="C48" s="20" t="s">
        <v>56</v>
      </c>
      <c r="D48" s="47">
        <v>0</v>
      </c>
      <c r="E48" s="47">
        <v>122121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8" si="10">SUM(D48:M48)</f>
        <v>122121</v>
      </c>
      <c r="O48" s="48">
        <f t="shared" si="8"/>
        <v>3.128900845503459</v>
      </c>
      <c r="P48" s="9"/>
    </row>
    <row r="49" spans="1:16">
      <c r="A49" s="12"/>
      <c r="B49" s="25">
        <v>341.2</v>
      </c>
      <c r="C49" s="20" t="s">
        <v>57</v>
      </c>
      <c r="D49" s="47">
        <v>0</v>
      </c>
      <c r="E49" s="47">
        <v>265839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265839</v>
      </c>
      <c r="O49" s="48">
        <f t="shared" si="8"/>
        <v>6.8111452728670256</v>
      </c>
      <c r="P49" s="9"/>
    </row>
    <row r="50" spans="1:16">
      <c r="A50" s="12"/>
      <c r="B50" s="25">
        <v>341.51</v>
      </c>
      <c r="C50" s="20" t="s">
        <v>58</v>
      </c>
      <c r="D50" s="47">
        <v>486958</v>
      </c>
      <c r="E50" s="47">
        <v>4525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491483</v>
      </c>
      <c r="O50" s="48">
        <f t="shared" si="8"/>
        <v>12.592441711503971</v>
      </c>
      <c r="P50" s="9"/>
    </row>
    <row r="51" spans="1:16">
      <c r="A51" s="12"/>
      <c r="B51" s="25">
        <v>341.52</v>
      </c>
      <c r="C51" s="20" t="s">
        <v>59</v>
      </c>
      <c r="D51" s="47">
        <v>38774</v>
      </c>
      <c r="E51" s="47">
        <v>242134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280908</v>
      </c>
      <c r="O51" s="48">
        <f t="shared" si="8"/>
        <v>7.1972328977709452</v>
      </c>
      <c r="P51" s="9"/>
    </row>
    <row r="52" spans="1:16">
      <c r="A52" s="12"/>
      <c r="B52" s="25">
        <v>341.56</v>
      </c>
      <c r="C52" s="20" t="s">
        <v>60</v>
      </c>
      <c r="D52" s="47">
        <v>104214</v>
      </c>
      <c r="E52" s="47">
        <v>4589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108803</v>
      </c>
      <c r="O52" s="48">
        <f t="shared" si="8"/>
        <v>2.7876761465539328</v>
      </c>
      <c r="P52" s="9"/>
    </row>
    <row r="53" spans="1:16">
      <c r="A53" s="12"/>
      <c r="B53" s="25">
        <v>341.9</v>
      </c>
      <c r="C53" s="20" t="s">
        <v>61</v>
      </c>
      <c r="D53" s="47">
        <v>849</v>
      </c>
      <c r="E53" s="47">
        <v>233983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234832</v>
      </c>
      <c r="O53" s="48">
        <f t="shared" si="8"/>
        <v>6.0167050986420705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216532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216532</v>
      </c>
      <c r="O54" s="48">
        <f t="shared" si="8"/>
        <v>5.5478349987189342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386652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386652</v>
      </c>
      <c r="O55" s="48">
        <f t="shared" si="8"/>
        <v>9.9065334358186004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149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149</v>
      </c>
      <c r="O56" s="48">
        <f t="shared" si="8"/>
        <v>3.8175762234178836E-3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198797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198797</v>
      </c>
      <c r="O57" s="48">
        <f t="shared" si="8"/>
        <v>5.0934409428644631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106501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106501</v>
      </c>
      <c r="O58" s="48">
        <f t="shared" si="8"/>
        <v>2.7286958749679733</v>
      </c>
      <c r="P58" s="9"/>
    </row>
    <row r="59" spans="1:16">
      <c r="A59" s="12"/>
      <c r="B59" s="25">
        <v>344.1</v>
      </c>
      <c r="C59" s="20" t="s">
        <v>67</v>
      </c>
      <c r="D59" s="47">
        <v>63194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63194</v>
      </c>
      <c r="O59" s="48">
        <f t="shared" si="8"/>
        <v>1.6191135024340251</v>
      </c>
      <c r="P59" s="9"/>
    </row>
    <row r="60" spans="1:16">
      <c r="A60" s="12"/>
      <c r="B60" s="25">
        <v>345.9</v>
      </c>
      <c r="C60" s="20" t="s">
        <v>68</v>
      </c>
      <c r="D60" s="47">
        <v>80989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80989</v>
      </c>
      <c r="O60" s="48">
        <f t="shared" si="8"/>
        <v>2.0750448373046373</v>
      </c>
      <c r="P60" s="9"/>
    </row>
    <row r="61" spans="1:16">
      <c r="A61" s="12"/>
      <c r="B61" s="25">
        <v>346.4</v>
      </c>
      <c r="C61" s="20" t="s">
        <v>69</v>
      </c>
      <c r="D61" s="47">
        <v>0</v>
      </c>
      <c r="E61" s="47">
        <v>121641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121641</v>
      </c>
      <c r="O61" s="48">
        <f t="shared" si="8"/>
        <v>3.1166026133743276</v>
      </c>
      <c r="P61" s="9"/>
    </row>
    <row r="62" spans="1:16">
      <c r="A62" s="12"/>
      <c r="B62" s="25">
        <v>346.9</v>
      </c>
      <c r="C62" s="20" t="s">
        <v>70</v>
      </c>
      <c r="D62" s="47">
        <v>20002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20002</v>
      </c>
      <c r="O62" s="48">
        <f t="shared" si="8"/>
        <v>0.51247758134768129</v>
      </c>
      <c r="P62" s="9"/>
    </row>
    <row r="63" spans="1:16">
      <c r="A63" s="12"/>
      <c r="B63" s="25">
        <v>347.2</v>
      </c>
      <c r="C63" s="20" t="s">
        <v>71</v>
      </c>
      <c r="D63" s="47">
        <v>118633</v>
      </c>
      <c r="E63" s="47">
        <v>0</v>
      </c>
      <c r="F63" s="47">
        <v>0</v>
      </c>
      <c r="G63" s="47">
        <v>0</v>
      </c>
      <c r="H63" s="47">
        <v>0</v>
      </c>
      <c r="I63" s="47">
        <v>403016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521649</v>
      </c>
      <c r="O63" s="48">
        <f t="shared" si="8"/>
        <v>13.365334358186011</v>
      </c>
      <c r="P63" s="9"/>
    </row>
    <row r="64" spans="1:16">
      <c r="A64" s="12"/>
      <c r="B64" s="25">
        <v>347.4</v>
      </c>
      <c r="C64" s="20" t="s">
        <v>72</v>
      </c>
      <c r="D64" s="47">
        <v>162694</v>
      </c>
      <c r="E64" s="47">
        <v>8281</v>
      </c>
      <c r="F64" s="47">
        <v>0</v>
      </c>
      <c r="G64" s="47">
        <v>0</v>
      </c>
      <c r="H64" s="47">
        <v>0</v>
      </c>
      <c r="I64" s="47">
        <v>64546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235521</v>
      </c>
      <c r="O64" s="48">
        <f t="shared" si="8"/>
        <v>6.0343581860107607</v>
      </c>
      <c r="P64" s="9"/>
    </row>
    <row r="65" spans="1:16">
      <c r="A65" s="12"/>
      <c r="B65" s="25">
        <v>348.11</v>
      </c>
      <c r="C65" s="39" t="s">
        <v>170</v>
      </c>
      <c r="D65" s="47">
        <v>0</v>
      </c>
      <c r="E65" s="47">
        <v>134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134</v>
      </c>
      <c r="O65" s="48">
        <f t="shared" si="8"/>
        <v>3.4332564693825263E-3</v>
      </c>
      <c r="P65" s="9"/>
    </row>
    <row r="66" spans="1:16">
      <c r="A66" s="12"/>
      <c r="B66" s="25">
        <v>348.12</v>
      </c>
      <c r="C66" s="39" t="s">
        <v>75</v>
      </c>
      <c r="D66" s="47">
        <v>0</v>
      </c>
      <c r="E66" s="47">
        <v>14471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14471</v>
      </c>
      <c r="O66" s="48">
        <f t="shared" si="8"/>
        <v>0.37076607737637712</v>
      </c>
      <c r="P66" s="9"/>
    </row>
    <row r="67" spans="1:16">
      <c r="A67" s="12"/>
      <c r="B67" s="25">
        <v>348.22</v>
      </c>
      <c r="C67" s="39" t="s">
        <v>76</v>
      </c>
      <c r="D67" s="47">
        <v>0</v>
      </c>
      <c r="E67" s="47">
        <v>6717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6717</v>
      </c>
      <c r="O67" s="48">
        <f t="shared" si="8"/>
        <v>0.17209838585703305</v>
      </c>
      <c r="P67" s="9"/>
    </row>
    <row r="68" spans="1:16">
      <c r="A68" s="12"/>
      <c r="B68" s="25">
        <v>348.31</v>
      </c>
      <c r="C68" s="39" t="s">
        <v>77</v>
      </c>
      <c r="D68" s="47">
        <v>0</v>
      </c>
      <c r="E68" s="47">
        <v>121485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121485</v>
      </c>
      <c r="O68" s="48">
        <f t="shared" si="8"/>
        <v>3.1126056879323598</v>
      </c>
      <c r="P68" s="9"/>
    </row>
    <row r="69" spans="1:16">
      <c r="A69" s="12"/>
      <c r="B69" s="25">
        <v>348.32</v>
      </c>
      <c r="C69" s="39" t="s">
        <v>78</v>
      </c>
      <c r="D69" s="47">
        <v>0</v>
      </c>
      <c r="E69" s="47">
        <v>4940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4940</v>
      </c>
      <c r="O69" s="48">
        <f t="shared" ref="O69:O94" si="11">(N69/O$96)</f>
        <v>0.12656930566231103</v>
      </c>
      <c r="P69" s="9"/>
    </row>
    <row r="70" spans="1:16">
      <c r="A70" s="12"/>
      <c r="B70" s="25">
        <v>348.41</v>
      </c>
      <c r="C70" s="39" t="s">
        <v>79</v>
      </c>
      <c r="D70" s="47">
        <v>0</v>
      </c>
      <c r="E70" s="47">
        <v>89450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89450</v>
      </c>
      <c r="O70" s="48">
        <f t="shared" si="11"/>
        <v>2.2918267998975148</v>
      </c>
      <c r="P70" s="9"/>
    </row>
    <row r="71" spans="1:16">
      <c r="A71" s="12"/>
      <c r="B71" s="25">
        <v>348.42</v>
      </c>
      <c r="C71" s="39" t="s">
        <v>80</v>
      </c>
      <c r="D71" s="47">
        <v>0</v>
      </c>
      <c r="E71" s="47">
        <v>6912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6912</v>
      </c>
      <c r="O71" s="48">
        <f t="shared" si="11"/>
        <v>0.1770945426594927</v>
      </c>
      <c r="P71" s="9"/>
    </row>
    <row r="72" spans="1:16">
      <c r="A72" s="12"/>
      <c r="B72" s="25">
        <v>348.48</v>
      </c>
      <c r="C72" s="39" t="s">
        <v>81</v>
      </c>
      <c r="D72" s="47">
        <v>0</v>
      </c>
      <c r="E72" s="47">
        <v>35150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35150</v>
      </c>
      <c r="O72" s="48">
        <f t="shared" si="11"/>
        <v>0.90058929028952084</v>
      </c>
      <c r="P72" s="9"/>
    </row>
    <row r="73" spans="1:16">
      <c r="A73" s="12"/>
      <c r="B73" s="25">
        <v>348.51</v>
      </c>
      <c r="C73" s="39" t="s">
        <v>122</v>
      </c>
      <c r="D73" s="47">
        <v>0</v>
      </c>
      <c r="E73" s="47">
        <v>165722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165722</v>
      </c>
      <c r="O73" s="48">
        <f t="shared" si="11"/>
        <v>4.2460158852165</v>
      </c>
      <c r="P73" s="9"/>
    </row>
    <row r="74" spans="1:16">
      <c r="A74" s="12"/>
      <c r="B74" s="25">
        <v>348.52</v>
      </c>
      <c r="C74" s="39" t="s">
        <v>82</v>
      </c>
      <c r="D74" s="47">
        <v>0</v>
      </c>
      <c r="E74" s="47">
        <v>73221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73221</v>
      </c>
      <c r="O74" s="48">
        <f t="shared" si="11"/>
        <v>1.8760184473481938</v>
      </c>
      <c r="P74" s="9"/>
    </row>
    <row r="75" spans="1:16">
      <c r="A75" s="12"/>
      <c r="B75" s="25">
        <v>348.53</v>
      </c>
      <c r="C75" s="39" t="s">
        <v>83</v>
      </c>
      <c r="D75" s="47">
        <v>0</v>
      </c>
      <c r="E75" s="47">
        <v>18994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18994</v>
      </c>
      <c r="O75" s="48">
        <f t="shared" si="11"/>
        <v>0.48665129387650524</v>
      </c>
      <c r="P75" s="9"/>
    </row>
    <row r="76" spans="1:16">
      <c r="A76" s="12"/>
      <c r="B76" s="25">
        <v>348.71</v>
      </c>
      <c r="C76" s="39" t="s">
        <v>84</v>
      </c>
      <c r="D76" s="47">
        <v>0</v>
      </c>
      <c r="E76" s="47">
        <v>48095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48095</v>
      </c>
      <c r="O76" s="48">
        <f t="shared" si="11"/>
        <v>1.2322572380220342</v>
      </c>
      <c r="P76" s="9"/>
    </row>
    <row r="77" spans="1:16">
      <c r="A77" s="12"/>
      <c r="B77" s="25">
        <v>348.72</v>
      </c>
      <c r="C77" s="39" t="s">
        <v>85</v>
      </c>
      <c r="D77" s="47">
        <v>0</v>
      </c>
      <c r="E77" s="47">
        <v>876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>SUM(D77:M77)</f>
        <v>876</v>
      </c>
      <c r="O77" s="48">
        <f t="shared" si="11"/>
        <v>2.2444273635664872E-2</v>
      </c>
      <c r="P77" s="9"/>
    </row>
    <row r="78" spans="1:16">
      <c r="A78" s="12"/>
      <c r="B78" s="25">
        <v>348.85</v>
      </c>
      <c r="C78" s="20" t="s">
        <v>73</v>
      </c>
      <c r="D78" s="47">
        <v>0</v>
      </c>
      <c r="E78" s="47">
        <v>446454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446454</v>
      </c>
      <c r="O78" s="48">
        <f t="shared" si="11"/>
        <v>11.438739431206765</v>
      </c>
      <c r="P78" s="9"/>
    </row>
    <row r="79" spans="1:16" ht="15.75">
      <c r="A79" s="29" t="s">
        <v>52</v>
      </c>
      <c r="B79" s="30"/>
      <c r="C79" s="31"/>
      <c r="D79" s="32">
        <f t="shared" ref="D79:M79" si="12">SUM(D80:D83)</f>
        <v>25559</v>
      </c>
      <c r="E79" s="32">
        <f t="shared" si="12"/>
        <v>839794</v>
      </c>
      <c r="F79" s="32">
        <f t="shared" si="12"/>
        <v>0</v>
      </c>
      <c r="G79" s="32">
        <f t="shared" si="12"/>
        <v>0</v>
      </c>
      <c r="H79" s="32">
        <f t="shared" si="12"/>
        <v>0</v>
      </c>
      <c r="I79" s="32">
        <f t="shared" si="12"/>
        <v>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 t="shared" ref="N79:N94" si="13">SUM(D79:M79)</f>
        <v>865353</v>
      </c>
      <c r="O79" s="46">
        <f t="shared" si="11"/>
        <v>22.171483474250575</v>
      </c>
      <c r="P79" s="10"/>
    </row>
    <row r="80" spans="1:16">
      <c r="A80" s="13"/>
      <c r="B80" s="40">
        <v>351.1</v>
      </c>
      <c r="C80" s="21" t="s">
        <v>87</v>
      </c>
      <c r="D80" s="47">
        <v>0</v>
      </c>
      <c r="E80" s="47">
        <v>446489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446489</v>
      </c>
      <c r="O80" s="48">
        <f t="shared" si="11"/>
        <v>11.439636177299514</v>
      </c>
      <c r="P80" s="9"/>
    </row>
    <row r="81" spans="1:119">
      <c r="A81" s="13"/>
      <c r="B81" s="40">
        <v>352</v>
      </c>
      <c r="C81" s="21" t="s">
        <v>88</v>
      </c>
      <c r="D81" s="47">
        <v>25559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25559</v>
      </c>
      <c r="O81" s="48">
        <f t="shared" si="11"/>
        <v>0.65485523955931335</v>
      </c>
      <c r="P81" s="9"/>
    </row>
    <row r="82" spans="1:119">
      <c r="A82" s="13"/>
      <c r="B82" s="40">
        <v>354</v>
      </c>
      <c r="C82" s="21" t="s">
        <v>89</v>
      </c>
      <c r="D82" s="47">
        <v>0</v>
      </c>
      <c r="E82" s="47">
        <v>85690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85690</v>
      </c>
      <c r="O82" s="48">
        <f t="shared" si="11"/>
        <v>2.1954906482193186</v>
      </c>
      <c r="P82" s="9"/>
    </row>
    <row r="83" spans="1:119">
      <c r="A83" s="13"/>
      <c r="B83" s="40">
        <v>359</v>
      </c>
      <c r="C83" s="21" t="s">
        <v>90</v>
      </c>
      <c r="D83" s="47">
        <v>0</v>
      </c>
      <c r="E83" s="47">
        <v>307615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307615</v>
      </c>
      <c r="O83" s="48">
        <f t="shared" si="11"/>
        <v>7.8815014091724311</v>
      </c>
      <c r="P83" s="9"/>
    </row>
    <row r="84" spans="1:119" ht="15.75">
      <c r="A84" s="29" t="s">
        <v>3</v>
      </c>
      <c r="B84" s="30"/>
      <c r="C84" s="31"/>
      <c r="D84" s="32">
        <f t="shared" ref="D84:M84" si="14">SUM(D85:D90)</f>
        <v>2557317</v>
      </c>
      <c r="E84" s="32">
        <f t="shared" si="14"/>
        <v>7215826</v>
      </c>
      <c r="F84" s="32">
        <f t="shared" si="14"/>
        <v>807156</v>
      </c>
      <c r="G84" s="32">
        <f t="shared" si="14"/>
        <v>647857</v>
      </c>
      <c r="H84" s="32">
        <f t="shared" si="14"/>
        <v>0</v>
      </c>
      <c r="I84" s="32">
        <f t="shared" si="14"/>
        <v>156904</v>
      </c>
      <c r="J84" s="32">
        <f t="shared" si="14"/>
        <v>0</v>
      </c>
      <c r="K84" s="32">
        <f t="shared" si="14"/>
        <v>0</v>
      </c>
      <c r="L84" s="32">
        <f t="shared" si="14"/>
        <v>0</v>
      </c>
      <c r="M84" s="32">
        <f t="shared" si="14"/>
        <v>0</v>
      </c>
      <c r="N84" s="32">
        <f t="shared" si="13"/>
        <v>11385060</v>
      </c>
      <c r="O84" s="46">
        <f t="shared" si="11"/>
        <v>291.7002305918524</v>
      </c>
      <c r="P84" s="10"/>
    </row>
    <row r="85" spans="1:119">
      <c r="A85" s="12"/>
      <c r="B85" s="25">
        <v>361.1</v>
      </c>
      <c r="C85" s="20" t="s">
        <v>91</v>
      </c>
      <c r="D85" s="47">
        <v>342881</v>
      </c>
      <c r="E85" s="47">
        <v>1647534</v>
      </c>
      <c r="F85" s="47">
        <v>40961</v>
      </c>
      <c r="G85" s="47">
        <v>429917</v>
      </c>
      <c r="H85" s="47">
        <v>0</v>
      </c>
      <c r="I85" s="47">
        <v>34555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2495848</v>
      </c>
      <c r="O85" s="48">
        <f t="shared" si="11"/>
        <v>63.946912631309246</v>
      </c>
      <c r="P85" s="9"/>
    </row>
    <row r="86" spans="1:119">
      <c r="A86" s="12"/>
      <c r="B86" s="25">
        <v>362</v>
      </c>
      <c r="C86" s="20" t="s">
        <v>93</v>
      </c>
      <c r="D86" s="47">
        <v>91951</v>
      </c>
      <c r="E86" s="47">
        <v>179912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271863</v>
      </c>
      <c r="O86" s="48">
        <f t="shared" si="11"/>
        <v>6.9654880860876247</v>
      </c>
      <c r="P86" s="9"/>
    </row>
    <row r="87" spans="1:119">
      <c r="A87" s="12"/>
      <c r="B87" s="25">
        <v>363.1</v>
      </c>
      <c r="C87" s="20" t="s">
        <v>171</v>
      </c>
      <c r="D87" s="47">
        <v>0</v>
      </c>
      <c r="E87" s="47">
        <v>1234399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1234399</v>
      </c>
      <c r="O87" s="48">
        <f t="shared" si="11"/>
        <v>31.626928004099412</v>
      </c>
      <c r="P87" s="9"/>
    </row>
    <row r="88" spans="1:119">
      <c r="A88" s="12"/>
      <c r="B88" s="25">
        <v>364</v>
      </c>
      <c r="C88" s="20" t="s">
        <v>157</v>
      </c>
      <c r="D88" s="47">
        <v>4887</v>
      </c>
      <c r="E88" s="47">
        <v>109056</v>
      </c>
      <c r="F88" s="47">
        <v>0</v>
      </c>
      <c r="G88" s="47">
        <v>0</v>
      </c>
      <c r="H88" s="47">
        <v>0</v>
      </c>
      <c r="I88" s="47">
        <v>-36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113907</v>
      </c>
      <c r="O88" s="48">
        <f t="shared" si="11"/>
        <v>2.918447348193697</v>
      </c>
      <c r="P88" s="9"/>
    </row>
    <row r="89" spans="1:119">
      <c r="A89" s="12"/>
      <c r="B89" s="25">
        <v>366</v>
      </c>
      <c r="C89" s="20" t="s">
        <v>95</v>
      </c>
      <c r="D89" s="47">
        <v>20979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20979</v>
      </c>
      <c r="O89" s="48">
        <f t="shared" si="11"/>
        <v>0.53750960799385084</v>
      </c>
      <c r="P89" s="9"/>
    </row>
    <row r="90" spans="1:119">
      <c r="A90" s="12"/>
      <c r="B90" s="25">
        <v>369.9</v>
      </c>
      <c r="C90" s="20" t="s">
        <v>96</v>
      </c>
      <c r="D90" s="47">
        <v>2096619</v>
      </c>
      <c r="E90" s="47">
        <v>4044925</v>
      </c>
      <c r="F90" s="47">
        <v>766195</v>
      </c>
      <c r="G90" s="47">
        <v>217940</v>
      </c>
      <c r="H90" s="47">
        <v>0</v>
      </c>
      <c r="I90" s="47">
        <v>122385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7248064</v>
      </c>
      <c r="O90" s="48">
        <f t="shared" si="11"/>
        <v>185.70494491416858</v>
      </c>
      <c r="P90" s="9"/>
    </row>
    <row r="91" spans="1:119" ht="15.75">
      <c r="A91" s="29" t="s">
        <v>53</v>
      </c>
      <c r="B91" s="30"/>
      <c r="C91" s="31"/>
      <c r="D91" s="32">
        <f t="shared" ref="D91:M91" si="15">SUM(D92:D93)</f>
        <v>16915319</v>
      </c>
      <c r="E91" s="32">
        <f t="shared" si="15"/>
        <v>4165717</v>
      </c>
      <c r="F91" s="32">
        <f t="shared" si="15"/>
        <v>444564</v>
      </c>
      <c r="G91" s="32">
        <f t="shared" si="15"/>
        <v>0</v>
      </c>
      <c r="H91" s="32">
        <f t="shared" si="15"/>
        <v>0</v>
      </c>
      <c r="I91" s="32">
        <f t="shared" si="15"/>
        <v>688491</v>
      </c>
      <c r="J91" s="32">
        <f t="shared" si="15"/>
        <v>0</v>
      </c>
      <c r="K91" s="32">
        <f t="shared" si="15"/>
        <v>0</v>
      </c>
      <c r="L91" s="32">
        <f t="shared" si="15"/>
        <v>0</v>
      </c>
      <c r="M91" s="32">
        <f t="shared" si="15"/>
        <v>0</v>
      </c>
      <c r="N91" s="32">
        <f t="shared" si="13"/>
        <v>22214091</v>
      </c>
      <c r="O91" s="46">
        <f t="shared" si="11"/>
        <v>569.15426594926976</v>
      </c>
      <c r="P91" s="9"/>
    </row>
    <row r="92" spans="1:119">
      <c r="A92" s="12"/>
      <c r="B92" s="25">
        <v>381</v>
      </c>
      <c r="C92" s="20" t="s">
        <v>97</v>
      </c>
      <c r="D92" s="47">
        <v>16915319</v>
      </c>
      <c r="E92" s="47">
        <v>2405717</v>
      </c>
      <c r="F92" s="47">
        <v>444564</v>
      </c>
      <c r="G92" s="47">
        <v>0</v>
      </c>
      <c r="H92" s="47">
        <v>0</v>
      </c>
      <c r="I92" s="47">
        <v>688491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20454091</v>
      </c>
      <c r="O92" s="48">
        <f t="shared" si="11"/>
        <v>524.06074814245449</v>
      </c>
      <c r="P92" s="9"/>
    </row>
    <row r="93" spans="1:119" ht="15.75" thickBot="1">
      <c r="A93" s="12"/>
      <c r="B93" s="25">
        <v>384</v>
      </c>
      <c r="C93" s="20" t="s">
        <v>172</v>
      </c>
      <c r="D93" s="47">
        <v>0</v>
      </c>
      <c r="E93" s="47">
        <v>1760000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1760000</v>
      </c>
      <c r="O93" s="48">
        <f t="shared" si="11"/>
        <v>45.093517806815271</v>
      </c>
      <c r="P93" s="9"/>
    </row>
    <row r="94" spans="1:119" ht="16.5" thickBot="1">
      <c r="A94" s="14" t="s">
        <v>74</v>
      </c>
      <c r="B94" s="23"/>
      <c r="C94" s="22"/>
      <c r="D94" s="15">
        <f t="shared" ref="D94:M94" si="16">SUM(D5,D13,D19,D46,D79,D84,D91)</f>
        <v>26875469</v>
      </c>
      <c r="E94" s="15">
        <f t="shared" si="16"/>
        <v>45185126</v>
      </c>
      <c r="F94" s="15">
        <f t="shared" si="16"/>
        <v>1793689</v>
      </c>
      <c r="G94" s="15">
        <f t="shared" si="16"/>
        <v>3243169</v>
      </c>
      <c r="H94" s="15">
        <f t="shared" si="16"/>
        <v>0</v>
      </c>
      <c r="I94" s="15">
        <f t="shared" si="16"/>
        <v>2094312</v>
      </c>
      <c r="J94" s="15">
        <f t="shared" si="16"/>
        <v>0</v>
      </c>
      <c r="K94" s="15">
        <f t="shared" si="16"/>
        <v>0</v>
      </c>
      <c r="L94" s="15">
        <f t="shared" si="16"/>
        <v>0</v>
      </c>
      <c r="M94" s="15">
        <f t="shared" si="16"/>
        <v>0</v>
      </c>
      <c r="N94" s="15">
        <f t="shared" si="13"/>
        <v>79191765</v>
      </c>
      <c r="O94" s="38">
        <f t="shared" si="11"/>
        <v>2028.9973097617217</v>
      </c>
      <c r="P94" s="6"/>
      <c r="Q94" s="2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</row>
    <row r="95" spans="1:119">
      <c r="A95" s="16"/>
      <c r="B95" s="18"/>
      <c r="C95" s="18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9"/>
    </row>
    <row r="96" spans="1:119">
      <c r="A96" s="41"/>
      <c r="B96" s="42"/>
      <c r="C96" s="42"/>
      <c r="D96" s="43"/>
      <c r="E96" s="43"/>
      <c r="F96" s="43"/>
      <c r="G96" s="43"/>
      <c r="H96" s="43"/>
      <c r="I96" s="43"/>
      <c r="J96" s="43"/>
      <c r="K96" s="43"/>
      <c r="L96" s="49" t="s">
        <v>173</v>
      </c>
      <c r="M96" s="49"/>
      <c r="N96" s="49"/>
      <c r="O96" s="44">
        <v>39030</v>
      </c>
    </row>
    <row r="97" spans="1:15">
      <c r="A97" s="50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2"/>
    </row>
    <row r="98" spans="1:15" ht="15.75" customHeight="1" thickBot="1">
      <c r="A98" s="53" t="s">
        <v>114</v>
      </c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5"/>
    </row>
  </sheetData>
  <mergeCells count="10">
    <mergeCell ref="L96:N96"/>
    <mergeCell ref="A97:O97"/>
    <mergeCell ref="A98:O9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SUM(D6:D15)</f>
        <v>1186636</v>
      </c>
      <c r="E5" s="27">
        <f t="shared" si="0"/>
        <v>15181443</v>
      </c>
      <c r="F5" s="27">
        <f t="shared" si="0"/>
        <v>471712</v>
      </c>
      <c r="G5" s="27">
        <f t="shared" si="0"/>
        <v>2551247</v>
      </c>
      <c r="H5" s="27">
        <f t="shared" si="0"/>
        <v>0</v>
      </c>
      <c r="I5" s="27">
        <f t="shared" si="0"/>
        <v>401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19391439</v>
      </c>
      <c r="O5" s="33">
        <f t="shared" ref="O5:O36" si="1">(N5/O$100)</f>
        <v>501.51137950654322</v>
      </c>
      <c r="P5" s="6"/>
    </row>
    <row r="6" spans="1:133">
      <c r="A6" s="12"/>
      <c r="B6" s="25">
        <v>311</v>
      </c>
      <c r="C6" s="20" t="s">
        <v>2</v>
      </c>
      <c r="D6" s="47">
        <v>0</v>
      </c>
      <c r="E6" s="47">
        <v>12061018</v>
      </c>
      <c r="F6" s="47">
        <v>471712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12532730</v>
      </c>
      <c r="O6" s="48">
        <f t="shared" si="1"/>
        <v>324.12791599855171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228398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9" si="2">SUM(D7:M7)</f>
        <v>228398</v>
      </c>
      <c r="O7" s="48">
        <f t="shared" si="1"/>
        <v>5.9069466714943362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402491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402491</v>
      </c>
      <c r="O8" s="48">
        <f t="shared" si="1"/>
        <v>10.409429472921946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1739895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1739895</v>
      </c>
      <c r="O9" s="48">
        <f t="shared" si="1"/>
        <v>44.998060311384677</v>
      </c>
      <c r="P9" s="9"/>
    </row>
    <row r="10" spans="1:133">
      <c r="A10" s="12"/>
      <c r="B10" s="25">
        <v>312.42</v>
      </c>
      <c r="C10" s="20" t="s">
        <v>12</v>
      </c>
      <c r="D10" s="47">
        <v>0</v>
      </c>
      <c r="E10" s="47">
        <v>33878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33878</v>
      </c>
      <c r="O10" s="48">
        <f t="shared" si="1"/>
        <v>0.87617027879791032</v>
      </c>
      <c r="P10" s="9"/>
    </row>
    <row r="11" spans="1:133">
      <c r="A11" s="12"/>
      <c r="B11" s="25">
        <v>312.60000000000002</v>
      </c>
      <c r="C11" s="20" t="s">
        <v>14</v>
      </c>
      <c r="D11" s="47">
        <v>744277</v>
      </c>
      <c r="E11" s="47">
        <v>611440</v>
      </c>
      <c r="F11" s="47">
        <v>0</v>
      </c>
      <c r="G11" s="47">
        <v>2551247</v>
      </c>
      <c r="H11" s="47">
        <v>0</v>
      </c>
      <c r="I11" s="47">
        <v>401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3907365</v>
      </c>
      <c r="O11" s="48">
        <f t="shared" si="1"/>
        <v>101.05428541871412</v>
      </c>
      <c r="P11" s="9"/>
    </row>
    <row r="12" spans="1:133">
      <c r="A12" s="12"/>
      <c r="B12" s="25">
        <v>313.2</v>
      </c>
      <c r="C12" s="20" t="s">
        <v>167</v>
      </c>
      <c r="D12" s="47">
        <v>0</v>
      </c>
      <c r="E12" s="47">
        <v>78023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78023</v>
      </c>
      <c r="O12" s="48">
        <f t="shared" si="1"/>
        <v>2.0178709977758236</v>
      </c>
      <c r="P12" s="9"/>
    </row>
    <row r="13" spans="1:133">
      <c r="A13" s="12"/>
      <c r="B13" s="25">
        <v>313.7</v>
      </c>
      <c r="C13" s="20" t="s">
        <v>18</v>
      </c>
      <c r="D13" s="47">
        <v>294233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2"/>
        <v>294233</v>
      </c>
      <c r="O13" s="48">
        <f t="shared" si="1"/>
        <v>7.6096053380230693</v>
      </c>
      <c r="P13" s="9"/>
    </row>
    <row r="14" spans="1:133">
      <c r="A14" s="12"/>
      <c r="B14" s="25">
        <v>313.89999999999998</v>
      </c>
      <c r="C14" s="20" t="s">
        <v>175</v>
      </c>
      <c r="D14" s="47">
        <v>0</v>
      </c>
      <c r="E14" s="47">
        <v>26300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26300</v>
      </c>
      <c r="O14" s="48">
        <f t="shared" si="1"/>
        <v>0.6801841411058811</v>
      </c>
      <c r="P14" s="9"/>
    </row>
    <row r="15" spans="1:133">
      <c r="A15" s="12"/>
      <c r="B15" s="25">
        <v>315</v>
      </c>
      <c r="C15" s="20" t="s">
        <v>132</v>
      </c>
      <c r="D15" s="47">
        <v>148126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148126</v>
      </c>
      <c r="O15" s="48">
        <f t="shared" si="1"/>
        <v>3.8309108777737548</v>
      </c>
      <c r="P15" s="9"/>
    </row>
    <row r="16" spans="1:133" ht="15.75">
      <c r="A16" s="29" t="s">
        <v>176</v>
      </c>
      <c r="B16" s="30"/>
      <c r="C16" s="31"/>
      <c r="D16" s="32">
        <f t="shared" ref="D16:M16" si="3">SUM(D17:D19)</f>
        <v>63970</v>
      </c>
      <c r="E16" s="32">
        <f t="shared" si="3"/>
        <v>885620</v>
      </c>
      <c r="F16" s="32">
        <f t="shared" si="3"/>
        <v>0</v>
      </c>
      <c r="G16" s="32">
        <f t="shared" si="3"/>
        <v>0</v>
      </c>
      <c r="H16" s="32">
        <f t="shared" si="3"/>
        <v>0</v>
      </c>
      <c r="I16" s="32">
        <f t="shared" si="3"/>
        <v>0</v>
      </c>
      <c r="J16" s="32">
        <f t="shared" si="3"/>
        <v>0</v>
      </c>
      <c r="K16" s="32">
        <f t="shared" si="3"/>
        <v>0</v>
      </c>
      <c r="L16" s="32">
        <f t="shared" si="3"/>
        <v>0</v>
      </c>
      <c r="M16" s="32">
        <f t="shared" si="3"/>
        <v>0</v>
      </c>
      <c r="N16" s="45">
        <f t="shared" si="2"/>
        <v>949590</v>
      </c>
      <c r="O16" s="46">
        <f t="shared" si="1"/>
        <v>24.55878549630166</v>
      </c>
      <c r="P16" s="10"/>
    </row>
    <row r="17" spans="1:16">
      <c r="A17" s="12"/>
      <c r="B17" s="25">
        <v>321</v>
      </c>
      <c r="C17" s="20" t="s">
        <v>168</v>
      </c>
      <c r="D17" s="47">
        <v>63970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2"/>
        <v>63970</v>
      </c>
      <c r="O17" s="48">
        <f t="shared" si="1"/>
        <v>1.6544250762944188</v>
      </c>
      <c r="P17" s="9"/>
    </row>
    <row r="18" spans="1:16">
      <c r="A18" s="12"/>
      <c r="B18" s="25">
        <v>322</v>
      </c>
      <c r="C18" s="20" t="s">
        <v>0</v>
      </c>
      <c r="D18" s="47">
        <v>0</v>
      </c>
      <c r="E18" s="47">
        <v>848581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848581</v>
      </c>
      <c r="O18" s="48">
        <f t="shared" si="1"/>
        <v>21.946438731702269</v>
      </c>
      <c r="P18" s="9"/>
    </row>
    <row r="19" spans="1:16">
      <c r="A19" s="12"/>
      <c r="B19" s="25">
        <v>329</v>
      </c>
      <c r="C19" s="20" t="s">
        <v>169</v>
      </c>
      <c r="D19" s="47">
        <v>0</v>
      </c>
      <c r="E19" s="47">
        <v>37039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37039</v>
      </c>
      <c r="O19" s="48">
        <f t="shared" si="1"/>
        <v>0.95792168830497082</v>
      </c>
      <c r="P19" s="9"/>
    </row>
    <row r="20" spans="1:16" ht="15.75">
      <c r="A20" s="29" t="s">
        <v>22</v>
      </c>
      <c r="B20" s="30"/>
      <c r="C20" s="31"/>
      <c r="D20" s="32">
        <f t="shared" ref="D20:M20" si="4">SUM(D21:D48)</f>
        <v>5336944</v>
      </c>
      <c r="E20" s="32">
        <f t="shared" si="4"/>
        <v>7891959</v>
      </c>
      <c r="F20" s="32">
        <f t="shared" si="4"/>
        <v>0</v>
      </c>
      <c r="G20" s="32">
        <f t="shared" si="4"/>
        <v>1380366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2"/>
        <v>14609269</v>
      </c>
      <c r="O20" s="46">
        <f t="shared" si="1"/>
        <v>377.83243676615115</v>
      </c>
      <c r="P20" s="10"/>
    </row>
    <row r="21" spans="1:16">
      <c r="A21" s="12"/>
      <c r="B21" s="25">
        <v>331.2</v>
      </c>
      <c r="C21" s="20" t="s">
        <v>21</v>
      </c>
      <c r="D21" s="47">
        <v>186217</v>
      </c>
      <c r="E21" s="47">
        <v>457636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643853</v>
      </c>
      <c r="O21" s="48">
        <f t="shared" si="1"/>
        <v>16.651657787203227</v>
      </c>
      <c r="P21" s="9"/>
    </row>
    <row r="22" spans="1:16">
      <c r="A22" s="12"/>
      <c r="B22" s="25">
        <v>331.39</v>
      </c>
      <c r="C22" s="20" t="s">
        <v>26</v>
      </c>
      <c r="D22" s="47">
        <v>0</v>
      </c>
      <c r="E22" s="47">
        <v>2093517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2093517</v>
      </c>
      <c r="O22" s="48">
        <f t="shared" si="1"/>
        <v>54.143614545078364</v>
      </c>
      <c r="P22" s="9"/>
    </row>
    <row r="23" spans="1:16">
      <c r="A23" s="12"/>
      <c r="B23" s="25">
        <v>331.49</v>
      </c>
      <c r="C23" s="20" t="s">
        <v>177</v>
      </c>
      <c r="D23" s="47">
        <v>0</v>
      </c>
      <c r="E23" s="47">
        <v>0</v>
      </c>
      <c r="F23" s="47">
        <v>0</v>
      </c>
      <c r="G23" s="47">
        <v>128430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128430</v>
      </c>
      <c r="O23" s="48">
        <f t="shared" si="1"/>
        <v>3.3215227848756013</v>
      </c>
      <c r="P23" s="9"/>
    </row>
    <row r="24" spans="1:16">
      <c r="A24" s="12"/>
      <c r="B24" s="25">
        <v>331.61</v>
      </c>
      <c r="C24" s="20" t="s">
        <v>110</v>
      </c>
      <c r="D24" s="47">
        <v>9014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9014</v>
      </c>
      <c r="O24" s="48">
        <f t="shared" si="1"/>
        <v>0.23312470904670771</v>
      </c>
      <c r="P24" s="9"/>
    </row>
    <row r="25" spans="1:16">
      <c r="A25" s="12"/>
      <c r="B25" s="25">
        <v>331.69</v>
      </c>
      <c r="C25" s="20" t="s">
        <v>29</v>
      </c>
      <c r="D25" s="47">
        <v>383187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383187</v>
      </c>
      <c r="O25" s="48">
        <f t="shared" si="1"/>
        <v>9.9101794858532042</v>
      </c>
      <c r="P25" s="9"/>
    </row>
    <row r="26" spans="1:16">
      <c r="A26" s="12"/>
      <c r="B26" s="25">
        <v>331.7</v>
      </c>
      <c r="C26" s="20" t="s">
        <v>23</v>
      </c>
      <c r="D26" s="47">
        <v>155681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2"/>
        <v>155681</v>
      </c>
      <c r="O26" s="48">
        <f t="shared" si="1"/>
        <v>4.0263021776237524</v>
      </c>
      <c r="P26" s="9"/>
    </row>
    <row r="27" spans="1:16">
      <c r="A27" s="12"/>
      <c r="B27" s="25">
        <v>334.1</v>
      </c>
      <c r="C27" s="20" t="s">
        <v>24</v>
      </c>
      <c r="D27" s="47">
        <v>14464</v>
      </c>
      <c r="E27" s="47">
        <v>0</v>
      </c>
      <c r="F27" s="47">
        <v>0</v>
      </c>
      <c r="G27" s="47">
        <v>9751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2"/>
        <v>24215</v>
      </c>
      <c r="O27" s="48">
        <f t="shared" si="1"/>
        <v>0.62626079759995867</v>
      </c>
      <c r="P27" s="9"/>
    </row>
    <row r="28" spans="1:16">
      <c r="A28" s="12"/>
      <c r="B28" s="25">
        <v>334.2</v>
      </c>
      <c r="C28" s="20" t="s">
        <v>25</v>
      </c>
      <c r="D28" s="47">
        <v>76693</v>
      </c>
      <c r="E28" s="47">
        <v>34027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2"/>
        <v>110720</v>
      </c>
      <c r="O28" s="48">
        <f t="shared" si="1"/>
        <v>2.8634976465111466</v>
      </c>
      <c r="P28" s="9"/>
    </row>
    <row r="29" spans="1:16">
      <c r="A29" s="12"/>
      <c r="B29" s="25">
        <v>334.31</v>
      </c>
      <c r="C29" s="20" t="s">
        <v>30</v>
      </c>
      <c r="D29" s="47">
        <v>65143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2"/>
        <v>65143</v>
      </c>
      <c r="O29" s="48">
        <f t="shared" si="1"/>
        <v>1.6847618062380385</v>
      </c>
      <c r="P29" s="9"/>
    </row>
    <row r="30" spans="1:16">
      <c r="A30" s="12"/>
      <c r="B30" s="25">
        <v>334.34</v>
      </c>
      <c r="C30" s="20" t="s">
        <v>31</v>
      </c>
      <c r="D30" s="47">
        <v>0</v>
      </c>
      <c r="E30" s="47">
        <v>142031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142031</v>
      </c>
      <c r="O30" s="48">
        <f t="shared" si="1"/>
        <v>3.6732788496353384</v>
      </c>
      <c r="P30" s="9"/>
    </row>
    <row r="31" spans="1:16">
      <c r="A31" s="12"/>
      <c r="B31" s="25">
        <v>334.49</v>
      </c>
      <c r="C31" s="20" t="s">
        <v>33</v>
      </c>
      <c r="D31" s="47">
        <v>0</v>
      </c>
      <c r="E31" s="47">
        <v>34815</v>
      </c>
      <c r="F31" s="47">
        <v>0</v>
      </c>
      <c r="G31" s="47">
        <v>1242185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5" si="5">SUM(D31:M31)</f>
        <v>1277000</v>
      </c>
      <c r="O31" s="48">
        <f t="shared" si="1"/>
        <v>33.026431490198107</v>
      </c>
      <c r="P31" s="9"/>
    </row>
    <row r="32" spans="1:16">
      <c r="A32" s="12"/>
      <c r="B32" s="25">
        <v>334.5</v>
      </c>
      <c r="C32" s="20" t="s">
        <v>34</v>
      </c>
      <c r="D32" s="47">
        <v>533603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533603</v>
      </c>
      <c r="O32" s="48">
        <f t="shared" si="1"/>
        <v>13.800315522681425</v>
      </c>
      <c r="P32" s="9"/>
    </row>
    <row r="33" spans="1:16">
      <c r="A33" s="12"/>
      <c r="B33" s="25">
        <v>334.69</v>
      </c>
      <c r="C33" s="20" t="s">
        <v>35</v>
      </c>
      <c r="D33" s="47">
        <v>1505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1505</v>
      </c>
      <c r="O33" s="48">
        <f t="shared" si="1"/>
        <v>3.8923084880773805E-2</v>
      </c>
      <c r="P33" s="9"/>
    </row>
    <row r="34" spans="1:16">
      <c r="A34" s="12"/>
      <c r="B34" s="25">
        <v>334.7</v>
      </c>
      <c r="C34" s="20" t="s">
        <v>36</v>
      </c>
      <c r="D34" s="47">
        <v>4666</v>
      </c>
      <c r="E34" s="47">
        <v>2624063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2628729</v>
      </c>
      <c r="O34" s="48">
        <f t="shared" si="1"/>
        <v>67.985542854187145</v>
      </c>
      <c r="P34" s="9"/>
    </row>
    <row r="35" spans="1:16">
      <c r="A35" s="12"/>
      <c r="B35" s="25">
        <v>334.9</v>
      </c>
      <c r="C35" s="20" t="s">
        <v>38</v>
      </c>
      <c r="D35" s="47">
        <v>0</v>
      </c>
      <c r="E35" s="47">
        <v>472190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472190</v>
      </c>
      <c r="O35" s="48">
        <f t="shared" si="1"/>
        <v>12.212020896912016</v>
      </c>
      <c r="P35" s="9"/>
    </row>
    <row r="36" spans="1:16">
      <c r="A36" s="12"/>
      <c r="B36" s="25">
        <v>335.12</v>
      </c>
      <c r="C36" s="20" t="s">
        <v>39</v>
      </c>
      <c r="D36" s="47">
        <v>922006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922006</v>
      </c>
      <c r="O36" s="48">
        <f t="shared" si="1"/>
        <v>23.845393886101483</v>
      </c>
      <c r="P36" s="9"/>
    </row>
    <row r="37" spans="1:16">
      <c r="A37" s="12"/>
      <c r="B37" s="25">
        <v>335.13</v>
      </c>
      <c r="C37" s="20" t="s">
        <v>40</v>
      </c>
      <c r="D37" s="47">
        <v>25557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25557</v>
      </c>
      <c r="O37" s="48">
        <f t="shared" ref="O37:O68" si="6">(N37/O$100)</f>
        <v>0.66096829255676826</v>
      </c>
      <c r="P37" s="9"/>
    </row>
    <row r="38" spans="1:16">
      <c r="A38" s="12"/>
      <c r="B38" s="25">
        <v>335.14</v>
      </c>
      <c r="C38" s="20" t="s">
        <v>41</v>
      </c>
      <c r="D38" s="47">
        <v>19122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19122</v>
      </c>
      <c r="O38" s="48">
        <f t="shared" si="6"/>
        <v>0.49454300936223039</v>
      </c>
      <c r="P38" s="9"/>
    </row>
    <row r="39" spans="1:16">
      <c r="A39" s="12"/>
      <c r="B39" s="25">
        <v>335.15</v>
      </c>
      <c r="C39" s="20" t="s">
        <v>42</v>
      </c>
      <c r="D39" s="47">
        <v>6818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6818</v>
      </c>
      <c r="O39" s="48">
        <f t="shared" si="6"/>
        <v>0.17633062639011018</v>
      </c>
      <c r="P39" s="9"/>
    </row>
    <row r="40" spans="1:16">
      <c r="A40" s="12"/>
      <c r="B40" s="25">
        <v>335.16</v>
      </c>
      <c r="C40" s="20" t="s">
        <v>43</v>
      </c>
      <c r="D40" s="47">
        <v>223250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223250</v>
      </c>
      <c r="O40" s="48">
        <f t="shared" si="6"/>
        <v>5.7738064449387059</v>
      </c>
      <c r="P40" s="9"/>
    </row>
    <row r="41" spans="1:16">
      <c r="A41" s="12"/>
      <c r="B41" s="25">
        <v>335.18</v>
      </c>
      <c r="C41" s="20" t="s">
        <v>44</v>
      </c>
      <c r="D41" s="47">
        <v>2222950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2222950</v>
      </c>
      <c r="O41" s="48">
        <f t="shared" si="6"/>
        <v>57.491077432369522</v>
      </c>
      <c r="P41" s="9"/>
    </row>
    <row r="42" spans="1:16">
      <c r="A42" s="12"/>
      <c r="B42" s="25">
        <v>335.19</v>
      </c>
      <c r="C42" s="20" t="s">
        <v>54</v>
      </c>
      <c r="D42" s="47">
        <v>90996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90996</v>
      </c>
      <c r="O42" s="48">
        <f t="shared" si="6"/>
        <v>2.3533854031966071</v>
      </c>
      <c r="P42" s="9"/>
    </row>
    <row r="43" spans="1:16">
      <c r="A43" s="12"/>
      <c r="B43" s="25">
        <v>335.2</v>
      </c>
      <c r="C43" s="20" t="s">
        <v>179</v>
      </c>
      <c r="D43" s="47">
        <v>0</v>
      </c>
      <c r="E43" s="47">
        <v>4943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4943</v>
      </c>
      <c r="O43" s="48">
        <f t="shared" si="6"/>
        <v>0.12783841100708632</v>
      </c>
      <c r="P43" s="9"/>
    </row>
    <row r="44" spans="1:16">
      <c r="A44" s="12"/>
      <c r="B44" s="25">
        <v>335.49</v>
      </c>
      <c r="C44" s="20" t="s">
        <v>46</v>
      </c>
      <c r="D44" s="47">
        <v>0</v>
      </c>
      <c r="E44" s="47">
        <v>1871647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5"/>
        <v>1871647</v>
      </c>
      <c r="O44" s="48">
        <f t="shared" si="6"/>
        <v>48.405498370661562</v>
      </c>
      <c r="P44" s="9"/>
    </row>
    <row r="45" spans="1:16">
      <c r="A45" s="12"/>
      <c r="B45" s="25">
        <v>335.9</v>
      </c>
      <c r="C45" s="20" t="s">
        <v>139</v>
      </c>
      <c r="D45" s="47">
        <v>393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5"/>
        <v>393</v>
      </c>
      <c r="O45" s="48">
        <f t="shared" si="6"/>
        <v>1.0163968344281798E-2</v>
      </c>
      <c r="P45" s="9"/>
    </row>
    <row r="46" spans="1:16">
      <c r="A46" s="12"/>
      <c r="B46" s="25">
        <v>337.2</v>
      </c>
      <c r="C46" s="20" t="s">
        <v>112</v>
      </c>
      <c r="D46" s="47">
        <v>395679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395679</v>
      </c>
      <c r="O46" s="48">
        <f t="shared" si="6"/>
        <v>10.233254021621063</v>
      </c>
      <c r="P46" s="9"/>
    </row>
    <row r="47" spans="1:16">
      <c r="A47" s="12"/>
      <c r="B47" s="25">
        <v>337.3</v>
      </c>
      <c r="C47" s="20" t="s">
        <v>120</v>
      </c>
      <c r="D47" s="47">
        <v>0</v>
      </c>
      <c r="E47" s="47">
        <v>147090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147090</v>
      </c>
      <c r="O47" s="48">
        <f t="shared" si="6"/>
        <v>3.8041173123674548</v>
      </c>
      <c r="P47" s="9"/>
    </row>
    <row r="48" spans="1:16">
      <c r="A48" s="12"/>
      <c r="B48" s="25">
        <v>337.9</v>
      </c>
      <c r="C48" s="20" t="s">
        <v>181</v>
      </c>
      <c r="D48" s="47">
        <v>0</v>
      </c>
      <c r="E48" s="47">
        <v>10000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10000</v>
      </c>
      <c r="O48" s="48">
        <f t="shared" si="6"/>
        <v>0.25862514870946052</v>
      </c>
      <c r="P48" s="9"/>
    </row>
    <row r="49" spans="1:16" ht="15.75">
      <c r="A49" s="29" t="s">
        <v>51</v>
      </c>
      <c r="B49" s="30"/>
      <c r="C49" s="31"/>
      <c r="D49" s="32">
        <f t="shared" ref="D49:M49" si="7">SUM(D50:D79)</f>
        <v>1341839</v>
      </c>
      <c r="E49" s="32">
        <f t="shared" si="7"/>
        <v>3457303</v>
      </c>
      <c r="F49" s="32">
        <f t="shared" si="7"/>
        <v>0</v>
      </c>
      <c r="G49" s="32">
        <f t="shared" si="7"/>
        <v>0</v>
      </c>
      <c r="H49" s="32">
        <f t="shared" si="7"/>
        <v>0</v>
      </c>
      <c r="I49" s="32">
        <f t="shared" si="7"/>
        <v>582929</v>
      </c>
      <c r="J49" s="32">
        <f t="shared" si="7"/>
        <v>0</v>
      </c>
      <c r="K49" s="32">
        <f t="shared" si="7"/>
        <v>0</v>
      </c>
      <c r="L49" s="32">
        <f t="shared" si="7"/>
        <v>0</v>
      </c>
      <c r="M49" s="32">
        <f t="shared" si="7"/>
        <v>0</v>
      </c>
      <c r="N49" s="32">
        <f>SUM(D49:M49)</f>
        <v>5382071</v>
      </c>
      <c r="O49" s="46">
        <f t="shared" si="6"/>
        <v>139.19389127398748</v>
      </c>
      <c r="P49" s="10"/>
    </row>
    <row r="50" spans="1:16">
      <c r="A50" s="12"/>
      <c r="B50" s="25">
        <v>341.1</v>
      </c>
      <c r="C50" s="20" t="s">
        <v>55</v>
      </c>
      <c r="D50" s="47">
        <v>310351</v>
      </c>
      <c r="E50" s="47">
        <v>152736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463087</v>
      </c>
      <c r="O50" s="48">
        <f t="shared" si="6"/>
        <v>11.976594424041794</v>
      </c>
      <c r="P50" s="9"/>
    </row>
    <row r="51" spans="1:16">
      <c r="A51" s="12"/>
      <c r="B51" s="25">
        <v>341.2</v>
      </c>
      <c r="C51" s="20" t="s">
        <v>57</v>
      </c>
      <c r="D51" s="47">
        <v>0</v>
      </c>
      <c r="E51" s="47">
        <v>277060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79" si="8">SUM(D51:M51)</f>
        <v>277060</v>
      </c>
      <c r="O51" s="48">
        <f t="shared" si="6"/>
        <v>7.1654683701443131</v>
      </c>
      <c r="P51" s="9"/>
    </row>
    <row r="52" spans="1:16">
      <c r="A52" s="12"/>
      <c r="B52" s="25">
        <v>341.51</v>
      </c>
      <c r="C52" s="20" t="s">
        <v>58</v>
      </c>
      <c r="D52" s="47">
        <v>408196</v>
      </c>
      <c r="E52" s="47">
        <v>4631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412827</v>
      </c>
      <c r="O52" s="48">
        <f t="shared" si="6"/>
        <v>10.676744426628046</v>
      </c>
      <c r="P52" s="9"/>
    </row>
    <row r="53" spans="1:16">
      <c r="A53" s="12"/>
      <c r="B53" s="25">
        <v>341.52</v>
      </c>
      <c r="C53" s="20" t="s">
        <v>59</v>
      </c>
      <c r="D53" s="47">
        <v>0</v>
      </c>
      <c r="E53" s="47">
        <v>253309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253309</v>
      </c>
      <c r="O53" s="48">
        <f t="shared" si="6"/>
        <v>6.5512077794444732</v>
      </c>
      <c r="P53" s="9"/>
    </row>
    <row r="54" spans="1:16">
      <c r="A54" s="12"/>
      <c r="B54" s="25">
        <v>341.56</v>
      </c>
      <c r="C54" s="20" t="s">
        <v>60</v>
      </c>
      <c r="D54" s="47">
        <v>96068</v>
      </c>
      <c r="E54" s="47">
        <v>4589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100657</v>
      </c>
      <c r="O54" s="48">
        <f t="shared" si="6"/>
        <v>2.6032431593648164</v>
      </c>
      <c r="P54" s="9"/>
    </row>
    <row r="55" spans="1:16">
      <c r="A55" s="12"/>
      <c r="B55" s="25">
        <v>341.9</v>
      </c>
      <c r="C55" s="20" t="s">
        <v>61</v>
      </c>
      <c r="D55" s="47">
        <v>124739</v>
      </c>
      <c r="E55" s="47">
        <v>190399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315138</v>
      </c>
      <c r="O55" s="48">
        <f t="shared" si="6"/>
        <v>8.1502612114001973</v>
      </c>
      <c r="P55" s="9"/>
    </row>
    <row r="56" spans="1:16">
      <c r="A56" s="12"/>
      <c r="B56" s="25">
        <v>342.4</v>
      </c>
      <c r="C56" s="20" t="s">
        <v>62</v>
      </c>
      <c r="D56" s="47">
        <v>0</v>
      </c>
      <c r="E56" s="47">
        <v>193471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193471</v>
      </c>
      <c r="O56" s="48">
        <f t="shared" si="6"/>
        <v>5.0036466145968035</v>
      </c>
      <c r="P56" s="9"/>
    </row>
    <row r="57" spans="1:16">
      <c r="A57" s="12"/>
      <c r="B57" s="25">
        <v>342.6</v>
      </c>
      <c r="C57" s="20" t="s">
        <v>63</v>
      </c>
      <c r="D57" s="47">
        <v>0</v>
      </c>
      <c r="E57" s="47">
        <v>866577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866577</v>
      </c>
      <c r="O57" s="48">
        <f t="shared" si="6"/>
        <v>22.411860549319815</v>
      </c>
      <c r="P57" s="9"/>
    </row>
    <row r="58" spans="1:16">
      <c r="A58" s="12"/>
      <c r="B58" s="25">
        <v>342.9</v>
      </c>
      <c r="C58" s="20" t="s">
        <v>64</v>
      </c>
      <c r="D58" s="47">
        <v>24800</v>
      </c>
      <c r="E58" s="47">
        <v>544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25344</v>
      </c>
      <c r="O58" s="48">
        <f t="shared" si="6"/>
        <v>0.65545957688925671</v>
      </c>
      <c r="P58" s="9"/>
    </row>
    <row r="59" spans="1:16">
      <c r="A59" s="12"/>
      <c r="B59" s="25">
        <v>343.4</v>
      </c>
      <c r="C59" s="20" t="s">
        <v>65</v>
      </c>
      <c r="D59" s="47">
        <v>0</v>
      </c>
      <c r="E59" s="47">
        <v>201390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201390</v>
      </c>
      <c r="O59" s="48">
        <f t="shared" si="6"/>
        <v>5.2084518698598252</v>
      </c>
      <c r="P59" s="9"/>
    </row>
    <row r="60" spans="1:16">
      <c r="A60" s="12"/>
      <c r="B60" s="25">
        <v>343.8</v>
      </c>
      <c r="C60" s="20" t="s">
        <v>66</v>
      </c>
      <c r="D60" s="47">
        <v>0</v>
      </c>
      <c r="E60" s="47">
        <v>100810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100810</v>
      </c>
      <c r="O60" s="48">
        <f t="shared" si="6"/>
        <v>2.6072001241400713</v>
      </c>
      <c r="P60" s="9"/>
    </row>
    <row r="61" spans="1:16">
      <c r="A61" s="12"/>
      <c r="B61" s="25">
        <v>344.1</v>
      </c>
      <c r="C61" s="20" t="s">
        <v>67</v>
      </c>
      <c r="D61" s="47">
        <v>0</v>
      </c>
      <c r="E61" s="47">
        <v>61867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61867</v>
      </c>
      <c r="O61" s="48">
        <f t="shared" si="6"/>
        <v>1.6000362075208194</v>
      </c>
      <c r="P61" s="9"/>
    </row>
    <row r="62" spans="1:16">
      <c r="A62" s="12"/>
      <c r="B62" s="25">
        <v>345.9</v>
      </c>
      <c r="C62" s="20" t="s">
        <v>68</v>
      </c>
      <c r="D62" s="47">
        <v>3495</v>
      </c>
      <c r="E62" s="47">
        <v>116505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120000</v>
      </c>
      <c r="O62" s="48">
        <f t="shared" si="6"/>
        <v>3.1035017845135262</v>
      </c>
      <c r="P62" s="9"/>
    </row>
    <row r="63" spans="1:16">
      <c r="A63" s="12"/>
      <c r="B63" s="25">
        <v>346.4</v>
      </c>
      <c r="C63" s="20" t="s">
        <v>69</v>
      </c>
      <c r="D63" s="47">
        <v>0</v>
      </c>
      <c r="E63" s="47">
        <v>110127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110127</v>
      </c>
      <c r="O63" s="48">
        <f t="shared" si="6"/>
        <v>2.8481611751926756</v>
      </c>
      <c r="P63" s="9"/>
    </row>
    <row r="64" spans="1:16">
      <c r="A64" s="12"/>
      <c r="B64" s="25">
        <v>346.9</v>
      </c>
      <c r="C64" s="20" t="s">
        <v>70</v>
      </c>
      <c r="D64" s="47">
        <v>54236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54236</v>
      </c>
      <c r="O64" s="48">
        <f t="shared" si="6"/>
        <v>1.4026793565406299</v>
      </c>
      <c r="P64" s="9"/>
    </row>
    <row r="65" spans="1:16">
      <c r="A65" s="12"/>
      <c r="B65" s="25">
        <v>347.2</v>
      </c>
      <c r="C65" s="20" t="s">
        <v>71</v>
      </c>
      <c r="D65" s="47">
        <v>215677</v>
      </c>
      <c r="E65" s="47">
        <v>0</v>
      </c>
      <c r="F65" s="47">
        <v>0</v>
      </c>
      <c r="G65" s="47">
        <v>0</v>
      </c>
      <c r="H65" s="47">
        <v>0</v>
      </c>
      <c r="I65" s="47">
        <v>548439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764116</v>
      </c>
      <c r="O65" s="48">
        <f t="shared" si="6"/>
        <v>19.761961413127814</v>
      </c>
      <c r="P65" s="9"/>
    </row>
    <row r="66" spans="1:16">
      <c r="A66" s="12"/>
      <c r="B66" s="25">
        <v>347.4</v>
      </c>
      <c r="C66" s="20" t="s">
        <v>72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34490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34490</v>
      </c>
      <c r="O66" s="48">
        <f t="shared" si="6"/>
        <v>0.89199813789892934</v>
      </c>
      <c r="P66" s="9"/>
    </row>
    <row r="67" spans="1:16">
      <c r="A67" s="12"/>
      <c r="B67" s="25">
        <v>348.12</v>
      </c>
      <c r="C67" s="39" t="s">
        <v>75</v>
      </c>
      <c r="D67" s="47">
        <v>0</v>
      </c>
      <c r="E67" s="47">
        <v>12271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12271</v>
      </c>
      <c r="O67" s="48">
        <f t="shared" si="6"/>
        <v>0.317358919981379</v>
      </c>
      <c r="P67" s="9"/>
    </row>
    <row r="68" spans="1:16">
      <c r="A68" s="12"/>
      <c r="B68" s="25">
        <v>348.22</v>
      </c>
      <c r="C68" s="39" t="s">
        <v>76</v>
      </c>
      <c r="D68" s="47">
        <v>0</v>
      </c>
      <c r="E68" s="47">
        <v>6706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6706</v>
      </c>
      <c r="O68" s="48">
        <f t="shared" si="6"/>
        <v>0.17343402472456421</v>
      </c>
      <c r="P68" s="9"/>
    </row>
    <row r="69" spans="1:16">
      <c r="A69" s="12"/>
      <c r="B69" s="25">
        <v>348.31</v>
      </c>
      <c r="C69" s="39" t="s">
        <v>77</v>
      </c>
      <c r="D69" s="47">
        <v>0</v>
      </c>
      <c r="E69" s="47">
        <v>100031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100031</v>
      </c>
      <c r="O69" s="48">
        <f t="shared" ref="O69:O98" si="9">(N69/O$100)</f>
        <v>2.5870532250556044</v>
      </c>
      <c r="P69" s="9"/>
    </row>
    <row r="70" spans="1:16">
      <c r="A70" s="12"/>
      <c r="B70" s="25">
        <v>348.32</v>
      </c>
      <c r="C70" s="39" t="s">
        <v>78</v>
      </c>
      <c r="D70" s="47">
        <v>0</v>
      </c>
      <c r="E70" s="47">
        <v>2738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2738</v>
      </c>
      <c r="O70" s="48">
        <f t="shared" si="9"/>
        <v>7.0811565716650288E-2</v>
      </c>
      <c r="P70" s="9"/>
    </row>
    <row r="71" spans="1:16">
      <c r="A71" s="12"/>
      <c r="B71" s="25">
        <v>348.41</v>
      </c>
      <c r="C71" s="39" t="s">
        <v>79</v>
      </c>
      <c r="D71" s="47">
        <v>0</v>
      </c>
      <c r="E71" s="47">
        <v>85449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85449</v>
      </c>
      <c r="O71" s="48">
        <f t="shared" si="9"/>
        <v>2.2099260332074691</v>
      </c>
      <c r="P71" s="9"/>
    </row>
    <row r="72" spans="1:16">
      <c r="A72" s="12"/>
      <c r="B72" s="25">
        <v>348.42</v>
      </c>
      <c r="C72" s="39" t="s">
        <v>80</v>
      </c>
      <c r="D72" s="47">
        <v>0</v>
      </c>
      <c r="E72" s="47">
        <v>12975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12975</v>
      </c>
      <c r="O72" s="48">
        <f t="shared" si="9"/>
        <v>0.33556613045052502</v>
      </c>
      <c r="P72" s="9"/>
    </row>
    <row r="73" spans="1:16">
      <c r="A73" s="12"/>
      <c r="B73" s="25">
        <v>348.48</v>
      </c>
      <c r="C73" s="39" t="s">
        <v>183</v>
      </c>
      <c r="D73" s="47">
        <v>17854</v>
      </c>
      <c r="E73" s="47">
        <v>35639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53493</v>
      </c>
      <c r="O73" s="48">
        <f t="shared" si="9"/>
        <v>1.3834635079915172</v>
      </c>
      <c r="P73" s="9"/>
    </row>
    <row r="74" spans="1:16">
      <c r="A74" s="12"/>
      <c r="B74" s="25">
        <v>348.52</v>
      </c>
      <c r="C74" s="39" t="s">
        <v>82</v>
      </c>
      <c r="D74" s="47">
        <v>0</v>
      </c>
      <c r="E74" s="47">
        <v>66523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66523</v>
      </c>
      <c r="O74" s="48">
        <f t="shared" si="9"/>
        <v>1.720452076759944</v>
      </c>
      <c r="P74" s="9"/>
    </row>
    <row r="75" spans="1:16">
      <c r="A75" s="12"/>
      <c r="B75" s="25">
        <v>348.53</v>
      </c>
      <c r="C75" s="39" t="s">
        <v>83</v>
      </c>
      <c r="D75" s="47">
        <v>0</v>
      </c>
      <c r="E75" s="47">
        <v>17520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17520</v>
      </c>
      <c r="O75" s="48">
        <f t="shared" si="9"/>
        <v>0.45311126053897482</v>
      </c>
      <c r="P75" s="9"/>
    </row>
    <row r="76" spans="1:16">
      <c r="A76" s="12"/>
      <c r="B76" s="25">
        <v>348.54</v>
      </c>
      <c r="C76" s="39" t="s">
        <v>184</v>
      </c>
      <c r="D76" s="47">
        <v>0</v>
      </c>
      <c r="E76" s="47">
        <v>161929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>SUM(D76:M76)</f>
        <v>161929</v>
      </c>
      <c r="O76" s="48">
        <f t="shared" si="9"/>
        <v>4.1878911705374229</v>
      </c>
      <c r="P76" s="9"/>
    </row>
    <row r="77" spans="1:16">
      <c r="A77" s="12"/>
      <c r="B77" s="25">
        <v>348.65</v>
      </c>
      <c r="C77" s="39" t="s">
        <v>185</v>
      </c>
      <c r="D77" s="47">
        <v>86423</v>
      </c>
      <c r="E77" s="47">
        <v>373946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460369</v>
      </c>
      <c r="O77" s="48">
        <f t="shared" si="9"/>
        <v>11.906300108622563</v>
      </c>
      <c r="P77" s="9"/>
    </row>
    <row r="78" spans="1:16">
      <c r="A78" s="12"/>
      <c r="B78" s="25">
        <v>348.71</v>
      </c>
      <c r="C78" s="39" t="s">
        <v>84</v>
      </c>
      <c r="D78" s="47">
        <v>0</v>
      </c>
      <c r="E78" s="47">
        <v>46060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46060</v>
      </c>
      <c r="O78" s="48">
        <f t="shared" si="9"/>
        <v>1.191227434955775</v>
      </c>
      <c r="P78" s="9"/>
    </row>
    <row r="79" spans="1:16">
      <c r="A79" s="12"/>
      <c r="B79" s="25">
        <v>348.72</v>
      </c>
      <c r="C79" s="39" t="s">
        <v>85</v>
      </c>
      <c r="D79" s="47">
        <v>0</v>
      </c>
      <c r="E79" s="47">
        <v>1501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1501</v>
      </c>
      <c r="O79" s="48">
        <f t="shared" si="9"/>
        <v>3.8819634821290021E-2</v>
      </c>
      <c r="P79" s="9"/>
    </row>
    <row r="80" spans="1:16" ht="15.75">
      <c r="A80" s="29" t="s">
        <v>52</v>
      </c>
      <c r="B80" s="30"/>
      <c r="C80" s="31"/>
      <c r="D80" s="32">
        <f t="shared" ref="D80:M80" si="10">SUM(D81:D84)</f>
        <v>60808</v>
      </c>
      <c r="E80" s="32">
        <f t="shared" si="10"/>
        <v>754952</v>
      </c>
      <c r="F80" s="32">
        <f t="shared" si="10"/>
        <v>0</v>
      </c>
      <c r="G80" s="32">
        <f t="shared" si="10"/>
        <v>0</v>
      </c>
      <c r="H80" s="32">
        <f t="shared" si="10"/>
        <v>0</v>
      </c>
      <c r="I80" s="32">
        <f t="shared" si="10"/>
        <v>0</v>
      </c>
      <c r="J80" s="32">
        <f t="shared" si="10"/>
        <v>0</v>
      </c>
      <c r="K80" s="32">
        <f t="shared" si="10"/>
        <v>0</v>
      </c>
      <c r="L80" s="32">
        <f t="shared" si="10"/>
        <v>0</v>
      </c>
      <c r="M80" s="32">
        <f t="shared" si="10"/>
        <v>0</v>
      </c>
      <c r="N80" s="32">
        <f t="shared" ref="N80:N86" si="11">SUM(D80:M80)</f>
        <v>815760</v>
      </c>
      <c r="O80" s="46">
        <f t="shared" si="9"/>
        <v>21.09760513112295</v>
      </c>
      <c r="P80" s="10"/>
    </row>
    <row r="81" spans="1:16">
      <c r="A81" s="13"/>
      <c r="B81" s="40">
        <v>351.1</v>
      </c>
      <c r="C81" s="21" t="s">
        <v>87</v>
      </c>
      <c r="D81" s="47">
        <v>14819</v>
      </c>
      <c r="E81" s="47">
        <v>202176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216995</v>
      </c>
      <c r="O81" s="48">
        <f t="shared" si="9"/>
        <v>5.6120364144209383</v>
      </c>
      <c r="P81" s="9"/>
    </row>
    <row r="82" spans="1:16">
      <c r="A82" s="13"/>
      <c r="B82" s="40">
        <v>352</v>
      </c>
      <c r="C82" s="21" t="s">
        <v>88</v>
      </c>
      <c r="D82" s="47">
        <v>25194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25194</v>
      </c>
      <c r="O82" s="48">
        <f t="shared" si="9"/>
        <v>0.6515801996586148</v>
      </c>
      <c r="P82" s="9"/>
    </row>
    <row r="83" spans="1:16">
      <c r="A83" s="13"/>
      <c r="B83" s="40">
        <v>354</v>
      </c>
      <c r="C83" s="21" t="s">
        <v>89</v>
      </c>
      <c r="D83" s="47">
        <v>0</v>
      </c>
      <c r="E83" s="47">
        <v>82814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82814</v>
      </c>
      <c r="O83" s="48">
        <f t="shared" si="9"/>
        <v>2.1417783065225264</v>
      </c>
      <c r="P83" s="9"/>
    </row>
    <row r="84" spans="1:16">
      <c r="A84" s="13"/>
      <c r="B84" s="40">
        <v>359</v>
      </c>
      <c r="C84" s="21" t="s">
        <v>90</v>
      </c>
      <c r="D84" s="47">
        <v>20795</v>
      </c>
      <c r="E84" s="47">
        <v>469962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1"/>
        <v>490757</v>
      </c>
      <c r="O84" s="48">
        <f t="shared" si="9"/>
        <v>12.692210210520871</v>
      </c>
      <c r="P84" s="9"/>
    </row>
    <row r="85" spans="1:16" ht="15.75">
      <c r="A85" s="29" t="s">
        <v>3</v>
      </c>
      <c r="B85" s="30"/>
      <c r="C85" s="31"/>
      <c r="D85" s="32">
        <f t="shared" ref="D85:M85" si="12">SUM(D86:D92)</f>
        <v>2757796</v>
      </c>
      <c r="E85" s="32">
        <f t="shared" si="12"/>
        <v>12611435</v>
      </c>
      <c r="F85" s="32">
        <f t="shared" si="12"/>
        <v>25105</v>
      </c>
      <c r="G85" s="32">
        <f t="shared" si="12"/>
        <v>276663</v>
      </c>
      <c r="H85" s="32">
        <f t="shared" si="12"/>
        <v>0</v>
      </c>
      <c r="I85" s="32">
        <f t="shared" si="12"/>
        <v>27779</v>
      </c>
      <c r="J85" s="32">
        <f t="shared" si="12"/>
        <v>0</v>
      </c>
      <c r="K85" s="32">
        <f t="shared" si="12"/>
        <v>0</v>
      </c>
      <c r="L85" s="32">
        <f t="shared" si="12"/>
        <v>0</v>
      </c>
      <c r="M85" s="32">
        <f t="shared" si="12"/>
        <v>0</v>
      </c>
      <c r="N85" s="32">
        <f t="shared" si="11"/>
        <v>15698778</v>
      </c>
      <c r="O85" s="46">
        <f t="shared" si="9"/>
        <v>406.00987948068069</v>
      </c>
      <c r="P85" s="10"/>
    </row>
    <row r="86" spans="1:16">
      <c r="A86" s="12"/>
      <c r="B86" s="25">
        <v>361.1</v>
      </c>
      <c r="C86" s="20" t="s">
        <v>91</v>
      </c>
      <c r="D86" s="47">
        <v>325911</v>
      </c>
      <c r="E86" s="47">
        <v>1360055</v>
      </c>
      <c r="F86" s="47">
        <v>25105</v>
      </c>
      <c r="G86" s="47">
        <v>276663</v>
      </c>
      <c r="H86" s="47">
        <v>0</v>
      </c>
      <c r="I86" s="47">
        <v>26751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1"/>
        <v>2014485</v>
      </c>
      <c r="O86" s="48">
        <f t="shared" si="9"/>
        <v>52.099648269797754</v>
      </c>
      <c r="P86" s="9"/>
    </row>
    <row r="87" spans="1:16">
      <c r="A87" s="12"/>
      <c r="B87" s="25">
        <v>362</v>
      </c>
      <c r="C87" s="20" t="s">
        <v>93</v>
      </c>
      <c r="D87" s="47">
        <v>93459</v>
      </c>
      <c r="E87" s="47">
        <v>177988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ref="N87:N92" si="13">SUM(D87:M87)</f>
        <v>271447</v>
      </c>
      <c r="O87" s="48">
        <f t="shared" si="9"/>
        <v>7.020302074173693</v>
      </c>
      <c r="P87" s="9"/>
    </row>
    <row r="88" spans="1:16">
      <c r="A88" s="12"/>
      <c r="B88" s="25">
        <v>363.1</v>
      </c>
      <c r="C88" s="20" t="s">
        <v>171</v>
      </c>
      <c r="D88" s="47">
        <v>0</v>
      </c>
      <c r="E88" s="47">
        <v>3342807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3"/>
        <v>3342807</v>
      </c>
      <c r="O88" s="48">
        <f t="shared" si="9"/>
        <v>86.453395748202553</v>
      </c>
      <c r="P88" s="9"/>
    </row>
    <row r="89" spans="1:16">
      <c r="A89" s="12"/>
      <c r="B89" s="25">
        <v>364</v>
      </c>
      <c r="C89" s="20" t="s">
        <v>157</v>
      </c>
      <c r="D89" s="47">
        <v>2130</v>
      </c>
      <c r="E89" s="47">
        <v>102369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3"/>
        <v>104499</v>
      </c>
      <c r="O89" s="48">
        <f t="shared" si="9"/>
        <v>2.7026069414989915</v>
      </c>
      <c r="P89" s="9"/>
    </row>
    <row r="90" spans="1:16">
      <c r="A90" s="12"/>
      <c r="B90" s="25">
        <v>365</v>
      </c>
      <c r="C90" s="20" t="s">
        <v>186</v>
      </c>
      <c r="D90" s="47">
        <v>0</v>
      </c>
      <c r="E90" s="47">
        <v>22000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3"/>
        <v>22000</v>
      </c>
      <c r="O90" s="48">
        <f t="shared" si="9"/>
        <v>0.56897532716081312</v>
      </c>
      <c r="P90" s="9"/>
    </row>
    <row r="91" spans="1:16">
      <c r="A91" s="12"/>
      <c r="B91" s="25">
        <v>366</v>
      </c>
      <c r="C91" s="20" t="s">
        <v>95</v>
      </c>
      <c r="D91" s="47">
        <v>173380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3"/>
        <v>173380</v>
      </c>
      <c r="O91" s="48">
        <f t="shared" si="9"/>
        <v>4.4840428283246263</v>
      </c>
      <c r="P91" s="9"/>
    </row>
    <row r="92" spans="1:16">
      <c r="A92" s="12"/>
      <c r="B92" s="25">
        <v>369.9</v>
      </c>
      <c r="C92" s="20" t="s">
        <v>96</v>
      </c>
      <c r="D92" s="47">
        <v>2162916</v>
      </c>
      <c r="E92" s="47">
        <v>7606216</v>
      </c>
      <c r="F92" s="47">
        <v>0</v>
      </c>
      <c r="G92" s="47">
        <v>0</v>
      </c>
      <c r="H92" s="47">
        <v>0</v>
      </c>
      <c r="I92" s="47">
        <v>1028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9770160</v>
      </c>
      <c r="O92" s="48">
        <f t="shared" si="9"/>
        <v>252.68090829152226</v>
      </c>
      <c r="P92" s="9"/>
    </row>
    <row r="93" spans="1:16" ht="15.75">
      <c r="A93" s="29" t="s">
        <v>53</v>
      </c>
      <c r="B93" s="30"/>
      <c r="C93" s="31"/>
      <c r="D93" s="32">
        <f t="shared" ref="D93:M93" si="14">SUM(D94:D97)</f>
        <v>16893608</v>
      </c>
      <c r="E93" s="32">
        <f t="shared" si="14"/>
        <v>4452557</v>
      </c>
      <c r="F93" s="32">
        <f t="shared" si="14"/>
        <v>5192907</v>
      </c>
      <c r="G93" s="32">
        <f t="shared" si="14"/>
        <v>46713</v>
      </c>
      <c r="H93" s="32">
        <f t="shared" si="14"/>
        <v>0</v>
      </c>
      <c r="I93" s="32">
        <f t="shared" si="14"/>
        <v>472210</v>
      </c>
      <c r="J93" s="32">
        <f t="shared" si="14"/>
        <v>0</v>
      </c>
      <c r="K93" s="32">
        <f t="shared" si="14"/>
        <v>0</v>
      </c>
      <c r="L93" s="32">
        <f t="shared" si="14"/>
        <v>0</v>
      </c>
      <c r="M93" s="32">
        <f t="shared" si="14"/>
        <v>0</v>
      </c>
      <c r="N93" s="32">
        <f t="shared" ref="N93:N98" si="15">SUM(D93:M93)</f>
        <v>27057995</v>
      </c>
      <c r="O93" s="46">
        <f t="shared" si="9"/>
        <v>699.78779806548391</v>
      </c>
      <c r="P93" s="9"/>
    </row>
    <row r="94" spans="1:16">
      <c r="A94" s="12"/>
      <c r="B94" s="25">
        <v>381</v>
      </c>
      <c r="C94" s="20" t="s">
        <v>97</v>
      </c>
      <c r="D94" s="47">
        <v>16796516</v>
      </c>
      <c r="E94" s="47">
        <v>3952557</v>
      </c>
      <c r="F94" s="47">
        <v>1107699</v>
      </c>
      <c r="G94" s="47">
        <v>46713</v>
      </c>
      <c r="H94" s="47">
        <v>0</v>
      </c>
      <c r="I94" s="47">
        <v>454789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5"/>
        <v>22358274</v>
      </c>
      <c r="O94" s="48">
        <f t="shared" si="9"/>
        <v>578.24119381368644</v>
      </c>
      <c r="P94" s="9"/>
    </row>
    <row r="95" spans="1:16">
      <c r="A95" s="12"/>
      <c r="B95" s="25">
        <v>383</v>
      </c>
      <c r="C95" s="20" t="s">
        <v>129</v>
      </c>
      <c r="D95" s="47">
        <v>97092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5"/>
        <v>97092</v>
      </c>
      <c r="O95" s="48">
        <f t="shared" si="9"/>
        <v>2.5110432938498941</v>
      </c>
      <c r="P95" s="9"/>
    </row>
    <row r="96" spans="1:16">
      <c r="A96" s="12"/>
      <c r="B96" s="25">
        <v>384</v>
      </c>
      <c r="C96" s="20" t="s">
        <v>172</v>
      </c>
      <c r="D96" s="47">
        <v>0</v>
      </c>
      <c r="E96" s="47">
        <v>500000</v>
      </c>
      <c r="F96" s="47">
        <v>4085208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5"/>
        <v>4585208</v>
      </c>
      <c r="O96" s="48">
        <f t="shared" si="9"/>
        <v>118.58501008638081</v>
      </c>
      <c r="P96" s="9"/>
    </row>
    <row r="97" spans="1:119" ht="15.75" thickBot="1">
      <c r="A97" s="12"/>
      <c r="B97" s="25">
        <v>389.7</v>
      </c>
      <c r="C97" s="20" t="s">
        <v>187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17421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5"/>
        <v>17421</v>
      </c>
      <c r="O97" s="48">
        <f t="shared" si="9"/>
        <v>0.45055087156675117</v>
      </c>
      <c r="P97" s="9"/>
    </row>
    <row r="98" spans="1:119" ht="16.5" thickBot="1">
      <c r="A98" s="14" t="s">
        <v>74</v>
      </c>
      <c r="B98" s="23"/>
      <c r="C98" s="22"/>
      <c r="D98" s="15">
        <f t="shared" ref="D98:M98" si="16">SUM(D5,D16,D20,D49,D80,D85,D93)</f>
        <v>27641601</v>
      </c>
      <c r="E98" s="15">
        <f t="shared" si="16"/>
        <v>45235269</v>
      </c>
      <c r="F98" s="15">
        <f t="shared" si="16"/>
        <v>5689724</v>
      </c>
      <c r="G98" s="15">
        <f t="shared" si="16"/>
        <v>4254989</v>
      </c>
      <c r="H98" s="15">
        <f t="shared" si="16"/>
        <v>0</v>
      </c>
      <c r="I98" s="15">
        <f t="shared" si="16"/>
        <v>1083319</v>
      </c>
      <c r="J98" s="15">
        <f t="shared" si="16"/>
        <v>0</v>
      </c>
      <c r="K98" s="15">
        <f t="shared" si="16"/>
        <v>0</v>
      </c>
      <c r="L98" s="15">
        <f t="shared" si="16"/>
        <v>0</v>
      </c>
      <c r="M98" s="15">
        <f t="shared" si="16"/>
        <v>0</v>
      </c>
      <c r="N98" s="15">
        <f t="shared" si="15"/>
        <v>83904902</v>
      </c>
      <c r="O98" s="38">
        <f t="shared" si="9"/>
        <v>2169.9917757202711</v>
      </c>
      <c r="P98" s="6"/>
      <c r="Q98" s="2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  <c r="BM98" s="5"/>
      <c r="BN98" s="5"/>
      <c r="BO98" s="5"/>
      <c r="BP98" s="5"/>
      <c r="BQ98" s="5"/>
      <c r="BR98" s="5"/>
      <c r="BS98" s="5"/>
      <c r="BT98" s="5"/>
      <c r="BU98" s="5"/>
      <c r="BV98" s="5"/>
      <c r="BW98" s="5"/>
      <c r="BX98" s="5"/>
      <c r="BY98" s="5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</row>
    <row r="99" spans="1:119">
      <c r="A99" s="16"/>
      <c r="B99" s="18"/>
      <c r="C99" s="18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9"/>
    </row>
    <row r="100" spans="1:119">
      <c r="A100" s="41"/>
      <c r="B100" s="42"/>
      <c r="C100" s="42"/>
      <c r="D100" s="43"/>
      <c r="E100" s="43"/>
      <c r="F100" s="43"/>
      <c r="G100" s="43"/>
      <c r="H100" s="43"/>
      <c r="I100" s="43"/>
      <c r="J100" s="43"/>
      <c r="K100" s="43"/>
      <c r="L100" s="49" t="s">
        <v>188</v>
      </c>
      <c r="M100" s="49"/>
      <c r="N100" s="49"/>
      <c r="O100" s="44">
        <v>38666</v>
      </c>
    </row>
    <row r="101" spans="1:119">
      <c r="A101" s="50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2"/>
    </row>
    <row r="102" spans="1:119" ht="15.75" customHeight="1" thickBot="1">
      <c r="A102" s="53" t="s">
        <v>114</v>
      </c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5"/>
    </row>
  </sheetData>
  <mergeCells count="10">
    <mergeCell ref="L100:N100"/>
    <mergeCell ref="A101:O101"/>
    <mergeCell ref="A102:O10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1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227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211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212</v>
      </c>
      <c r="N4" s="35" t="s">
        <v>9</v>
      </c>
      <c r="O4" s="35" t="s">
        <v>213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214</v>
      </c>
      <c r="B5" s="26"/>
      <c r="C5" s="26"/>
      <c r="D5" s="27">
        <f t="shared" ref="D5:N5" si="0">SUM(D6:D14)</f>
        <v>29934106</v>
      </c>
      <c r="E5" s="27">
        <f t="shared" si="0"/>
        <v>3828200</v>
      </c>
      <c r="F5" s="27">
        <f t="shared" si="0"/>
        <v>0</v>
      </c>
      <c r="G5" s="27">
        <f t="shared" si="0"/>
        <v>1041584</v>
      </c>
      <c r="H5" s="27">
        <f t="shared" si="0"/>
        <v>0</v>
      </c>
      <c r="I5" s="27">
        <f t="shared" si="0"/>
        <v>51353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34855243</v>
      </c>
      <c r="P5" s="33">
        <f t="shared" ref="P5:P36" si="1">(O5/P$89)</f>
        <v>884.98776183826328</v>
      </c>
      <c r="Q5" s="6"/>
    </row>
    <row r="6" spans="1:134">
      <c r="A6" s="12"/>
      <c r="B6" s="25">
        <v>311</v>
      </c>
      <c r="C6" s="20" t="s">
        <v>2</v>
      </c>
      <c r="D6" s="47">
        <v>22729099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22729099</v>
      </c>
      <c r="P6" s="48">
        <f t="shared" si="1"/>
        <v>577.10039355084427</v>
      </c>
      <c r="Q6" s="9"/>
    </row>
    <row r="7" spans="1:134">
      <c r="A7" s="12"/>
      <c r="B7" s="25">
        <v>312.13</v>
      </c>
      <c r="C7" s="20" t="s">
        <v>215</v>
      </c>
      <c r="D7" s="47">
        <v>0</v>
      </c>
      <c r="E7" s="47">
        <v>501215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3" si="2">SUM(D7:N7)</f>
        <v>501215</v>
      </c>
      <c r="P7" s="48">
        <f t="shared" si="1"/>
        <v>12.726037831661801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305783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305783</v>
      </c>
      <c r="P8" s="48">
        <f t="shared" si="1"/>
        <v>7.7639456645931189</v>
      </c>
      <c r="Q8" s="9"/>
    </row>
    <row r="9" spans="1:134">
      <c r="A9" s="12"/>
      <c r="B9" s="25">
        <v>312.41000000000003</v>
      </c>
      <c r="C9" s="20" t="s">
        <v>216</v>
      </c>
      <c r="D9" s="47">
        <v>0</v>
      </c>
      <c r="E9" s="47">
        <v>1706716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1706716</v>
      </c>
      <c r="P9" s="48">
        <f t="shared" si="1"/>
        <v>43.334162752316871</v>
      </c>
      <c r="Q9" s="9"/>
    </row>
    <row r="10" spans="1:134">
      <c r="A10" s="12"/>
      <c r="B10" s="25">
        <v>312.42</v>
      </c>
      <c r="C10" s="20" t="s">
        <v>228</v>
      </c>
      <c r="D10" s="47">
        <v>0</v>
      </c>
      <c r="E10" s="47">
        <v>0</v>
      </c>
      <c r="F10" s="47">
        <v>0</v>
      </c>
      <c r="G10" s="47">
        <v>1041584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1041584</v>
      </c>
      <c r="P10" s="48">
        <f t="shared" si="1"/>
        <v>26.44621048622572</v>
      </c>
      <c r="Q10" s="9"/>
    </row>
    <row r="11" spans="1:134">
      <c r="A11" s="12"/>
      <c r="B11" s="25">
        <v>312.64</v>
      </c>
      <c r="C11" s="20" t="s">
        <v>217</v>
      </c>
      <c r="D11" s="47">
        <v>5766480</v>
      </c>
      <c r="E11" s="47">
        <v>1314486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7080966</v>
      </c>
      <c r="P11" s="48">
        <f t="shared" si="1"/>
        <v>179.78839659768948</v>
      </c>
      <c r="Q11" s="9"/>
    </row>
    <row r="12" spans="1:134">
      <c r="A12" s="12"/>
      <c r="B12" s="25">
        <v>315.2</v>
      </c>
      <c r="C12" s="20" t="s">
        <v>218</v>
      </c>
      <c r="D12" s="47">
        <v>85065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85065</v>
      </c>
      <c r="P12" s="48">
        <f t="shared" si="1"/>
        <v>2.1598324235114892</v>
      </c>
      <c r="Q12" s="9"/>
    </row>
    <row r="13" spans="1:134">
      <c r="A13" s="12"/>
      <c r="B13" s="25">
        <v>316</v>
      </c>
      <c r="C13" s="20" t="s">
        <v>229</v>
      </c>
      <c r="D13" s="47">
        <v>41707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2"/>
        <v>41707</v>
      </c>
      <c r="P13" s="48">
        <f t="shared" si="1"/>
        <v>1.0589564555033641</v>
      </c>
      <c r="Q13" s="9"/>
    </row>
    <row r="14" spans="1:134">
      <c r="A14" s="12"/>
      <c r="B14" s="25">
        <v>319.89999999999998</v>
      </c>
      <c r="C14" s="20" t="s">
        <v>16</v>
      </c>
      <c r="D14" s="47">
        <v>1311755</v>
      </c>
      <c r="E14" s="47">
        <v>0</v>
      </c>
      <c r="F14" s="47">
        <v>0</v>
      </c>
      <c r="G14" s="47">
        <v>0</v>
      </c>
      <c r="H14" s="47">
        <v>0</v>
      </c>
      <c r="I14" s="47">
        <v>51353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1363108</v>
      </c>
      <c r="P14" s="48">
        <f t="shared" si="1"/>
        <v>34.609826075917226</v>
      </c>
      <c r="Q14" s="9"/>
    </row>
    <row r="15" spans="1:134" ht="15.75">
      <c r="A15" s="29" t="s">
        <v>17</v>
      </c>
      <c r="B15" s="30"/>
      <c r="C15" s="31"/>
      <c r="D15" s="32">
        <f t="shared" ref="D15:N15" si="3">SUM(D16:D21)</f>
        <v>477999</v>
      </c>
      <c r="E15" s="32">
        <f t="shared" si="3"/>
        <v>10093387</v>
      </c>
      <c r="F15" s="32">
        <f t="shared" si="3"/>
        <v>0</v>
      </c>
      <c r="G15" s="32">
        <f t="shared" si="3"/>
        <v>0</v>
      </c>
      <c r="H15" s="32">
        <f t="shared" si="3"/>
        <v>0</v>
      </c>
      <c r="I15" s="32">
        <f t="shared" si="3"/>
        <v>0</v>
      </c>
      <c r="J15" s="32">
        <f t="shared" si="3"/>
        <v>0</v>
      </c>
      <c r="K15" s="32">
        <f t="shared" si="3"/>
        <v>0</v>
      </c>
      <c r="L15" s="32">
        <f t="shared" si="3"/>
        <v>0</v>
      </c>
      <c r="M15" s="32">
        <f t="shared" si="3"/>
        <v>0</v>
      </c>
      <c r="N15" s="32">
        <f t="shared" si="3"/>
        <v>0</v>
      </c>
      <c r="O15" s="45">
        <f>SUM(D15:N15)</f>
        <v>10571386</v>
      </c>
      <c r="P15" s="46">
        <f t="shared" si="1"/>
        <v>268.41147645042531</v>
      </c>
      <c r="Q15" s="10"/>
    </row>
    <row r="16" spans="1:134">
      <c r="A16" s="12"/>
      <c r="B16" s="25">
        <v>322</v>
      </c>
      <c r="C16" s="20" t="s">
        <v>219</v>
      </c>
      <c r="D16" s="47">
        <v>0</v>
      </c>
      <c r="E16" s="47">
        <v>935654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>SUM(D16:N16)</f>
        <v>935654</v>
      </c>
      <c r="P16" s="48">
        <f t="shared" si="1"/>
        <v>23.756607845626508</v>
      </c>
      <c r="Q16" s="9"/>
    </row>
    <row r="17" spans="1:17">
      <c r="A17" s="12"/>
      <c r="B17" s="25">
        <v>322.89999999999998</v>
      </c>
      <c r="C17" s="20" t="s">
        <v>230</v>
      </c>
      <c r="D17" s="47">
        <v>0</v>
      </c>
      <c r="E17" s="47">
        <v>10125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ref="O17:O21" si="4">SUM(D17:N17)</f>
        <v>10125</v>
      </c>
      <c r="P17" s="48">
        <f t="shared" si="1"/>
        <v>0.25707756760187889</v>
      </c>
      <c r="Q17" s="9"/>
    </row>
    <row r="18" spans="1:17">
      <c r="A18" s="12"/>
      <c r="B18" s="25">
        <v>323.7</v>
      </c>
      <c r="C18" s="20" t="s">
        <v>18</v>
      </c>
      <c r="D18" s="47">
        <v>477999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477999</v>
      </c>
      <c r="P18" s="48">
        <f t="shared" si="1"/>
        <v>12.136574838136346</v>
      </c>
      <c r="Q18" s="9"/>
    </row>
    <row r="19" spans="1:17">
      <c r="A19" s="12"/>
      <c r="B19" s="25">
        <v>329.1</v>
      </c>
      <c r="C19" s="20" t="s">
        <v>231</v>
      </c>
      <c r="D19" s="47">
        <v>0</v>
      </c>
      <c r="E19" s="47">
        <v>28226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28226</v>
      </c>
      <c r="P19" s="48">
        <f t="shared" si="1"/>
        <v>0.71666878253142063</v>
      </c>
      <c r="Q19" s="9"/>
    </row>
    <row r="20" spans="1:17">
      <c r="A20" s="12"/>
      <c r="B20" s="25">
        <v>329.2</v>
      </c>
      <c r="C20" s="20" t="s">
        <v>232</v>
      </c>
      <c r="D20" s="47">
        <v>0</v>
      </c>
      <c r="E20" s="47">
        <v>19095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19095</v>
      </c>
      <c r="P20" s="48">
        <f t="shared" si="1"/>
        <v>0.48482924971435826</v>
      </c>
      <c r="Q20" s="9"/>
    </row>
    <row r="21" spans="1:17">
      <c r="A21" s="12"/>
      <c r="B21" s="25">
        <v>329.5</v>
      </c>
      <c r="C21" s="20" t="s">
        <v>220</v>
      </c>
      <c r="D21" s="47">
        <v>0</v>
      </c>
      <c r="E21" s="47">
        <v>9100287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9100287</v>
      </c>
      <c r="P21" s="48">
        <f t="shared" si="1"/>
        <v>231.05971816681478</v>
      </c>
      <c r="Q21" s="9"/>
    </row>
    <row r="22" spans="1:17" ht="15.75">
      <c r="A22" s="29" t="s">
        <v>221</v>
      </c>
      <c r="B22" s="30"/>
      <c r="C22" s="31"/>
      <c r="D22" s="32">
        <f t="shared" ref="D22:N22" si="5">SUM(D23:D44)</f>
        <v>7185006</v>
      </c>
      <c r="E22" s="32">
        <f t="shared" si="5"/>
        <v>8758669</v>
      </c>
      <c r="F22" s="32">
        <f t="shared" si="5"/>
        <v>97742</v>
      </c>
      <c r="G22" s="32">
        <f t="shared" si="5"/>
        <v>9808467</v>
      </c>
      <c r="H22" s="32">
        <f t="shared" si="5"/>
        <v>0</v>
      </c>
      <c r="I22" s="32">
        <f t="shared" si="5"/>
        <v>0</v>
      </c>
      <c r="J22" s="32">
        <f t="shared" si="5"/>
        <v>0</v>
      </c>
      <c r="K22" s="32">
        <f t="shared" si="5"/>
        <v>0</v>
      </c>
      <c r="L22" s="32">
        <f t="shared" si="5"/>
        <v>0</v>
      </c>
      <c r="M22" s="32">
        <f t="shared" si="5"/>
        <v>0</v>
      </c>
      <c r="N22" s="32">
        <f t="shared" si="5"/>
        <v>0</v>
      </c>
      <c r="O22" s="45">
        <f>SUM(D22:N22)</f>
        <v>25849884</v>
      </c>
      <c r="P22" s="46">
        <f t="shared" si="1"/>
        <v>656.3383013837755</v>
      </c>
      <c r="Q22" s="10"/>
    </row>
    <row r="23" spans="1:17">
      <c r="A23" s="12"/>
      <c r="B23" s="25">
        <v>331.2</v>
      </c>
      <c r="C23" s="20" t="s">
        <v>21</v>
      </c>
      <c r="D23" s="47">
        <v>111312</v>
      </c>
      <c r="E23" s="47">
        <v>274262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>SUM(D23:N23)</f>
        <v>385574</v>
      </c>
      <c r="P23" s="48">
        <f t="shared" si="1"/>
        <v>9.7898692395582074</v>
      </c>
      <c r="Q23" s="9"/>
    </row>
    <row r="24" spans="1:17">
      <c r="A24" s="12"/>
      <c r="B24" s="25">
        <v>331.41</v>
      </c>
      <c r="C24" s="20" t="s">
        <v>27</v>
      </c>
      <c r="D24" s="47">
        <v>0</v>
      </c>
      <c r="E24" s="47">
        <v>3130922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ref="O24:O42" si="6">SUM(D24:N24)</f>
        <v>3130922</v>
      </c>
      <c r="P24" s="48">
        <f t="shared" si="1"/>
        <v>79.495290085057761</v>
      </c>
      <c r="Q24" s="9"/>
    </row>
    <row r="25" spans="1:17">
      <c r="A25" s="12"/>
      <c r="B25" s="25">
        <v>331.51</v>
      </c>
      <c r="C25" s="20" t="s">
        <v>233</v>
      </c>
      <c r="D25" s="47">
        <v>0</v>
      </c>
      <c r="E25" s="47">
        <v>0</v>
      </c>
      <c r="F25" s="47">
        <v>0</v>
      </c>
      <c r="G25" s="47">
        <v>9800670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6"/>
        <v>9800670</v>
      </c>
      <c r="P25" s="48">
        <f t="shared" si="1"/>
        <v>248.84270661419322</v>
      </c>
      <c r="Q25" s="9"/>
    </row>
    <row r="26" spans="1:17">
      <c r="A26" s="12"/>
      <c r="B26" s="25">
        <v>331.69</v>
      </c>
      <c r="C26" s="20" t="s">
        <v>29</v>
      </c>
      <c r="D26" s="47">
        <v>329649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6"/>
        <v>329649</v>
      </c>
      <c r="P26" s="48">
        <f t="shared" si="1"/>
        <v>8.3699124031991872</v>
      </c>
      <c r="Q26" s="9"/>
    </row>
    <row r="27" spans="1:17">
      <c r="A27" s="12"/>
      <c r="B27" s="25">
        <v>331.7</v>
      </c>
      <c r="C27" s="20" t="s">
        <v>23</v>
      </c>
      <c r="D27" s="47">
        <v>64744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6"/>
        <v>64744</v>
      </c>
      <c r="P27" s="48">
        <f t="shared" si="1"/>
        <v>1.6438745715373873</v>
      </c>
      <c r="Q27" s="9"/>
    </row>
    <row r="28" spans="1:17">
      <c r="A28" s="12"/>
      <c r="B28" s="25">
        <v>334.2</v>
      </c>
      <c r="C28" s="20" t="s">
        <v>25</v>
      </c>
      <c r="D28" s="47">
        <v>992285</v>
      </c>
      <c r="E28" s="47">
        <v>346600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6"/>
        <v>1338885</v>
      </c>
      <c r="P28" s="48">
        <f t="shared" si="1"/>
        <v>33.994794972705343</v>
      </c>
      <c r="Q28" s="9"/>
    </row>
    <row r="29" spans="1:17">
      <c r="A29" s="12"/>
      <c r="B29" s="25">
        <v>334.34</v>
      </c>
      <c r="C29" s="20" t="s">
        <v>31</v>
      </c>
      <c r="D29" s="47">
        <v>0</v>
      </c>
      <c r="E29" s="47">
        <v>98981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6"/>
        <v>98981</v>
      </c>
      <c r="P29" s="48">
        <f t="shared" si="1"/>
        <v>2.5131649104989209</v>
      </c>
      <c r="Q29" s="9"/>
    </row>
    <row r="30" spans="1:17">
      <c r="A30" s="12"/>
      <c r="B30" s="25">
        <v>334.36</v>
      </c>
      <c r="C30" s="20" t="s">
        <v>178</v>
      </c>
      <c r="D30" s="47">
        <v>0</v>
      </c>
      <c r="E30" s="47">
        <v>0</v>
      </c>
      <c r="F30" s="47">
        <v>0</v>
      </c>
      <c r="G30" s="47">
        <v>7797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6"/>
        <v>7797</v>
      </c>
      <c r="P30" s="48">
        <f t="shared" si="1"/>
        <v>0.19796876983623207</v>
      </c>
      <c r="Q30" s="9"/>
    </row>
    <row r="31" spans="1:17">
      <c r="A31" s="12"/>
      <c r="B31" s="25">
        <v>334.41</v>
      </c>
      <c r="C31" s="20" t="s">
        <v>32</v>
      </c>
      <c r="D31" s="47">
        <v>0</v>
      </c>
      <c r="E31" s="47">
        <v>420800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420800</v>
      </c>
      <c r="P31" s="48">
        <f t="shared" si="1"/>
        <v>10.684270661419323</v>
      </c>
      <c r="Q31" s="9"/>
    </row>
    <row r="32" spans="1:17">
      <c r="A32" s="12"/>
      <c r="B32" s="25">
        <v>334.49</v>
      </c>
      <c r="C32" s="20" t="s">
        <v>33</v>
      </c>
      <c r="D32" s="47">
        <v>0</v>
      </c>
      <c r="E32" s="47">
        <v>1520793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1520793</v>
      </c>
      <c r="P32" s="48">
        <f t="shared" si="1"/>
        <v>38.613507680589059</v>
      </c>
      <c r="Q32" s="9"/>
    </row>
    <row r="33" spans="1:17">
      <c r="A33" s="12"/>
      <c r="B33" s="25">
        <v>334.69</v>
      </c>
      <c r="C33" s="20" t="s">
        <v>35</v>
      </c>
      <c r="D33" s="47">
        <v>194609</v>
      </c>
      <c r="E33" s="47">
        <v>736768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931377</v>
      </c>
      <c r="P33" s="48">
        <f t="shared" si="1"/>
        <v>23.648013202996065</v>
      </c>
      <c r="Q33" s="9"/>
    </row>
    <row r="34" spans="1:17">
      <c r="A34" s="12"/>
      <c r="B34" s="25">
        <v>334.7</v>
      </c>
      <c r="C34" s="20" t="s">
        <v>36</v>
      </c>
      <c r="D34" s="47">
        <v>186701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186701</v>
      </c>
      <c r="P34" s="48">
        <f t="shared" si="1"/>
        <v>4.7404087850704579</v>
      </c>
      <c r="Q34" s="9"/>
    </row>
    <row r="35" spans="1:17">
      <c r="A35" s="12"/>
      <c r="B35" s="25">
        <v>335.12099999999998</v>
      </c>
      <c r="C35" s="20" t="s">
        <v>234</v>
      </c>
      <c r="D35" s="47">
        <v>1506281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1506281</v>
      </c>
      <c r="P35" s="48">
        <f t="shared" si="1"/>
        <v>38.245042528881555</v>
      </c>
      <c r="Q35" s="9"/>
    </row>
    <row r="36" spans="1:17">
      <c r="A36" s="12"/>
      <c r="B36" s="25">
        <v>335.13</v>
      </c>
      <c r="C36" s="20" t="s">
        <v>134</v>
      </c>
      <c r="D36" s="47">
        <v>23937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23937</v>
      </c>
      <c r="P36" s="48">
        <f t="shared" si="1"/>
        <v>0.60776945537641236</v>
      </c>
      <c r="Q36" s="9"/>
    </row>
    <row r="37" spans="1:17">
      <c r="A37" s="12"/>
      <c r="B37" s="25">
        <v>335.14</v>
      </c>
      <c r="C37" s="20" t="s">
        <v>135</v>
      </c>
      <c r="D37" s="47">
        <v>29788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29788</v>
      </c>
      <c r="P37" s="48">
        <f t="shared" ref="P37:P68" si="7">(O37/P$89)</f>
        <v>0.75632855147898947</v>
      </c>
      <c r="Q37" s="9"/>
    </row>
    <row r="38" spans="1:17">
      <c r="A38" s="12"/>
      <c r="B38" s="25">
        <v>335.15</v>
      </c>
      <c r="C38" s="20" t="s">
        <v>136</v>
      </c>
      <c r="D38" s="47">
        <v>6571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6571</v>
      </c>
      <c r="P38" s="48">
        <f t="shared" si="7"/>
        <v>0.16684016757648851</v>
      </c>
      <c r="Q38" s="9"/>
    </row>
    <row r="39" spans="1:17">
      <c r="A39" s="12"/>
      <c r="B39" s="25">
        <v>335.16</v>
      </c>
      <c r="C39" s="20" t="s">
        <v>222</v>
      </c>
      <c r="D39" s="47">
        <v>223250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223250</v>
      </c>
      <c r="P39" s="48">
        <f t="shared" si="7"/>
        <v>5.6684016757648852</v>
      </c>
      <c r="Q39" s="9"/>
    </row>
    <row r="40" spans="1:17">
      <c r="A40" s="12"/>
      <c r="B40" s="25">
        <v>335.18</v>
      </c>
      <c r="C40" s="20" t="s">
        <v>223</v>
      </c>
      <c r="D40" s="47">
        <v>3160323</v>
      </c>
      <c r="E40" s="47">
        <v>0</v>
      </c>
      <c r="F40" s="47">
        <v>97742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3258065</v>
      </c>
      <c r="P40" s="48">
        <f t="shared" si="7"/>
        <v>82.723498793957091</v>
      </c>
      <c r="Q40" s="9"/>
    </row>
    <row r="41" spans="1:17">
      <c r="A41" s="12"/>
      <c r="B41" s="25">
        <v>335.19</v>
      </c>
      <c r="C41" s="20" t="s">
        <v>138</v>
      </c>
      <c r="D41" s="47">
        <v>344259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344259</v>
      </c>
      <c r="P41" s="48">
        <f t="shared" si="7"/>
        <v>8.7408658118573062</v>
      </c>
      <c r="Q41" s="9"/>
    </row>
    <row r="42" spans="1:17">
      <c r="A42" s="12"/>
      <c r="B42" s="25">
        <v>335.22</v>
      </c>
      <c r="C42" s="20" t="s">
        <v>196</v>
      </c>
      <c r="D42" s="47">
        <v>0</v>
      </c>
      <c r="E42" s="47">
        <v>219410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219410</v>
      </c>
      <c r="P42" s="48">
        <f t="shared" si="7"/>
        <v>5.5709026279040241</v>
      </c>
      <c r="Q42" s="9"/>
    </row>
    <row r="43" spans="1:17">
      <c r="A43" s="12"/>
      <c r="B43" s="25">
        <v>335.48</v>
      </c>
      <c r="C43" s="20" t="s">
        <v>46</v>
      </c>
      <c r="D43" s="47">
        <v>0</v>
      </c>
      <c r="E43" s="47">
        <v>2010133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ref="O43:O44" si="8">SUM(D43:N43)</f>
        <v>2010133</v>
      </c>
      <c r="P43" s="48">
        <f t="shared" si="7"/>
        <v>51.038034784816553</v>
      </c>
      <c r="Q43" s="9"/>
    </row>
    <row r="44" spans="1:17">
      <c r="A44" s="12"/>
      <c r="B44" s="25">
        <v>336</v>
      </c>
      <c r="C44" s="20" t="s">
        <v>127</v>
      </c>
      <c r="D44" s="47">
        <v>11297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8"/>
        <v>11297</v>
      </c>
      <c r="P44" s="48">
        <f t="shared" si="7"/>
        <v>0.28683508950107911</v>
      </c>
      <c r="Q44" s="9"/>
    </row>
    <row r="45" spans="1:17" ht="15.75">
      <c r="A45" s="29" t="s">
        <v>51</v>
      </c>
      <c r="B45" s="30"/>
      <c r="C45" s="31"/>
      <c r="D45" s="32">
        <f t="shared" ref="D45:N45" si="9">SUM(D46:D71)</f>
        <v>2460255</v>
      </c>
      <c r="E45" s="32">
        <f t="shared" si="9"/>
        <v>6244126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20757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 t="shared" si="9"/>
        <v>0</v>
      </c>
      <c r="O45" s="32">
        <f>SUM(D45:N45)</f>
        <v>8725138</v>
      </c>
      <c r="P45" s="46">
        <f t="shared" si="7"/>
        <v>221.53454360797258</v>
      </c>
      <c r="Q45" s="10"/>
    </row>
    <row r="46" spans="1:17">
      <c r="A46" s="12"/>
      <c r="B46" s="25">
        <v>341.15</v>
      </c>
      <c r="C46" s="20" t="s">
        <v>141</v>
      </c>
      <c r="D46" s="47">
        <v>0</v>
      </c>
      <c r="E46" s="47">
        <v>103495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71" si="10">SUM(D46:N46)</f>
        <v>103495</v>
      </c>
      <c r="P46" s="48">
        <f t="shared" si="7"/>
        <v>2.6277770724895264</v>
      </c>
      <c r="Q46" s="9"/>
    </row>
    <row r="47" spans="1:17">
      <c r="A47" s="12"/>
      <c r="B47" s="25">
        <v>341.8</v>
      </c>
      <c r="C47" s="20" t="s">
        <v>191</v>
      </c>
      <c r="D47" s="47">
        <v>0</v>
      </c>
      <c r="E47" s="47">
        <v>529708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10"/>
        <v>529708</v>
      </c>
      <c r="P47" s="48">
        <f t="shared" si="7"/>
        <v>13.449485844864796</v>
      </c>
      <c r="Q47" s="9"/>
    </row>
    <row r="48" spans="1:17">
      <c r="A48" s="12"/>
      <c r="B48" s="25">
        <v>341.9</v>
      </c>
      <c r="C48" s="20" t="s">
        <v>146</v>
      </c>
      <c r="D48" s="47">
        <v>234583</v>
      </c>
      <c r="E48" s="47">
        <v>102385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10"/>
        <v>336968</v>
      </c>
      <c r="P48" s="48">
        <f t="shared" si="7"/>
        <v>8.5557445728069066</v>
      </c>
      <c r="Q48" s="9"/>
    </row>
    <row r="49" spans="1:17">
      <c r="A49" s="12"/>
      <c r="B49" s="25">
        <v>342.1</v>
      </c>
      <c r="C49" s="20" t="s">
        <v>235</v>
      </c>
      <c r="D49" s="47">
        <v>112111</v>
      </c>
      <c r="E49" s="47">
        <v>788942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10"/>
        <v>901053</v>
      </c>
      <c r="P49" s="48">
        <f t="shared" si="7"/>
        <v>22.878075409419829</v>
      </c>
      <c r="Q49" s="9"/>
    </row>
    <row r="50" spans="1:17">
      <c r="A50" s="12"/>
      <c r="B50" s="25">
        <v>342.2</v>
      </c>
      <c r="C50" s="20" t="s">
        <v>236</v>
      </c>
      <c r="D50" s="47">
        <v>0</v>
      </c>
      <c r="E50" s="47">
        <v>205357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10"/>
        <v>205357</v>
      </c>
      <c r="P50" s="48">
        <f t="shared" si="7"/>
        <v>5.2140916592611397</v>
      </c>
      <c r="Q50" s="9"/>
    </row>
    <row r="51" spans="1:17">
      <c r="A51" s="12"/>
      <c r="B51" s="25">
        <v>342.6</v>
      </c>
      <c r="C51" s="20" t="s">
        <v>63</v>
      </c>
      <c r="D51" s="47">
        <v>0</v>
      </c>
      <c r="E51" s="47">
        <v>1537616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10"/>
        <v>1537616</v>
      </c>
      <c r="P51" s="48">
        <f t="shared" si="7"/>
        <v>39.040649993652409</v>
      </c>
      <c r="Q51" s="9"/>
    </row>
    <row r="52" spans="1:17">
      <c r="A52" s="12"/>
      <c r="B52" s="25">
        <v>342.9</v>
      </c>
      <c r="C52" s="20" t="s">
        <v>64</v>
      </c>
      <c r="D52" s="47">
        <v>560943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10"/>
        <v>560943</v>
      </c>
      <c r="P52" s="48">
        <f t="shared" si="7"/>
        <v>14.242554271930938</v>
      </c>
      <c r="Q52" s="9"/>
    </row>
    <row r="53" spans="1:17">
      <c r="A53" s="12"/>
      <c r="B53" s="25">
        <v>343.4</v>
      </c>
      <c r="C53" s="20" t="s">
        <v>65</v>
      </c>
      <c r="D53" s="47">
        <v>0</v>
      </c>
      <c r="E53" s="47">
        <v>18657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10"/>
        <v>18657</v>
      </c>
      <c r="P53" s="48">
        <f t="shared" si="7"/>
        <v>0.47370826456772885</v>
      </c>
      <c r="Q53" s="9"/>
    </row>
    <row r="54" spans="1:17">
      <c r="A54" s="12"/>
      <c r="B54" s="25">
        <v>343.8</v>
      </c>
      <c r="C54" s="20" t="s">
        <v>66</v>
      </c>
      <c r="D54" s="47">
        <v>0</v>
      </c>
      <c r="E54" s="47">
        <v>172187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10"/>
        <v>172187</v>
      </c>
      <c r="P54" s="48">
        <f t="shared" si="7"/>
        <v>4.3718928526088616</v>
      </c>
      <c r="Q54" s="9"/>
    </row>
    <row r="55" spans="1:17">
      <c r="A55" s="12"/>
      <c r="B55" s="25">
        <v>344.1</v>
      </c>
      <c r="C55" s="20" t="s">
        <v>209</v>
      </c>
      <c r="D55" s="47">
        <v>0</v>
      </c>
      <c r="E55" s="47">
        <v>1430055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10"/>
        <v>1430055</v>
      </c>
      <c r="P55" s="48">
        <f t="shared" si="7"/>
        <v>36.309635648089376</v>
      </c>
      <c r="Q55" s="9"/>
    </row>
    <row r="56" spans="1:17">
      <c r="A56" s="12"/>
      <c r="B56" s="25">
        <v>345.1</v>
      </c>
      <c r="C56" s="20" t="s">
        <v>237</v>
      </c>
      <c r="D56" s="47">
        <v>0</v>
      </c>
      <c r="E56" s="47">
        <v>83876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83876</v>
      </c>
      <c r="P56" s="48">
        <f t="shared" si="7"/>
        <v>2.1296432652024881</v>
      </c>
      <c r="Q56" s="9"/>
    </row>
    <row r="57" spans="1:17">
      <c r="A57" s="12"/>
      <c r="B57" s="25">
        <v>346.9</v>
      </c>
      <c r="C57" s="20" t="s">
        <v>70</v>
      </c>
      <c r="D57" s="47">
        <v>17399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17399</v>
      </c>
      <c r="P57" s="48">
        <f t="shared" si="7"/>
        <v>0.44176717024247808</v>
      </c>
      <c r="Q57" s="9"/>
    </row>
    <row r="58" spans="1:17">
      <c r="A58" s="12"/>
      <c r="B58" s="25">
        <v>347.2</v>
      </c>
      <c r="C58" s="20" t="s">
        <v>71</v>
      </c>
      <c r="D58" s="47">
        <v>292232</v>
      </c>
      <c r="E58" s="47">
        <v>0</v>
      </c>
      <c r="F58" s="47">
        <v>0</v>
      </c>
      <c r="G58" s="47">
        <v>0</v>
      </c>
      <c r="H58" s="47">
        <v>0</v>
      </c>
      <c r="I58" s="47">
        <v>20757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312989</v>
      </c>
      <c r="P58" s="48">
        <f t="shared" si="7"/>
        <v>7.9469087215945153</v>
      </c>
      <c r="Q58" s="9"/>
    </row>
    <row r="59" spans="1:17">
      <c r="A59" s="12"/>
      <c r="B59" s="25">
        <v>347.9</v>
      </c>
      <c r="C59" s="20" t="s">
        <v>160</v>
      </c>
      <c r="D59" s="47">
        <v>184376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184376</v>
      </c>
      <c r="P59" s="48">
        <f t="shared" si="7"/>
        <v>4.6813761584359526</v>
      </c>
      <c r="Q59" s="9"/>
    </row>
    <row r="60" spans="1:17">
      <c r="A60" s="12"/>
      <c r="B60" s="25">
        <v>348.12</v>
      </c>
      <c r="C60" s="20" t="s">
        <v>147</v>
      </c>
      <c r="D60" s="47">
        <v>310940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ref="O60:O70" si="11">SUM(D60:N60)</f>
        <v>310940</v>
      </c>
      <c r="P60" s="48">
        <f t="shared" si="7"/>
        <v>7.8948838390250096</v>
      </c>
      <c r="Q60" s="9"/>
    </row>
    <row r="61" spans="1:17">
      <c r="A61" s="12"/>
      <c r="B61" s="25">
        <v>348.22</v>
      </c>
      <c r="C61" s="20" t="s">
        <v>148</v>
      </c>
      <c r="D61" s="47">
        <v>0</v>
      </c>
      <c r="E61" s="47">
        <v>8249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11"/>
        <v>8249</v>
      </c>
      <c r="P61" s="48">
        <f t="shared" si="7"/>
        <v>0.20944522026152088</v>
      </c>
      <c r="Q61" s="9"/>
    </row>
    <row r="62" spans="1:17">
      <c r="A62" s="12"/>
      <c r="B62" s="25">
        <v>348.32</v>
      </c>
      <c r="C62" s="20" t="s">
        <v>150</v>
      </c>
      <c r="D62" s="47">
        <v>0</v>
      </c>
      <c r="E62" s="47">
        <v>206932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11"/>
        <v>206932</v>
      </c>
      <c r="P62" s="48">
        <f t="shared" si="7"/>
        <v>5.2540815031103216</v>
      </c>
      <c r="Q62" s="9"/>
    </row>
    <row r="63" spans="1:17">
      <c r="A63" s="12"/>
      <c r="B63" s="25">
        <v>348.41</v>
      </c>
      <c r="C63" s="20" t="s">
        <v>151</v>
      </c>
      <c r="D63" s="47">
        <v>0</v>
      </c>
      <c r="E63" s="47">
        <v>91173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1"/>
        <v>91173</v>
      </c>
      <c r="P63" s="48">
        <f t="shared" si="7"/>
        <v>2.3149168465151706</v>
      </c>
      <c r="Q63" s="9"/>
    </row>
    <row r="64" spans="1:17">
      <c r="A64" s="12"/>
      <c r="B64" s="25">
        <v>348.42</v>
      </c>
      <c r="C64" s="20" t="s">
        <v>152</v>
      </c>
      <c r="D64" s="47">
        <v>0</v>
      </c>
      <c r="E64" s="47">
        <v>7419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1"/>
        <v>7419</v>
      </c>
      <c r="P64" s="48">
        <f t="shared" si="7"/>
        <v>0.1883712073124286</v>
      </c>
      <c r="Q64" s="9"/>
    </row>
    <row r="65" spans="1:17">
      <c r="A65" s="12"/>
      <c r="B65" s="25">
        <v>348.52</v>
      </c>
      <c r="C65" s="20" t="s">
        <v>225</v>
      </c>
      <c r="D65" s="47">
        <v>0</v>
      </c>
      <c r="E65" s="47">
        <v>68331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1"/>
        <v>68331</v>
      </c>
      <c r="P65" s="48">
        <f t="shared" si="7"/>
        <v>1.7349498540053321</v>
      </c>
      <c r="Q65" s="9"/>
    </row>
    <row r="66" spans="1:17">
      <c r="A66" s="12"/>
      <c r="B66" s="25">
        <v>348.53</v>
      </c>
      <c r="C66" s="20" t="s">
        <v>226</v>
      </c>
      <c r="D66" s="47">
        <v>0</v>
      </c>
      <c r="E66" s="47">
        <v>66428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1"/>
        <v>66428</v>
      </c>
      <c r="P66" s="48">
        <f t="shared" si="7"/>
        <v>1.6866319664847023</v>
      </c>
      <c r="Q66" s="9"/>
    </row>
    <row r="67" spans="1:17">
      <c r="A67" s="12"/>
      <c r="B67" s="25">
        <v>348.54</v>
      </c>
      <c r="C67" s="20" t="s">
        <v>238</v>
      </c>
      <c r="D67" s="47">
        <v>0</v>
      </c>
      <c r="E67" s="47">
        <v>192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1"/>
        <v>192</v>
      </c>
      <c r="P67" s="48">
        <f t="shared" si="7"/>
        <v>4.8749523930430366E-3</v>
      </c>
      <c r="Q67" s="9"/>
    </row>
    <row r="68" spans="1:17">
      <c r="A68" s="12"/>
      <c r="B68" s="25">
        <v>348.63</v>
      </c>
      <c r="C68" s="20" t="s">
        <v>239</v>
      </c>
      <c r="D68" s="47">
        <v>0</v>
      </c>
      <c r="E68" s="47">
        <v>615053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1"/>
        <v>615053</v>
      </c>
      <c r="P68" s="48">
        <f t="shared" si="7"/>
        <v>15.616427573949473</v>
      </c>
      <c r="Q68" s="9"/>
    </row>
    <row r="69" spans="1:17">
      <c r="A69" s="12"/>
      <c r="B69" s="25">
        <v>348.71</v>
      </c>
      <c r="C69" s="20" t="s">
        <v>155</v>
      </c>
      <c r="D69" s="47">
        <v>0</v>
      </c>
      <c r="E69" s="47">
        <v>51765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1"/>
        <v>51765</v>
      </c>
      <c r="P69" s="48">
        <f t="shared" ref="P69:P87" si="12">(O69/P$89)</f>
        <v>1.3143328678430874</v>
      </c>
      <c r="Q69" s="9"/>
    </row>
    <row r="70" spans="1:17">
      <c r="A70" s="12"/>
      <c r="B70" s="25">
        <v>348.72</v>
      </c>
      <c r="C70" s="20" t="s">
        <v>156</v>
      </c>
      <c r="D70" s="47">
        <v>0</v>
      </c>
      <c r="E70" s="47">
        <v>1808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1"/>
        <v>1808</v>
      </c>
      <c r="P70" s="48">
        <f t="shared" si="12"/>
        <v>4.5905801701155262E-2</v>
      </c>
      <c r="Q70" s="9"/>
    </row>
    <row r="71" spans="1:17">
      <c r="A71" s="12"/>
      <c r="B71" s="25">
        <v>349</v>
      </c>
      <c r="C71" s="20" t="s">
        <v>240</v>
      </c>
      <c r="D71" s="47">
        <v>747671</v>
      </c>
      <c r="E71" s="47">
        <v>154498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902169</v>
      </c>
      <c r="P71" s="48">
        <f t="shared" si="12"/>
        <v>22.906411070204392</v>
      </c>
      <c r="Q71" s="9"/>
    </row>
    <row r="72" spans="1:17" ht="15.75">
      <c r="A72" s="29" t="s">
        <v>52</v>
      </c>
      <c r="B72" s="30"/>
      <c r="C72" s="31"/>
      <c r="D72" s="32">
        <f t="shared" ref="D72:N72" si="13">SUM(D73:D78)</f>
        <v>109532</v>
      </c>
      <c r="E72" s="32">
        <f t="shared" si="13"/>
        <v>181932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si="13"/>
        <v>0</v>
      </c>
      <c r="O72" s="32">
        <f>SUM(D72:N72)</f>
        <v>291464</v>
      </c>
      <c r="P72" s="46">
        <f t="shared" si="12"/>
        <v>7.4003808556557065</v>
      </c>
      <c r="Q72" s="10"/>
    </row>
    <row r="73" spans="1:17">
      <c r="A73" s="13"/>
      <c r="B73" s="40">
        <v>351.1</v>
      </c>
      <c r="C73" s="21" t="s">
        <v>87</v>
      </c>
      <c r="D73" s="47">
        <v>9198</v>
      </c>
      <c r="E73" s="47">
        <v>61889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>SUM(D73:N73)</f>
        <v>71087</v>
      </c>
      <c r="P73" s="48">
        <f t="shared" si="12"/>
        <v>1.8049257331471373</v>
      </c>
      <c r="Q73" s="9"/>
    </row>
    <row r="74" spans="1:17">
      <c r="A74" s="13"/>
      <c r="B74" s="40">
        <v>351.3</v>
      </c>
      <c r="C74" s="21" t="s">
        <v>241</v>
      </c>
      <c r="D74" s="47">
        <v>3677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ref="O74:O78" si="14">SUM(D74:N74)</f>
        <v>3677</v>
      </c>
      <c r="P74" s="48">
        <f t="shared" si="12"/>
        <v>9.3360416402183566E-2</v>
      </c>
      <c r="Q74" s="9"/>
    </row>
    <row r="75" spans="1:17">
      <c r="A75" s="13"/>
      <c r="B75" s="40">
        <v>351.7</v>
      </c>
      <c r="C75" s="21" t="s">
        <v>242</v>
      </c>
      <c r="D75" s="47">
        <v>10488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4"/>
        <v>10488</v>
      </c>
      <c r="P75" s="48">
        <f t="shared" si="12"/>
        <v>0.26629427446997589</v>
      </c>
      <c r="Q75" s="9"/>
    </row>
    <row r="76" spans="1:17">
      <c r="A76" s="13"/>
      <c r="B76" s="40">
        <v>352</v>
      </c>
      <c r="C76" s="21" t="s">
        <v>88</v>
      </c>
      <c r="D76" s="47">
        <v>5413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4"/>
        <v>5413</v>
      </c>
      <c r="P76" s="48">
        <f t="shared" si="12"/>
        <v>0.13743811095594768</v>
      </c>
      <c r="Q76" s="9"/>
    </row>
    <row r="77" spans="1:17">
      <c r="A77" s="13"/>
      <c r="B77" s="40">
        <v>354</v>
      </c>
      <c r="C77" s="21" t="s">
        <v>89</v>
      </c>
      <c r="D77" s="47">
        <v>0</v>
      </c>
      <c r="E77" s="47">
        <v>93589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4"/>
        <v>93589</v>
      </c>
      <c r="P77" s="48">
        <f t="shared" si="12"/>
        <v>2.3762599974609624</v>
      </c>
      <c r="Q77" s="9"/>
    </row>
    <row r="78" spans="1:17">
      <c r="A78" s="13"/>
      <c r="B78" s="40">
        <v>359</v>
      </c>
      <c r="C78" s="21" t="s">
        <v>90</v>
      </c>
      <c r="D78" s="47">
        <v>80756</v>
      </c>
      <c r="E78" s="47">
        <v>26454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4"/>
        <v>107210</v>
      </c>
      <c r="P78" s="48">
        <f t="shared" si="12"/>
        <v>2.7221023232194996</v>
      </c>
      <c r="Q78" s="9"/>
    </row>
    <row r="79" spans="1:17" ht="15.75">
      <c r="A79" s="29" t="s">
        <v>3</v>
      </c>
      <c r="B79" s="30"/>
      <c r="C79" s="31"/>
      <c r="D79" s="32">
        <f t="shared" ref="D79:N79" si="15">SUM(D80:D83)</f>
        <v>991901</v>
      </c>
      <c r="E79" s="32">
        <f t="shared" si="15"/>
        <v>1173039</v>
      </c>
      <c r="F79" s="32">
        <f t="shared" si="15"/>
        <v>14</v>
      </c>
      <c r="G79" s="32">
        <f t="shared" si="15"/>
        <v>2884394</v>
      </c>
      <c r="H79" s="32">
        <f t="shared" si="15"/>
        <v>0</v>
      </c>
      <c r="I79" s="32">
        <f t="shared" si="15"/>
        <v>141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52041374</v>
      </c>
      <c r="N79" s="32">
        <f t="shared" si="15"/>
        <v>0</v>
      </c>
      <c r="O79" s="32">
        <f>SUM(D79:N79)</f>
        <v>57090863</v>
      </c>
      <c r="P79" s="46">
        <f t="shared" si="12"/>
        <v>1449.5585375142821</v>
      </c>
      <c r="Q79" s="10"/>
    </row>
    <row r="80" spans="1:17">
      <c r="A80" s="12"/>
      <c r="B80" s="25">
        <v>361.1</v>
      </c>
      <c r="C80" s="20" t="s">
        <v>91</v>
      </c>
      <c r="D80" s="47">
        <v>-221063</v>
      </c>
      <c r="E80" s="47">
        <v>0</v>
      </c>
      <c r="F80" s="47">
        <v>14</v>
      </c>
      <c r="G80" s="47">
        <v>-208250</v>
      </c>
      <c r="H80" s="47">
        <v>0</v>
      </c>
      <c r="I80" s="47">
        <v>104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>SUM(D80:N80)</f>
        <v>-429195</v>
      </c>
      <c r="P80" s="48">
        <f t="shared" si="12"/>
        <v>-10.897422876729719</v>
      </c>
      <c r="Q80" s="9"/>
    </row>
    <row r="81" spans="1:120">
      <c r="A81" s="12"/>
      <c r="B81" s="25">
        <v>361.3</v>
      </c>
      <c r="C81" s="20" t="s">
        <v>92</v>
      </c>
      <c r="D81" s="47">
        <v>0</v>
      </c>
      <c r="E81" s="47">
        <v>-442394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ref="O81:O83" si="16">SUM(D81:N81)</f>
        <v>-442394</v>
      </c>
      <c r="P81" s="48">
        <f t="shared" si="12"/>
        <v>-11.23255046337438</v>
      </c>
      <c r="Q81" s="9"/>
    </row>
    <row r="82" spans="1:120">
      <c r="A82" s="12"/>
      <c r="B82" s="25">
        <v>364</v>
      </c>
      <c r="C82" s="20" t="s">
        <v>157</v>
      </c>
      <c r="D82" s="47">
        <v>0</v>
      </c>
      <c r="E82" s="47">
        <v>39565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6"/>
        <v>39565</v>
      </c>
      <c r="P82" s="48">
        <f t="shared" si="12"/>
        <v>1.0045702678684778</v>
      </c>
      <c r="Q82" s="9"/>
    </row>
    <row r="83" spans="1:120">
      <c r="A83" s="12"/>
      <c r="B83" s="25">
        <v>369.9</v>
      </c>
      <c r="C83" s="20" t="s">
        <v>96</v>
      </c>
      <c r="D83" s="47">
        <v>1212964</v>
      </c>
      <c r="E83" s="47">
        <v>1575868</v>
      </c>
      <c r="F83" s="47">
        <v>0</v>
      </c>
      <c r="G83" s="47">
        <v>3092644</v>
      </c>
      <c r="H83" s="47">
        <v>0</v>
      </c>
      <c r="I83" s="47">
        <v>37</v>
      </c>
      <c r="J83" s="47">
        <v>0</v>
      </c>
      <c r="K83" s="47">
        <v>0</v>
      </c>
      <c r="L83" s="47">
        <v>0</v>
      </c>
      <c r="M83" s="47">
        <v>52041374</v>
      </c>
      <c r="N83" s="47">
        <v>0</v>
      </c>
      <c r="O83" s="47">
        <f t="shared" si="16"/>
        <v>57922887</v>
      </c>
      <c r="P83" s="48">
        <f t="shared" si="12"/>
        <v>1470.6839405865178</v>
      </c>
      <c r="Q83" s="9"/>
    </row>
    <row r="84" spans="1:120" ht="15.75">
      <c r="A84" s="29" t="s">
        <v>53</v>
      </c>
      <c r="B84" s="30"/>
      <c r="C84" s="31"/>
      <c r="D84" s="32">
        <f t="shared" ref="D84:N84" si="17">SUM(D85:D86)</f>
        <v>1461891</v>
      </c>
      <c r="E84" s="32">
        <f t="shared" si="17"/>
        <v>283133</v>
      </c>
      <c r="F84" s="32">
        <f t="shared" si="17"/>
        <v>0</v>
      </c>
      <c r="G84" s="32">
        <f t="shared" si="17"/>
        <v>6827125</v>
      </c>
      <c r="H84" s="32">
        <f t="shared" si="17"/>
        <v>0</v>
      </c>
      <c r="I84" s="32">
        <f t="shared" si="17"/>
        <v>0</v>
      </c>
      <c r="J84" s="32">
        <f t="shared" si="17"/>
        <v>0</v>
      </c>
      <c r="K84" s="32">
        <f t="shared" si="17"/>
        <v>0</v>
      </c>
      <c r="L84" s="32">
        <f t="shared" si="17"/>
        <v>0</v>
      </c>
      <c r="M84" s="32">
        <f t="shared" si="17"/>
        <v>0</v>
      </c>
      <c r="N84" s="32">
        <f t="shared" si="17"/>
        <v>0</v>
      </c>
      <c r="O84" s="32">
        <f>SUM(D84:N84)</f>
        <v>8572149</v>
      </c>
      <c r="P84" s="46">
        <f t="shared" si="12"/>
        <v>217.65009521391391</v>
      </c>
      <c r="Q84" s="9"/>
    </row>
    <row r="85" spans="1:120">
      <c r="A85" s="12"/>
      <c r="B85" s="25">
        <v>381</v>
      </c>
      <c r="C85" s="20" t="s">
        <v>97</v>
      </c>
      <c r="D85" s="47">
        <v>1461891</v>
      </c>
      <c r="E85" s="47">
        <v>283133</v>
      </c>
      <c r="F85" s="47">
        <v>0</v>
      </c>
      <c r="G85" s="47">
        <v>800000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>SUM(D85:N85)</f>
        <v>2545024</v>
      </c>
      <c r="P85" s="48">
        <f t="shared" si="12"/>
        <v>64.61911895391647</v>
      </c>
      <c r="Q85" s="9"/>
    </row>
    <row r="86" spans="1:120" ht="15.75" thickBot="1">
      <c r="A86" s="12"/>
      <c r="B86" s="25">
        <v>384</v>
      </c>
      <c r="C86" s="20" t="s">
        <v>172</v>
      </c>
      <c r="D86" s="47">
        <v>0</v>
      </c>
      <c r="E86" s="47">
        <v>0</v>
      </c>
      <c r="F86" s="47">
        <v>0</v>
      </c>
      <c r="G86" s="47">
        <v>6027125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ref="O86" si="18">SUM(D86:N86)</f>
        <v>6027125</v>
      </c>
      <c r="P86" s="48">
        <f t="shared" si="12"/>
        <v>153.03097625999746</v>
      </c>
      <c r="Q86" s="9"/>
    </row>
    <row r="87" spans="1:120" ht="16.5" thickBot="1">
      <c r="A87" s="14" t="s">
        <v>74</v>
      </c>
      <c r="B87" s="23"/>
      <c r="C87" s="22"/>
      <c r="D87" s="15">
        <f t="shared" ref="D87:N87" si="19">SUM(D5,D15,D22,D45,D72,D79,D84)</f>
        <v>42620690</v>
      </c>
      <c r="E87" s="15">
        <f t="shared" si="19"/>
        <v>30562486</v>
      </c>
      <c r="F87" s="15">
        <f t="shared" si="19"/>
        <v>97756</v>
      </c>
      <c r="G87" s="15">
        <f t="shared" si="19"/>
        <v>20561570</v>
      </c>
      <c r="H87" s="15">
        <f t="shared" si="19"/>
        <v>0</v>
      </c>
      <c r="I87" s="15">
        <f t="shared" si="19"/>
        <v>72251</v>
      </c>
      <c r="J87" s="15">
        <f t="shared" si="19"/>
        <v>0</v>
      </c>
      <c r="K87" s="15">
        <f t="shared" si="19"/>
        <v>0</v>
      </c>
      <c r="L87" s="15">
        <f t="shared" si="19"/>
        <v>0</v>
      </c>
      <c r="M87" s="15">
        <f t="shared" si="19"/>
        <v>52041374</v>
      </c>
      <c r="N87" s="15">
        <f t="shared" si="19"/>
        <v>0</v>
      </c>
      <c r="O87" s="15">
        <f>SUM(D87:N87)</f>
        <v>145956127</v>
      </c>
      <c r="P87" s="38">
        <f t="shared" si="12"/>
        <v>3705.8810968642883</v>
      </c>
      <c r="Q87" s="6"/>
      <c r="R87" s="2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</row>
    <row r="88" spans="1:120">
      <c r="A88" s="16"/>
      <c r="B88" s="18"/>
      <c r="C88" s="18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9"/>
    </row>
    <row r="89" spans="1:120">
      <c r="A89" s="41"/>
      <c r="B89" s="42"/>
      <c r="C89" s="42"/>
      <c r="D89" s="43"/>
      <c r="E89" s="43"/>
      <c r="F89" s="43"/>
      <c r="G89" s="43"/>
      <c r="H89" s="43"/>
      <c r="I89" s="43"/>
      <c r="J89" s="43"/>
      <c r="K89" s="43"/>
      <c r="L89" s="43"/>
      <c r="M89" s="49" t="s">
        <v>243</v>
      </c>
      <c r="N89" s="49"/>
      <c r="O89" s="49"/>
      <c r="P89" s="44">
        <v>39385</v>
      </c>
    </row>
    <row r="90" spans="1:120">
      <c r="A90" s="50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2"/>
    </row>
    <row r="91" spans="1:120" ht="15.75" customHeight="1" thickBot="1">
      <c r="A91" s="53" t="s">
        <v>114</v>
      </c>
      <c r="B91" s="54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5"/>
    </row>
  </sheetData>
  <mergeCells count="10">
    <mergeCell ref="M89:O89"/>
    <mergeCell ref="A90:P90"/>
    <mergeCell ref="A91:P9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93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208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69"/>
      <c r="M3" s="70"/>
      <c r="N3" s="36"/>
      <c r="O3" s="37"/>
      <c r="P3" s="71" t="s">
        <v>211</v>
      </c>
      <c r="Q3" s="11"/>
      <c r="R3"/>
    </row>
    <row r="4" spans="1:134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212</v>
      </c>
      <c r="N4" s="35" t="s">
        <v>9</v>
      </c>
      <c r="O4" s="35" t="s">
        <v>213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214</v>
      </c>
      <c r="B5" s="26"/>
      <c r="C5" s="26"/>
      <c r="D5" s="27">
        <f t="shared" ref="D5:N5" si="0">SUM(D6:D11)</f>
        <v>27106616</v>
      </c>
      <c r="E5" s="27">
        <f t="shared" si="0"/>
        <v>3217402</v>
      </c>
      <c r="F5" s="27">
        <f t="shared" si="0"/>
        <v>0</v>
      </c>
      <c r="G5" s="27">
        <f t="shared" si="0"/>
        <v>975210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 t="shared" ref="O5:O19" si="1">SUM(D5:N5)</f>
        <v>31299228</v>
      </c>
      <c r="P5" s="33">
        <f t="shared" ref="P5:P36" si="2">(O5/P$91)</f>
        <v>799.51026872381726</v>
      </c>
      <c r="Q5" s="6"/>
    </row>
    <row r="6" spans="1:134">
      <c r="A6" s="12"/>
      <c r="B6" s="25">
        <v>311</v>
      </c>
      <c r="C6" s="20" t="s">
        <v>2</v>
      </c>
      <c r="D6" s="47">
        <v>20758681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 t="shared" si="1"/>
        <v>20758681</v>
      </c>
      <c r="P6" s="48">
        <f t="shared" si="2"/>
        <v>530.26159701645042</v>
      </c>
      <c r="Q6" s="9"/>
    </row>
    <row r="7" spans="1:134">
      <c r="A7" s="12"/>
      <c r="B7" s="25">
        <v>312.13</v>
      </c>
      <c r="C7" s="20" t="s">
        <v>215</v>
      </c>
      <c r="D7" s="47">
        <v>0</v>
      </c>
      <c r="E7" s="47">
        <v>372866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si="1"/>
        <v>372866</v>
      </c>
      <c r="P7" s="48">
        <f t="shared" si="2"/>
        <v>9.5245223255338711</v>
      </c>
      <c r="Q7" s="9"/>
    </row>
    <row r="8" spans="1:134">
      <c r="A8" s="12"/>
      <c r="B8" s="25">
        <v>312.3</v>
      </c>
      <c r="C8" s="20" t="s">
        <v>11</v>
      </c>
      <c r="D8" s="47">
        <v>0</v>
      </c>
      <c r="E8" s="47">
        <v>284362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1"/>
        <v>284362</v>
      </c>
      <c r="P8" s="48">
        <f t="shared" si="2"/>
        <v>7.2637682640237049</v>
      </c>
      <c r="Q8" s="9"/>
    </row>
    <row r="9" spans="1:134">
      <c r="A9" s="12"/>
      <c r="B9" s="25">
        <v>312.41000000000003</v>
      </c>
      <c r="C9" s="20" t="s">
        <v>216</v>
      </c>
      <c r="D9" s="47">
        <v>0</v>
      </c>
      <c r="E9" s="47">
        <v>1582612</v>
      </c>
      <c r="F9" s="47">
        <v>0</v>
      </c>
      <c r="G9" s="47">
        <v>975210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1"/>
        <v>2557822</v>
      </c>
      <c r="P9" s="48">
        <f t="shared" si="2"/>
        <v>65.337233064268929</v>
      </c>
      <c r="Q9" s="9"/>
    </row>
    <row r="10" spans="1:134">
      <c r="A10" s="12"/>
      <c r="B10" s="25">
        <v>312.64</v>
      </c>
      <c r="C10" s="20" t="s">
        <v>217</v>
      </c>
      <c r="D10" s="47">
        <v>6264313</v>
      </c>
      <c r="E10" s="47">
        <v>977562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1"/>
        <v>7241875</v>
      </c>
      <c r="P10" s="48">
        <f t="shared" si="2"/>
        <v>184.98710023500561</v>
      </c>
      <c r="Q10" s="9"/>
    </row>
    <row r="11" spans="1:134">
      <c r="A11" s="12"/>
      <c r="B11" s="25">
        <v>315.2</v>
      </c>
      <c r="C11" s="20" t="s">
        <v>218</v>
      </c>
      <c r="D11" s="47">
        <v>83622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1"/>
        <v>83622</v>
      </c>
      <c r="P11" s="48">
        <f t="shared" si="2"/>
        <v>2.1360478185347911</v>
      </c>
      <c r="Q11" s="9"/>
    </row>
    <row r="12" spans="1:134" ht="15.75">
      <c r="A12" s="29" t="s">
        <v>17</v>
      </c>
      <c r="B12" s="30"/>
      <c r="C12" s="31"/>
      <c r="D12" s="32">
        <f t="shared" ref="D12:N12" si="3">SUM(D13:D16)</f>
        <v>475770</v>
      </c>
      <c r="E12" s="32">
        <f t="shared" si="3"/>
        <v>9595250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32">
        <f t="shared" si="3"/>
        <v>0</v>
      </c>
      <c r="O12" s="45">
        <f t="shared" si="1"/>
        <v>10071020</v>
      </c>
      <c r="P12" s="46">
        <f t="shared" si="2"/>
        <v>257.25503218555224</v>
      </c>
      <c r="Q12" s="10"/>
    </row>
    <row r="13" spans="1:134">
      <c r="A13" s="12"/>
      <c r="B13" s="25">
        <v>322</v>
      </c>
      <c r="C13" s="20" t="s">
        <v>219</v>
      </c>
      <c r="D13" s="47">
        <v>0</v>
      </c>
      <c r="E13" s="47">
        <v>988426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f t="shared" si="1"/>
        <v>988426</v>
      </c>
      <c r="P13" s="48">
        <f t="shared" si="2"/>
        <v>25.248441810565037</v>
      </c>
      <c r="Q13" s="9"/>
    </row>
    <row r="14" spans="1:134">
      <c r="A14" s="12"/>
      <c r="B14" s="25">
        <v>323.7</v>
      </c>
      <c r="C14" s="20" t="s">
        <v>18</v>
      </c>
      <c r="D14" s="47">
        <v>432235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 t="shared" si="1"/>
        <v>432235</v>
      </c>
      <c r="P14" s="48">
        <f t="shared" si="2"/>
        <v>11.041049351180137</v>
      </c>
      <c r="Q14" s="9"/>
    </row>
    <row r="15" spans="1:134">
      <c r="A15" s="12"/>
      <c r="B15" s="25">
        <v>325.2</v>
      </c>
      <c r="C15" s="20" t="s">
        <v>19</v>
      </c>
      <c r="D15" s="47">
        <v>0</v>
      </c>
      <c r="E15" s="47">
        <v>8569820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si="1"/>
        <v>8569820</v>
      </c>
      <c r="P15" s="48">
        <f t="shared" si="2"/>
        <v>218.90824563196077</v>
      </c>
      <c r="Q15" s="9"/>
    </row>
    <row r="16" spans="1:134">
      <c r="A16" s="12"/>
      <c r="B16" s="25">
        <v>329.5</v>
      </c>
      <c r="C16" s="20" t="s">
        <v>220</v>
      </c>
      <c r="D16" s="47">
        <v>43535</v>
      </c>
      <c r="E16" s="47">
        <v>37004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1"/>
        <v>80539</v>
      </c>
      <c r="P16" s="48">
        <f t="shared" si="2"/>
        <v>2.0572953918463268</v>
      </c>
      <c r="Q16" s="9"/>
    </row>
    <row r="17" spans="1:17" ht="15.75">
      <c r="A17" s="29" t="s">
        <v>221</v>
      </c>
      <c r="B17" s="30"/>
      <c r="C17" s="31"/>
      <c r="D17" s="32">
        <f t="shared" ref="D17:N17" si="4">SUM(D18:D43)</f>
        <v>5749889</v>
      </c>
      <c r="E17" s="32">
        <f t="shared" si="4"/>
        <v>8419054</v>
      </c>
      <c r="F17" s="32">
        <f t="shared" si="4"/>
        <v>0</v>
      </c>
      <c r="G17" s="32">
        <f t="shared" si="4"/>
        <v>882203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45">
        <f t="shared" si="1"/>
        <v>15051146</v>
      </c>
      <c r="P17" s="46">
        <f t="shared" si="2"/>
        <v>384.46781444773677</v>
      </c>
      <c r="Q17" s="10"/>
    </row>
    <row r="18" spans="1:17">
      <c r="A18" s="12"/>
      <c r="B18" s="25">
        <v>331.1</v>
      </c>
      <c r="C18" s="20" t="s">
        <v>126</v>
      </c>
      <c r="D18" s="47">
        <v>25173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1"/>
        <v>25173</v>
      </c>
      <c r="P18" s="48">
        <f t="shared" si="2"/>
        <v>0.64302135485848577</v>
      </c>
      <c r="Q18" s="9"/>
    </row>
    <row r="19" spans="1:17">
      <c r="A19" s="12"/>
      <c r="B19" s="25">
        <v>331.2</v>
      </c>
      <c r="C19" s="20" t="s">
        <v>21</v>
      </c>
      <c r="D19" s="47">
        <v>266997</v>
      </c>
      <c r="E19" s="47">
        <v>31882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1"/>
        <v>298879</v>
      </c>
      <c r="P19" s="48">
        <f t="shared" si="2"/>
        <v>7.6345918054562176</v>
      </c>
      <c r="Q19" s="9"/>
    </row>
    <row r="20" spans="1:17">
      <c r="A20" s="12"/>
      <c r="B20" s="25">
        <v>331.5</v>
      </c>
      <c r="C20" s="20" t="s">
        <v>109</v>
      </c>
      <c r="D20" s="47">
        <v>0</v>
      </c>
      <c r="E20" s="47">
        <v>1509288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ref="O20:O39" si="5">SUM(D20:N20)</f>
        <v>1509288</v>
      </c>
      <c r="P20" s="48">
        <f t="shared" si="2"/>
        <v>38.553387146214369</v>
      </c>
      <c r="Q20" s="9"/>
    </row>
    <row r="21" spans="1:17">
      <c r="A21" s="12"/>
      <c r="B21" s="25">
        <v>331.61</v>
      </c>
      <c r="C21" s="20" t="s">
        <v>110</v>
      </c>
      <c r="D21" s="47">
        <v>65275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5"/>
        <v>65275</v>
      </c>
      <c r="P21" s="48">
        <f t="shared" si="2"/>
        <v>1.6673904158577706</v>
      </c>
      <c r="Q21" s="9"/>
    </row>
    <row r="22" spans="1:17">
      <c r="A22" s="12"/>
      <c r="B22" s="25">
        <v>331.65</v>
      </c>
      <c r="C22" s="20" t="s">
        <v>28</v>
      </c>
      <c r="D22" s="47">
        <v>0</v>
      </c>
      <c r="E22" s="47">
        <v>176563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5"/>
        <v>176563</v>
      </c>
      <c r="P22" s="48">
        <f t="shared" si="2"/>
        <v>4.5101410033718201</v>
      </c>
      <c r="Q22" s="9"/>
    </row>
    <row r="23" spans="1:17">
      <c r="A23" s="12"/>
      <c r="B23" s="25">
        <v>331.69</v>
      </c>
      <c r="C23" s="20" t="s">
        <v>29</v>
      </c>
      <c r="D23" s="47">
        <v>252029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5"/>
        <v>252029</v>
      </c>
      <c r="P23" s="48">
        <f t="shared" si="2"/>
        <v>6.4378512312250944</v>
      </c>
      <c r="Q23" s="9"/>
    </row>
    <row r="24" spans="1:17">
      <c r="A24" s="12"/>
      <c r="B24" s="25">
        <v>331.7</v>
      </c>
      <c r="C24" s="20" t="s">
        <v>23</v>
      </c>
      <c r="D24" s="47">
        <v>177594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5"/>
        <v>177594</v>
      </c>
      <c r="P24" s="48">
        <f t="shared" si="2"/>
        <v>4.5364769592316341</v>
      </c>
      <c r="Q24" s="9"/>
    </row>
    <row r="25" spans="1:17">
      <c r="A25" s="12"/>
      <c r="B25" s="25">
        <v>334.2</v>
      </c>
      <c r="C25" s="20" t="s">
        <v>25</v>
      </c>
      <c r="D25" s="47">
        <v>0</v>
      </c>
      <c r="E25" s="47">
        <v>674890</v>
      </c>
      <c r="F25" s="47">
        <v>0</v>
      </c>
      <c r="G25" s="47">
        <v>500000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5"/>
        <v>1174890</v>
      </c>
      <c r="P25" s="48">
        <f t="shared" si="2"/>
        <v>30.011494840094002</v>
      </c>
      <c r="Q25" s="9"/>
    </row>
    <row r="26" spans="1:17">
      <c r="A26" s="12"/>
      <c r="B26" s="25">
        <v>334.31</v>
      </c>
      <c r="C26" s="20" t="s">
        <v>30</v>
      </c>
      <c r="D26" s="47">
        <v>0</v>
      </c>
      <c r="E26" s="47">
        <v>0</v>
      </c>
      <c r="F26" s="47">
        <v>0</v>
      </c>
      <c r="G26" s="47">
        <v>382203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5"/>
        <v>382203</v>
      </c>
      <c r="P26" s="48">
        <f t="shared" si="2"/>
        <v>9.7630274854398689</v>
      </c>
      <c r="Q26" s="9"/>
    </row>
    <row r="27" spans="1:17">
      <c r="A27" s="12"/>
      <c r="B27" s="25">
        <v>334.34</v>
      </c>
      <c r="C27" s="20" t="s">
        <v>31</v>
      </c>
      <c r="D27" s="47">
        <v>0</v>
      </c>
      <c r="E27" s="47">
        <v>110097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5"/>
        <v>110097</v>
      </c>
      <c r="P27" s="48">
        <f t="shared" si="2"/>
        <v>2.8123275773985901</v>
      </c>
      <c r="Q27" s="9"/>
    </row>
    <row r="28" spans="1:17">
      <c r="A28" s="12"/>
      <c r="B28" s="25">
        <v>334.49</v>
      </c>
      <c r="C28" s="20" t="s">
        <v>33</v>
      </c>
      <c r="D28" s="47">
        <v>0</v>
      </c>
      <c r="E28" s="47">
        <v>3165663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5"/>
        <v>3165663</v>
      </c>
      <c r="P28" s="48">
        <f t="shared" si="2"/>
        <v>80.863977725554307</v>
      </c>
      <c r="Q28" s="9"/>
    </row>
    <row r="29" spans="1:17">
      <c r="A29" s="12"/>
      <c r="B29" s="25">
        <v>334.69</v>
      </c>
      <c r="C29" s="20" t="s">
        <v>35</v>
      </c>
      <c r="D29" s="47">
        <v>251316</v>
      </c>
      <c r="E29" s="47">
        <v>36960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 t="shared" si="5"/>
        <v>288276</v>
      </c>
      <c r="P29" s="48">
        <f t="shared" si="2"/>
        <v>7.3637478287524267</v>
      </c>
      <c r="Q29" s="9"/>
    </row>
    <row r="30" spans="1:17">
      <c r="A30" s="12"/>
      <c r="B30" s="25">
        <v>334.7</v>
      </c>
      <c r="C30" s="20" t="s">
        <v>36</v>
      </c>
      <c r="D30" s="47">
        <v>0</v>
      </c>
      <c r="E30" s="47">
        <v>371516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si="5"/>
        <v>371516</v>
      </c>
      <c r="P30" s="48">
        <f t="shared" si="2"/>
        <v>9.4900378052518644</v>
      </c>
      <c r="Q30" s="9"/>
    </row>
    <row r="31" spans="1:17">
      <c r="A31" s="12"/>
      <c r="B31" s="25">
        <v>335.13</v>
      </c>
      <c r="C31" s="20" t="s">
        <v>134</v>
      </c>
      <c r="D31" s="47">
        <v>25522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5"/>
        <v>25522</v>
      </c>
      <c r="P31" s="48">
        <f t="shared" si="2"/>
        <v>0.65193624195361188</v>
      </c>
      <c r="Q31" s="9"/>
    </row>
    <row r="32" spans="1:17">
      <c r="A32" s="12"/>
      <c r="B32" s="25">
        <v>335.14</v>
      </c>
      <c r="C32" s="20" t="s">
        <v>135</v>
      </c>
      <c r="D32" s="47">
        <v>26073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5"/>
        <v>26073</v>
      </c>
      <c r="P32" s="48">
        <f t="shared" si="2"/>
        <v>0.66601103504649029</v>
      </c>
      <c r="Q32" s="9"/>
    </row>
    <row r="33" spans="1:17">
      <c r="A33" s="12"/>
      <c r="B33" s="25">
        <v>335.15</v>
      </c>
      <c r="C33" s="20" t="s">
        <v>136</v>
      </c>
      <c r="D33" s="47">
        <v>7309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5"/>
        <v>7309</v>
      </c>
      <c r="P33" s="48">
        <f t="shared" si="2"/>
        <v>0.1867017472156943</v>
      </c>
      <c r="Q33" s="9"/>
    </row>
    <row r="34" spans="1:17">
      <c r="A34" s="12"/>
      <c r="B34" s="25">
        <v>335.16</v>
      </c>
      <c r="C34" s="20" t="s">
        <v>222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5"/>
        <v>223250</v>
      </c>
      <c r="P34" s="48">
        <f t="shared" si="2"/>
        <v>5.7027178910800043</v>
      </c>
      <c r="Q34" s="9"/>
    </row>
    <row r="35" spans="1:17">
      <c r="A35" s="12"/>
      <c r="B35" s="25">
        <v>335.18</v>
      </c>
      <c r="C35" s="20" t="s">
        <v>223</v>
      </c>
      <c r="D35" s="47">
        <v>2869759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5"/>
        <v>2869759</v>
      </c>
      <c r="P35" s="48">
        <f t="shared" si="2"/>
        <v>73.30537958516399</v>
      </c>
      <c r="Q35" s="9"/>
    </row>
    <row r="36" spans="1:17">
      <c r="A36" s="12"/>
      <c r="B36" s="25">
        <v>335.19</v>
      </c>
      <c r="C36" s="20" t="s">
        <v>138</v>
      </c>
      <c r="D36" s="47">
        <v>352467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5"/>
        <v>352467</v>
      </c>
      <c r="P36" s="48">
        <f t="shared" si="2"/>
        <v>9.0034484520282003</v>
      </c>
      <c r="Q36" s="9"/>
    </row>
    <row r="37" spans="1:17">
      <c r="A37" s="12"/>
      <c r="B37" s="25">
        <v>335.21</v>
      </c>
      <c r="C37" s="20" t="s">
        <v>45</v>
      </c>
      <c r="D37" s="47">
        <v>0</v>
      </c>
      <c r="E37" s="47">
        <v>13987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5"/>
        <v>13987</v>
      </c>
      <c r="P37" s="48">
        <f t="shared" ref="P37:P68" si="6">(O37/P$91)</f>
        <v>0.35728517421068767</v>
      </c>
      <c r="Q37" s="9"/>
    </row>
    <row r="38" spans="1:17">
      <c r="A38" s="12"/>
      <c r="B38" s="25">
        <v>335.22</v>
      </c>
      <c r="C38" s="20" t="s">
        <v>196</v>
      </c>
      <c r="D38" s="47">
        <v>0</v>
      </c>
      <c r="E38" s="47">
        <v>169186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5"/>
        <v>169186</v>
      </c>
      <c r="P38" s="48">
        <f t="shared" si="6"/>
        <v>4.321702258097476</v>
      </c>
      <c r="Q38" s="9"/>
    </row>
    <row r="39" spans="1:17">
      <c r="A39" s="12"/>
      <c r="B39" s="25">
        <v>335.32</v>
      </c>
      <c r="C39" s="20" t="s">
        <v>206</v>
      </c>
      <c r="D39" s="47">
        <v>0</v>
      </c>
      <c r="E39" s="47">
        <v>285037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5"/>
        <v>285037</v>
      </c>
      <c r="P39" s="48">
        <f t="shared" si="6"/>
        <v>7.2810105241647083</v>
      </c>
      <c r="Q39" s="9"/>
    </row>
    <row r="40" spans="1:17">
      <c r="A40" s="12"/>
      <c r="B40" s="25">
        <v>335.42</v>
      </c>
      <c r="C40" s="20" t="s">
        <v>180</v>
      </c>
      <c r="D40" s="47">
        <v>0</v>
      </c>
      <c r="E40" s="47">
        <v>37680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ref="O40:O45" si="7">SUM(D40:N40)</f>
        <v>37680</v>
      </c>
      <c r="P40" s="48">
        <f t="shared" si="6"/>
        <v>0.96250127720445489</v>
      </c>
      <c r="Q40" s="9"/>
    </row>
    <row r="41" spans="1:17">
      <c r="A41" s="12"/>
      <c r="B41" s="25">
        <v>335.44</v>
      </c>
      <c r="C41" s="20" t="s">
        <v>224</v>
      </c>
      <c r="D41" s="47">
        <v>0</v>
      </c>
      <c r="E41" s="47">
        <v>1836305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7"/>
        <v>1836305</v>
      </c>
      <c r="P41" s="48">
        <f t="shared" si="6"/>
        <v>46.906738530703997</v>
      </c>
      <c r="Q41" s="9"/>
    </row>
    <row r="42" spans="1:17">
      <c r="A42" s="12"/>
      <c r="B42" s="25">
        <v>335.9</v>
      </c>
      <c r="C42" s="20" t="s">
        <v>139</v>
      </c>
      <c r="D42" s="47">
        <v>1195828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7"/>
        <v>1195828</v>
      </c>
      <c r="P42" s="48">
        <f t="shared" si="6"/>
        <v>30.546336977623376</v>
      </c>
      <c r="Q42" s="9"/>
    </row>
    <row r="43" spans="1:17">
      <c r="A43" s="12"/>
      <c r="B43" s="25">
        <v>336</v>
      </c>
      <c r="C43" s="20" t="s">
        <v>127</v>
      </c>
      <c r="D43" s="47">
        <v>11297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7"/>
        <v>11297</v>
      </c>
      <c r="P43" s="48">
        <f t="shared" si="6"/>
        <v>0.28857157453765198</v>
      </c>
      <c r="Q43" s="9"/>
    </row>
    <row r="44" spans="1:17" ht="15.75">
      <c r="A44" s="29" t="s">
        <v>51</v>
      </c>
      <c r="B44" s="30"/>
      <c r="C44" s="31"/>
      <c r="D44" s="32">
        <f t="shared" ref="D44:N44" si="8">SUM(D45:D73)</f>
        <v>1911208</v>
      </c>
      <c r="E44" s="32">
        <f t="shared" si="8"/>
        <v>4571371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50801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 t="shared" si="8"/>
        <v>0</v>
      </c>
      <c r="O44" s="32">
        <f t="shared" si="7"/>
        <v>6533380</v>
      </c>
      <c r="P44" s="46">
        <f t="shared" si="6"/>
        <v>166.88924082967202</v>
      </c>
      <c r="Q44" s="10"/>
    </row>
    <row r="45" spans="1:17">
      <c r="A45" s="12"/>
      <c r="B45" s="25">
        <v>341.1</v>
      </c>
      <c r="C45" s="20" t="s">
        <v>140</v>
      </c>
      <c r="D45" s="47">
        <v>207293</v>
      </c>
      <c r="E45" s="47">
        <v>1221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7"/>
        <v>208514</v>
      </c>
      <c r="P45" s="48">
        <f t="shared" si="6"/>
        <v>5.3263001941350767</v>
      </c>
      <c r="Q45" s="9"/>
    </row>
    <row r="46" spans="1:17">
      <c r="A46" s="12"/>
      <c r="B46" s="25">
        <v>341.15</v>
      </c>
      <c r="C46" s="20" t="s">
        <v>141</v>
      </c>
      <c r="D46" s="47">
        <v>0</v>
      </c>
      <c r="E46" s="47">
        <v>137686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ref="O46:O73" si="9">SUM(D46:N46)</f>
        <v>137686</v>
      </c>
      <c r="P46" s="48">
        <f t="shared" si="6"/>
        <v>3.5170634515173189</v>
      </c>
      <c r="Q46" s="9"/>
    </row>
    <row r="47" spans="1:17">
      <c r="A47" s="12"/>
      <c r="B47" s="25">
        <v>341.2</v>
      </c>
      <c r="C47" s="20" t="s">
        <v>142</v>
      </c>
      <c r="D47" s="47">
        <v>0</v>
      </c>
      <c r="E47" s="47">
        <v>5548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9"/>
        <v>5548</v>
      </c>
      <c r="P47" s="48">
        <f t="shared" si="6"/>
        <v>0.14171860631449881</v>
      </c>
      <c r="Q47" s="9"/>
    </row>
    <row r="48" spans="1:17">
      <c r="A48" s="12"/>
      <c r="B48" s="25">
        <v>341.52</v>
      </c>
      <c r="C48" s="20" t="s">
        <v>144</v>
      </c>
      <c r="D48" s="47">
        <v>492548</v>
      </c>
      <c r="E48" s="47">
        <v>171171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9"/>
        <v>663719</v>
      </c>
      <c r="P48" s="48">
        <f t="shared" si="6"/>
        <v>16.954097271891285</v>
      </c>
      <c r="Q48" s="9"/>
    </row>
    <row r="49" spans="1:17">
      <c r="A49" s="12"/>
      <c r="B49" s="25">
        <v>341.8</v>
      </c>
      <c r="C49" s="20" t="s">
        <v>191</v>
      </c>
      <c r="D49" s="47">
        <v>758180</v>
      </c>
      <c r="E49" s="47">
        <v>19979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9"/>
        <v>778159</v>
      </c>
      <c r="P49" s="48">
        <f t="shared" si="6"/>
        <v>19.877362828241544</v>
      </c>
      <c r="Q49" s="9"/>
    </row>
    <row r="50" spans="1:17">
      <c r="A50" s="12"/>
      <c r="B50" s="25">
        <v>341.9</v>
      </c>
      <c r="C50" s="20" t="s">
        <v>146</v>
      </c>
      <c r="D50" s="47">
        <v>107217</v>
      </c>
      <c r="E50" s="47">
        <v>74962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9"/>
        <v>182179</v>
      </c>
      <c r="P50" s="48">
        <f t="shared" si="6"/>
        <v>4.6535966077449675</v>
      </c>
      <c r="Q50" s="9"/>
    </row>
    <row r="51" spans="1:17">
      <c r="A51" s="12"/>
      <c r="B51" s="25">
        <v>342.3</v>
      </c>
      <c r="C51" s="20" t="s">
        <v>182</v>
      </c>
      <c r="D51" s="47">
        <v>0</v>
      </c>
      <c r="E51" s="47">
        <v>508915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9"/>
        <v>508915</v>
      </c>
      <c r="P51" s="48">
        <f t="shared" si="6"/>
        <v>12.99977010319812</v>
      </c>
      <c r="Q51" s="9"/>
    </row>
    <row r="52" spans="1:17">
      <c r="A52" s="12"/>
      <c r="B52" s="25">
        <v>342.4</v>
      </c>
      <c r="C52" s="20" t="s">
        <v>62</v>
      </c>
      <c r="D52" s="47">
        <v>0</v>
      </c>
      <c r="E52" s="47">
        <v>120671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9"/>
        <v>120671</v>
      </c>
      <c r="P52" s="48">
        <f t="shared" si="6"/>
        <v>3.0824307755185449</v>
      </c>
      <c r="Q52" s="9"/>
    </row>
    <row r="53" spans="1:17">
      <c r="A53" s="12"/>
      <c r="B53" s="25">
        <v>342.5</v>
      </c>
      <c r="C53" s="20" t="s">
        <v>199</v>
      </c>
      <c r="D53" s="47">
        <v>0</v>
      </c>
      <c r="E53" s="47">
        <v>20606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9"/>
        <v>20606</v>
      </c>
      <c r="P53" s="48">
        <f t="shared" si="6"/>
        <v>0.52636149994891179</v>
      </c>
      <c r="Q53" s="9"/>
    </row>
    <row r="54" spans="1:17">
      <c r="A54" s="12"/>
      <c r="B54" s="25">
        <v>342.6</v>
      </c>
      <c r="C54" s="20" t="s">
        <v>63</v>
      </c>
      <c r="D54" s="47">
        <v>0</v>
      </c>
      <c r="E54" s="47">
        <v>1344438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9"/>
        <v>1344438</v>
      </c>
      <c r="P54" s="48">
        <f t="shared" si="6"/>
        <v>34.342444058444876</v>
      </c>
      <c r="Q54" s="9"/>
    </row>
    <row r="55" spans="1:17">
      <c r="A55" s="12"/>
      <c r="B55" s="25">
        <v>342.9</v>
      </c>
      <c r="C55" s="20" t="s">
        <v>64</v>
      </c>
      <c r="D55" s="47">
        <v>0</v>
      </c>
      <c r="E55" s="47">
        <v>219918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9"/>
        <v>219918</v>
      </c>
      <c r="P55" s="48">
        <f t="shared" si="6"/>
        <v>5.6176049862061923</v>
      </c>
      <c r="Q55" s="9"/>
    </row>
    <row r="56" spans="1:17">
      <c r="A56" s="12"/>
      <c r="B56" s="25">
        <v>343.4</v>
      </c>
      <c r="C56" s="20" t="s">
        <v>65</v>
      </c>
      <c r="D56" s="47">
        <v>0</v>
      </c>
      <c r="E56" s="47">
        <v>248801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9"/>
        <v>248801</v>
      </c>
      <c r="P56" s="48">
        <f t="shared" si="6"/>
        <v>6.3553949116174513</v>
      </c>
      <c r="Q56" s="9"/>
    </row>
    <row r="57" spans="1:17">
      <c r="A57" s="12"/>
      <c r="B57" s="25">
        <v>343.8</v>
      </c>
      <c r="C57" s="20" t="s">
        <v>66</v>
      </c>
      <c r="D57" s="47">
        <v>0</v>
      </c>
      <c r="E57" s="47">
        <v>178407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9"/>
        <v>178407</v>
      </c>
      <c r="P57" s="48">
        <f t="shared" si="6"/>
        <v>4.5572443036681314</v>
      </c>
      <c r="Q57" s="9"/>
    </row>
    <row r="58" spans="1:17">
      <c r="A58" s="12"/>
      <c r="B58" s="25">
        <v>344.1</v>
      </c>
      <c r="C58" s="20" t="s">
        <v>209</v>
      </c>
      <c r="D58" s="47">
        <v>0</v>
      </c>
      <c r="E58" s="47">
        <v>400814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9"/>
        <v>400814</v>
      </c>
      <c r="P58" s="48">
        <f t="shared" si="6"/>
        <v>10.238428527638705</v>
      </c>
      <c r="Q58" s="9"/>
    </row>
    <row r="59" spans="1:17">
      <c r="A59" s="12"/>
      <c r="B59" s="25">
        <v>345.9</v>
      </c>
      <c r="C59" s="20" t="s">
        <v>68</v>
      </c>
      <c r="D59" s="47">
        <v>0</v>
      </c>
      <c r="E59" s="47">
        <v>134682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9"/>
        <v>134682</v>
      </c>
      <c r="P59" s="48">
        <f t="shared" si="6"/>
        <v>3.4403290078675792</v>
      </c>
      <c r="Q59" s="9"/>
    </row>
    <row r="60" spans="1:17">
      <c r="A60" s="12"/>
      <c r="B60" s="25">
        <v>346.4</v>
      </c>
      <c r="C60" s="20" t="s">
        <v>69</v>
      </c>
      <c r="D60" s="47">
        <v>0</v>
      </c>
      <c r="E60" s="47">
        <v>-4410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9"/>
        <v>-4410</v>
      </c>
      <c r="P60" s="48">
        <f t="shared" si="6"/>
        <v>-0.11264943292122202</v>
      </c>
      <c r="Q60" s="9"/>
    </row>
    <row r="61" spans="1:17">
      <c r="A61" s="12"/>
      <c r="B61" s="25">
        <v>346.9</v>
      </c>
      <c r="C61" s="20" t="s">
        <v>70</v>
      </c>
      <c r="D61" s="47">
        <v>17416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9"/>
        <v>17416</v>
      </c>
      <c r="P61" s="48">
        <f t="shared" si="6"/>
        <v>0.44487585572698479</v>
      </c>
      <c r="Q61" s="9"/>
    </row>
    <row r="62" spans="1:17">
      <c r="A62" s="12"/>
      <c r="B62" s="25">
        <v>347.2</v>
      </c>
      <c r="C62" s="20" t="s">
        <v>71</v>
      </c>
      <c r="D62" s="47">
        <v>328554</v>
      </c>
      <c r="E62" s="47">
        <v>0</v>
      </c>
      <c r="F62" s="47">
        <v>0</v>
      </c>
      <c r="G62" s="47">
        <v>0</v>
      </c>
      <c r="H62" s="47">
        <v>0</v>
      </c>
      <c r="I62" s="47">
        <v>50801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si="9"/>
        <v>379355</v>
      </c>
      <c r="P62" s="48">
        <f t="shared" si="6"/>
        <v>9.6902779196893842</v>
      </c>
      <c r="Q62" s="9"/>
    </row>
    <row r="63" spans="1:17">
      <c r="A63" s="12"/>
      <c r="B63" s="25">
        <v>348.12</v>
      </c>
      <c r="C63" s="20" t="s">
        <v>147</v>
      </c>
      <c r="D63" s="47">
        <v>0</v>
      </c>
      <c r="E63" s="47">
        <v>4108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ref="O63:O72" si="10">SUM(D63:N63)</f>
        <v>4108</v>
      </c>
      <c r="P63" s="48">
        <f t="shared" si="6"/>
        <v>0.10493511801369163</v>
      </c>
      <c r="Q63" s="9"/>
    </row>
    <row r="64" spans="1:17">
      <c r="A64" s="12"/>
      <c r="B64" s="25">
        <v>348.22</v>
      </c>
      <c r="C64" s="20" t="s">
        <v>148</v>
      </c>
      <c r="D64" s="47">
        <v>0</v>
      </c>
      <c r="E64" s="47">
        <v>7057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7057</v>
      </c>
      <c r="P64" s="48">
        <f t="shared" si="6"/>
        <v>0.18026463676305304</v>
      </c>
      <c r="Q64" s="9"/>
    </row>
    <row r="65" spans="1:17">
      <c r="A65" s="12"/>
      <c r="B65" s="25">
        <v>348.31</v>
      </c>
      <c r="C65" s="20" t="s">
        <v>149</v>
      </c>
      <c r="D65" s="47">
        <v>0</v>
      </c>
      <c r="E65" s="47">
        <v>158571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158571</v>
      </c>
      <c r="P65" s="48">
        <f t="shared" si="6"/>
        <v>4.0505517523245125</v>
      </c>
      <c r="Q65" s="9"/>
    </row>
    <row r="66" spans="1:17">
      <c r="A66" s="12"/>
      <c r="B66" s="25">
        <v>348.32</v>
      </c>
      <c r="C66" s="20" t="s">
        <v>150</v>
      </c>
      <c r="D66" s="47">
        <v>0</v>
      </c>
      <c r="E66" s="47">
        <v>19495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19495</v>
      </c>
      <c r="P66" s="48">
        <f t="shared" si="6"/>
        <v>0.49798201696127514</v>
      </c>
      <c r="Q66" s="9"/>
    </row>
    <row r="67" spans="1:17">
      <c r="A67" s="12"/>
      <c r="B67" s="25">
        <v>348.41</v>
      </c>
      <c r="C67" s="20" t="s">
        <v>151</v>
      </c>
      <c r="D67" s="47">
        <v>0</v>
      </c>
      <c r="E67" s="47">
        <v>98545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98545</v>
      </c>
      <c r="P67" s="48">
        <f t="shared" si="6"/>
        <v>2.5172422601410034</v>
      </c>
      <c r="Q67" s="9"/>
    </row>
    <row r="68" spans="1:17">
      <c r="A68" s="12"/>
      <c r="B68" s="25">
        <v>348.42</v>
      </c>
      <c r="C68" s="20" t="s">
        <v>152</v>
      </c>
      <c r="D68" s="47">
        <v>0</v>
      </c>
      <c r="E68" s="47">
        <v>6442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6442</v>
      </c>
      <c r="P68" s="48">
        <f t="shared" si="6"/>
        <v>0.16455502196791663</v>
      </c>
      <c r="Q68" s="9"/>
    </row>
    <row r="69" spans="1:17">
      <c r="A69" s="12"/>
      <c r="B69" s="25">
        <v>348.52</v>
      </c>
      <c r="C69" s="20" t="s">
        <v>225</v>
      </c>
      <c r="D69" s="47">
        <v>0</v>
      </c>
      <c r="E69" s="47">
        <v>57475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57475</v>
      </c>
      <c r="P69" s="48">
        <f t="shared" ref="P69:P89" si="11">(O69/P$91)</f>
        <v>1.4681465208950648</v>
      </c>
      <c r="Q69" s="9"/>
    </row>
    <row r="70" spans="1:17">
      <c r="A70" s="12"/>
      <c r="B70" s="25">
        <v>348.53</v>
      </c>
      <c r="C70" s="20" t="s">
        <v>226</v>
      </c>
      <c r="D70" s="47">
        <v>0</v>
      </c>
      <c r="E70" s="47">
        <v>68323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68323</v>
      </c>
      <c r="P70" s="48">
        <f t="shared" si="11"/>
        <v>1.7452487994278123</v>
      </c>
      <c r="Q70" s="9"/>
    </row>
    <row r="71" spans="1:17">
      <c r="A71" s="12"/>
      <c r="B71" s="25">
        <v>348.71</v>
      </c>
      <c r="C71" s="20" t="s">
        <v>155</v>
      </c>
      <c r="D71" s="47">
        <v>0</v>
      </c>
      <c r="E71" s="47">
        <v>41475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41475</v>
      </c>
      <c r="P71" s="48">
        <f t="shared" si="11"/>
        <v>1.0594410953305404</v>
      </c>
      <c r="Q71" s="9"/>
    </row>
    <row r="72" spans="1:17">
      <c r="A72" s="12"/>
      <c r="B72" s="25">
        <v>348.72</v>
      </c>
      <c r="C72" s="20" t="s">
        <v>156</v>
      </c>
      <c r="D72" s="47">
        <v>0</v>
      </c>
      <c r="E72" s="47">
        <v>1972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1972</v>
      </c>
      <c r="P72" s="48">
        <f t="shared" si="11"/>
        <v>5.0372943700827628E-2</v>
      </c>
      <c r="Q72" s="9"/>
    </row>
    <row r="73" spans="1:17">
      <c r="A73" s="12"/>
      <c r="B73" s="25">
        <v>348.85</v>
      </c>
      <c r="C73" s="20" t="s">
        <v>192</v>
      </c>
      <c r="D73" s="47">
        <v>0</v>
      </c>
      <c r="E73" s="47">
        <v>524499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9"/>
        <v>524499</v>
      </c>
      <c r="P73" s="48">
        <f t="shared" si="11"/>
        <v>13.397849187697966</v>
      </c>
      <c r="Q73" s="9"/>
    </row>
    <row r="74" spans="1:17" ht="15.75">
      <c r="A74" s="29" t="s">
        <v>52</v>
      </c>
      <c r="B74" s="30"/>
      <c r="C74" s="31"/>
      <c r="D74" s="32">
        <f t="shared" ref="D74:N74" si="12">SUM(D75:D78)</f>
        <v>138093</v>
      </c>
      <c r="E74" s="32">
        <f t="shared" si="12"/>
        <v>502660</v>
      </c>
      <c r="F74" s="32">
        <f t="shared" si="12"/>
        <v>0</v>
      </c>
      <c r="G74" s="32">
        <f t="shared" si="12"/>
        <v>0</v>
      </c>
      <c r="H74" s="32">
        <f t="shared" si="12"/>
        <v>0</v>
      </c>
      <c r="I74" s="32">
        <f t="shared" si="12"/>
        <v>0</v>
      </c>
      <c r="J74" s="32">
        <f t="shared" si="12"/>
        <v>0</v>
      </c>
      <c r="K74" s="32">
        <f t="shared" si="12"/>
        <v>0</v>
      </c>
      <c r="L74" s="32">
        <f t="shared" si="12"/>
        <v>0</v>
      </c>
      <c r="M74" s="32">
        <f t="shared" si="12"/>
        <v>0</v>
      </c>
      <c r="N74" s="32">
        <f t="shared" si="12"/>
        <v>0</v>
      </c>
      <c r="O74" s="32">
        <f t="shared" ref="O74:O89" si="13">SUM(D74:N74)</f>
        <v>640753</v>
      </c>
      <c r="P74" s="46">
        <f t="shared" si="11"/>
        <v>16.367451721671607</v>
      </c>
      <c r="Q74" s="10"/>
    </row>
    <row r="75" spans="1:17">
      <c r="A75" s="13"/>
      <c r="B75" s="40">
        <v>351.1</v>
      </c>
      <c r="C75" s="21" t="s">
        <v>87</v>
      </c>
      <c r="D75" s="47">
        <v>21246</v>
      </c>
      <c r="E75" s="47">
        <v>267343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3"/>
        <v>288589</v>
      </c>
      <c r="P75" s="48">
        <f t="shared" si="11"/>
        <v>7.3717431286400323</v>
      </c>
      <c r="Q75" s="9"/>
    </row>
    <row r="76" spans="1:17">
      <c r="A76" s="13"/>
      <c r="B76" s="40">
        <v>352</v>
      </c>
      <c r="C76" s="21" t="s">
        <v>88</v>
      </c>
      <c r="D76" s="47">
        <v>4737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3"/>
        <v>4737</v>
      </c>
      <c r="P76" s="48">
        <f t="shared" si="11"/>
        <v>0.121002350056197</v>
      </c>
      <c r="Q76" s="9"/>
    </row>
    <row r="77" spans="1:17">
      <c r="A77" s="13"/>
      <c r="B77" s="40">
        <v>354</v>
      </c>
      <c r="C77" s="21" t="s">
        <v>89</v>
      </c>
      <c r="D77" s="47">
        <v>0</v>
      </c>
      <c r="E77" s="47">
        <v>45757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3"/>
        <v>45757</v>
      </c>
      <c r="P77" s="48">
        <f t="shared" si="11"/>
        <v>1.1688208848472463</v>
      </c>
      <c r="Q77" s="9"/>
    </row>
    <row r="78" spans="1:17">
      <c r="A78" s="13"/>
      <c r="B78" s="40">
        <v>359</v>
      </c>
      <c r="C78" s="21" t="s">
        <v>90</v>
      </c>
      <c r="D78" s="47">
        <v>112110</v>
      </c>
      <c r="E78" s="47">
        <v>189560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3"/>
        <v>301670</v>
      </c>
      <c r="P78" s="48">
        <f t="shared" si="11"/>
        <v>7.7058853581281292</v>
      </c>
      <c r="Q78" s="9"/>
    </row>
    <row r="79" spans="1:17" ht="15.75">
      <c r="A79" s="29" t="s">
        <v>3</v>
      </c>
      <c r="B79" s="30"/>
      <c r="C79" s="31"/>
      <c r="D79" s="32">
        <f t="shared" ref="D79:N79" si="14">SUM(D80:D85)</f>
        <v>790059</v>
      </c>
      <c r="E79" s="32">
        <f t="shared" si="14"/>
        <v>1251187</v>
      </c>
      <c r="F79" s="32">
        <f t="shared" si="14"/>
        <v>0</v>
      </c>
      <c r="G79" s="32">
        <f t="shared" si="14"/>
        <v>2866271</v>
      </c>
      <c r="H79" s="32">
        <f t="shared" si="14"/>
        <v>0</v>
      </c>
      <c r="I79" s="32">
        <f t="shared" si="14"/>
        <v>173</v>
      </c>
      <c r="J79" s="32">
        <f t="shared" si="14"/>
        <v>0</v>
      </c>
      <c r="K79" s="32">
        <f t="shared" si="14"/>
        <v>0</v>
      </c>
      <c r="L79" s="32">
        <f t="shared" si="14"/>
        <v>0</v>
      </c>
      <c r="M79" s="32">
        <f t="shared" si="14"/>
        <v>0</v>
      </c>
      <c r="N79" s="32">
        <f t="shared" si="14"/>
        <v>0</v>
      </c>
      <c r="O79" s="32">
        <f t="shared" si="13"/>
        <v>4907690</v>
      </c>
      <c r="P79" s="46">
        <f t="shared" si="11"/>
        <v>125.36247062429754</v>
      </c>
      <c r="Q79" s="10"/>
    </row>
    <row r="80" spans="1:17">
      <c r="A80" s="12"/>
      <c r="B80" s="25">
        <v>361.1</v>
      </c>
      <c r="C80" s="20" t="s">
        <v>91</v>
      </c>
      <c r="D80" s="47">
        <v>33526</v>
      </c>
      <c r="E80" s="47">
        <v>54408</v>
      </c>
      <c r="F80" s="47">
        <v>0</v>
      </c>
      <c r="G80" s="47">
        <v>14076</v>
      </c>
      <c r="H80" s="47">
        <v>0</v>
      </c>
      <c r="I80" s="47">
        <v>84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3"/>
        <v>102094</v>
      </c>
      <c r="P80" s="48">
        <f t="shared" si="11"/>
        <v>2.6078982323490343</v>
      </c>
      <c r="Q80" s="9"/>
    </row>
    <row r="81" spans="1:120">
      <c r="A81" s="12"/>
      <c r="B81" s="25">
        <v>361.3</v>
      </c>
      <c r="C81" s="20" t="s">
        <v>92</v>
      </c>
      <c r="D81" s="47">
        <v>-8178</v>
      </c>
      <c r="E81" s="47">
        <v>-22892</v>
      </c>
      <c r="F81" s="47">
        <v>0</v>
      </c>
      <c r="G81" s="47">
        <v>-6911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3"/>
        <v>-37981</v>
      </c>
      <c r="P81" s="48">
        <f t="shared" si="11"/>
        <v>-0.97019004802288755</v>
      </c>
      <c r="Q81" s="9"/>
    </row>
    <row r="82" spans="1:120">
      <c r="A82" s="12"/>
      <c r="B82" s="25">
        <v>362</v>
      </c>
      <c r="C82" s="20" t="s">
        <v>93</v>
      </c>
      <c r="D82" s="47">
        <v>230478</v>
      </c>
      <c r="E82" s="47">
        <v>328676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3"/>
        <v>559154</v>
      </c>
      <c r="P82" s="48">
        <f t="shared" si="11"/>
        <v>14.283079595381629</v>
      </c>
      <c r="Q82" s="9"/>
    </row>
    <row r="83" spans="1:120">
      <c r="A83" s="12"/>
      <c r="B83" s="25">
        <v>364</v>
      </c>
      <c r="C83" s="20" t="s">
        <v>157</v>
      </c>
      <c r="D83" s="47">
        <v>125900</v>
      </c>
      <c r="E83" s="47">
        <v>53130</v>
      </c>
      <c r="F83" s="47">
        <v>0</v>
      </c>
      <c r="G83" s="47">
        <v>286200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3"/>
        <v>465230</v>
      </c>
      <c r="P83" s="48">
        <f t="shared" si="11"/>
        <v>11.88387657096148</v>
      </c>
      <c r="Q83" s="9"/>
    </row>
    <row r="84" spans="1:120">
      <c r="A84" s="12"/>
      <c r="B84" s="25">
        <v>366</v>
      </c>
      <c r="C84" s="20" t="s">
        <v>95</v>
      </c>
      <c r="D84" s="47">
        <v>20287</v>
      </c>
      <c r="E84" s="47">
        <v>38353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3"/>
        <v>58640</v>
      </c>
      <c r="P84" s="48">
        <f t="shared" si="11"/>
        <v>1.4979053846939818</v>
      </c>
      <c r="Q84" s="9"/>
    </row>
    <row r="85" spans="1:120">
      <c r="A85" s="12"/>
      <c r="B85" s="25">
        <v>369.9</v>
      </c>
      <c r="C85" s="20" t="s">
        <v>96</v>
      </c>
      <c r="D85" s="47">
        <v>388046</v>
      </c>
      <c r="E85" s="47">
        <v>799512</v>
      </c>
      <c r="F85" s="47">
        <v>0</v>
      </c>
      <c r="G85" s="47">
        <v>2572906</v>
      </c>
      <c r="H85" s="47">
        <v>0</v>
      </c>
      <c r="I85" s="47">
        <v>89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3"/>
        <v>3760553</v>
      </c>
      <c r="P85" s="48">
        <f t="shared" si="11"/>
        <v>96.059900888934294</v>
      </c>
      <c r="Q85" s="9"/>
    </row>
    <row r="86" spans="1:120" ht="15.75">
      <c r="A86" s="29" t="s">
        <v>53</v>
      </c>
      <c r="B86" s="30"/>
      <c r="C86" s="31"/>
      <c r="D86" s="32">
        <f t="shared" ref="D86:N86" si="15">SUM(D87:D88)</f>
        <v>1470899</v>
      </c>
      <c r="E86" s="32">
        <f t="shared" si="15"/>
        <v>1408192</v>
      </c>
      <c r="F86" s="32">
        <f t="shared" si="15"/>
        <v>0</v>
      </c>
      <c r="G86" s="32">
        <f t="shared" si="15"/>
        <v>2050164</v>
      </c>
      <c r="H86" s="32">
        <f t="shared" si="15"/>
        <v>0</v>
      </c>
      <c r="I86" s="32">
        <f t="shared" si="15"/>
        <v>0</v>
      </c>
      <c r="J86" s="32">
        <f t="shared" si="15"/>
        <v>0</v>
      </c>
      <c r="K86" s="32">
        <f t="shared" si="15"/>
        <v>0</v>
      </c>
      <c r="L86" s="32">
        <f t="shared" si="15"/>
        <v>0</v>
      </c>
      <c r="M86" s="32">
        <f t="shared" si="15"/>
        <v>0</v>
      </c>
      <c r="N86" s="32">
        <f t="shared" si="15"/>
        <v>0</v>
      </c>
      <c r="O86" s="32">
        <f t="shared" si="13"/>
        <v>4929255</v>
      </c>
      <c r="P86" s="46">
        <f t="shared" si="11"/>
        <v>125.91332890569122</v>
      </c>
      <c r="Q86" s="9"/>
    </row>
    <row r="87" spans="1:120">
      <c r="A87" s="12"/>
      <c r="B87" s="25">
        <v>381</v>
      </c>
      <c r="C87" s="20" t="s">
        <v>97</v>
      </c>
      <c r="D87" s="47">
        <v>1470899</v>
      </c>
      <c r="E87" s="47">
        <v>658192</v>
      </c>
      <c r="F87" s="47">
        <v>0</v>
      </c>
      <c r="G87" s="47">
        <v>1997414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3"/>
        <v>4126505</v>
      </c>
      <c r="P87" s="48">
        <f t="shared" si="11"/>
        <v>105.4078113824461</v>
      </c>
      <c r="Q87" s="9"/>
    </row>
    <row r="88" spans="1:120" ht="15.75" thickBot="1">
      <c r="A88" s="12"/>
      <c r="B88" s="25">
        <v>384</v>
      </c>
      <c r="C88" s="20" t="s">
        <v>172</v>
      </c>
      <c r="D88" s="47">
        <v>0</v>
      </c>
      <c r="E88" s="47">
        <v>750000</v>
      </c>
      <c r="F88" s="47">
        <v>0</v>
      </c>
      <c r="G88" s="47">
        <v>52750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3"/>
        <v>802750</v>
      </c>
      <c r="P88" s="48">
        <f t="shared" si="11"/>
        <v>20.505517523245121</v>
      </c>
      <c r="Q88" s="9"/>
    </row>
    <row r="89" spans="1:120" ht="16.5" thickBot="1">
      <c r="A89" s="14" t="s">
        <v>74</v>
      </c>
      <c r="B89" s="23"/>
      <c r="C89" s="22"/>
      <c r="D89" s="15">
        <f t="shared" ref="D89:N89" si="16">SUM(D5,D12,D17,D44,D74,D79,D86)</f>
        <v>37642534</v>
      </c>
      <c r="E89" s="15">
        <f t="shared" si="16"/>
        <v>28965116</v>
      </c>
      <c r="F89" s="15">
        <f t="shared" si="16"/>
        <v>0</v>
      </c>
      <c r="G89" s="15">
        <f t="shared" si="16"/>
        <v>6773848</v>
      </c>
      <c r="H89" s="15">
        <f t="shared" si="16"/>
        <v>0</v>
      </c>
      <c r="I89" s="15">
        <f t="shared" si="16"/>
        <v>50974</v>
      </c>
      <c r="J89" s="15">
        <f t="shared" si="16"/>
        <v>0</v>
      </c>
      <c r="K89" s="15">
        <f t="shared" si="16"/>
        <v>0</v>
      </c>
      <c r="L89" s="15">
        <f t="shared" si="16"/>
        <v>0</v>
      </c>
      <c r="M89" s="15">
        <f t="shared" si="16"/>
        <v>0</v>
      </c>
      <c r="N89" s="15">
        <f t="shared" si="16"/>
        <v>0</v>
      </c>
      <c r="O89" s="15">
        <f t="shared" si="13"/>
        <v>73432472</v>
      </c>
      <c r="P89" s="38">
        <f t="shared" si="11"/>
        <v>1875.7656074384388</v>
      </c>
      <c r="Q89" s="6"/>
      <c r="R89" s="2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</row>
    <row r="90" spans="1:120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9"/>
    </row>
    <row r="91" spans="1:120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3"/>
      <c r="M91" s="49" t="s">
        <v>210</v>
      </c>
      <c r="N91" s="49"/>
      <c r="O91" s="49"/>
      <c r="P91" s="44">
        <v>39148</v>
      </c>
    </row>
    <row r="92" spans="1:120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2"/>
    </row>
    <row r="93" spans="1:120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4"/>
      <c r="P93" s="55"/>
    </row>
  </sheetData>
  <mergeCells count="10">
    <mergeCell ref="M91:O91"/>
    <mergeCell ref="A92:P92"/>
    <mergeCell ref="A93:P93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26421065</v>
      </c>
      <c r="E5" s="27">
        <f t="shared" si="0"/>
        <v>10898512</v>
      </c>
      <c r="F5" s="27">
        <f t="shared" si="0"/>
        <v>0</v>
      </c>
      <c r="G5" s="27">
        <f t="shared" si="0"/>
        <v>875371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38194948</v>
      </c>
      <c r="O5" s="33">
        <f t="shared" ref="O5:O36" si="1">(N5/O$91)</f>
        <v>906.98489741641333</v>
      </c>
      <c r="P5" s="6"/>
    </row>
    <row r="6" spans="1:133">
      <c r="A6" s="12"/>
      <c r="B6" s="25">
        <v>311</v>
      </c>
      <c r="C6" s="20" t="s">
        <v>2</v>
      </c>
      <c r="D6" s="47">
        <v>20656563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20656563</v>
      </c>
      <c r="O6" s="48">
        <f t="shared" si="1"/>
        <v>490.51488886778117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355296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355296</v>
      </c>
      <c r="O7" s="48">
        <f t="shared" si="1"/>
        <v>8.4369300911854097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259727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259727</v>
      </c>
      <c r="O8" s="48">
        <f t="shared" si="1"/>
        <v>6.1675294452887535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1439053</v>
      </c>
      <c r="F9" s="47">
        <v>0</v>
      </c>
      <c r="G9" s="47">
        <v>875371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2314424</v>
      </c>
      <c r="O9" s="48">
        <f t="shared" si="1"/>
        <v>54.958776595744681</v>
      </c>
      <c r="P9" s="9"/>
    </row>
    <row r="10" spans="1:133">
      <c r="A10" s="12"/>
      <c r="B10" s="25">
        <v>312.60000000000002</v>
      </c>
      <c r="C10" s="20" t="s">
        <v>14</v>
      </c>
      <c r="D10" s="47">
        <v>5679809</v>
      </c>
      <c r="E10" s="47">
        <v>863933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6543742</v>
      </c>
      <c r="O10" s="48">
        <f t="shared" si="1"/>
        <v>155.38901025835867</v>
      </c>
      <c r="P10" s="9"/>
    </row>
    <row r="11" spans="1:133">
      <c r="A11" s="12"/>
      <c r="B11" s="25">
        <v>315</v>
      </c>
      <c r="C11" s="20" t="s">
        <v>132</v>
      </c>
      <c r="D11" s="47">
        <v>84693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84693</v>
      </c>
      <c r="O11" s="48">
        <f t="shared" si="1"/>
        <v>2.0111369680851063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7980503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7980503</v>
      </c>
      <c r="O12" s="48">
        <f t="shared" si="1"/>
        <v>189.50662518996961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478387</v>
      </c>
      <c r="E13" s="32">
        <f t="shared" si="3"/>
        <v>760057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1238444</v>
      </c>
      <c r="O13" s="46">
        <f t="shared" si="1"/>
        <v>29.408339665653497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715437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715437</v>
      </c>
      <c r="O14" s="48">
        <f t="shared" si="1"/>
        <v>16.988910524316111</v>
      </c>
      <c r="P14" s="9"/>
    </row>
    <row r="15" spans="1:133">
      <c r="A15" s="12"/>
      <c r="B15" s="25">
        <v>323.7</v>
      </c>
      <c r="C15" s="20" t="s">
        <v>18</v>
      </c>
      <c r="D15" s="47">
        <v>430176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430176</v>
      </c>
      <c r="O15" s="48">
        <f t="shared" si="1"/>
        <v>10.215045592705167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3471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3471</v>
      </c>
      <c r="O16" s="48">
        <f t="shared" si="1"/>
        <v>8.2423062310030396E-2</v>
      </c>
      <c r="P16" s="9"/>
    </row>
    <row r="17" spans="1:16">
      <c r="A17" s="12"/>
      <c r="B17" s="25">
        <v>329</v>
      </c>
      <c r="C17" s="20" t="s">
        <v>20</v>
      </c>
      <c r="D17" s="47">
        <v>48211</v>
      </c>
      <c r="E17" s="47">
        <v>41149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89360</v>
      </c>
      <c r="O17" s="48">
        <f t="shared" si="1"/>
        <v>2.1219604863221884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SUM(D19:D44)</f>
        <v>5273697</v>
      </c>
      <c r="E18" s="32">
        <f t="shared" si="5"/>
        <v>4123852</v>
      </c>
      <c r="F18" s="32">
        <f t="shared" si="5"/>
        <v>0</v>
      </c>
      <c r="G18" s="32">
        <f t="shared" si="5"/>
        <v>32481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9430030</v>
      </c>
      <c r="O18" s="46">
        <f t="shared" si="1"/>
        <v>223.92738411854103</v>
      </c>
      <c r="P18" s="10"/>
    </row>
    <row r="19" spans="1:16">
      <c r="A19" s="12"/>
      <c r="B19" s="25">
        <v>331.1</v>
      </c>
      <c r="C19" s="20" t="s">
        <v>126</v>
      </c>
      <c r="D19" s="47">
        <v>1093</v>
      </c>
      <c r="E19" s="47">
        <v>48567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49660</v>
      </c>
      <c r="O19" s="48">
        <f t="shared" si="1"/>
        <v>1.1792363221884499</v>
      </c>
      <c r="P19" s="9"/>
    </row>
    <row r="20" spans="1:16">
      <c r="A20" s="12"/>
      <c r="B20" s="25">
        <v>331.2</v>
      </c>
      <c r="C20" s="20" t="s">
        <v>21</v>
      </c>
      <c r="D20" s="47">
        <v>332725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332725</v>
      </c>
      <c r="O20" s="48">
        <f t="shared" si="1"/>
        <v>7.9009545972644375</v>
      </c>
      <c r="P20" s="9"/>
    </row>
    <row r="21" spans="1:16">
      <c r="A21" s="12"/>
      <c r="B21" s="25">
        <v>331.5</v>
      </c>
      <c r="C21" s="20" t="s">
        <v>109</v>
      </c>
      <c r="D21" s="47">
        <v>0</v>
      </c>
      <c r="E21" s="47">
        <v>702763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6">SUM(D21:M21)</f>
        <v>702763</v>
      </c>
      <c r="O21" s="48">
        <f t="shared" si="1"/>
        <v>16.687951177811549</v>
      </c>
      <c r="P21" s="9"/>
    </row>
    <row r="22" spans="1:16">
      <c r="A22" s="12"/>
      <c r="B22" s="25">
        <v>331.61</v>
      </c>
      <c r="C22" s="20" t="s">
        <v>110</v>
      </c>
      <c r="D22" s="47">
        <v>27787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27787</v>
      </c>
      <c r="O22" s="48">
        <f t="shared" si="1"/>
        <v>0.65983567629179329</v>
      </c>
      <c r="P22" s="9"/>
    </row>
    <row r="23" spans="1:16">
      <c r="A23" s="12"/>
      <c r="B23" s="25">
        <v>331.65</v>
      </c>
      <c r="C23" s="20" t="s">
        <v>28</v>
      </c>
      <c r="D23" s="47">
        <v>0</v>
      </c>
      <c r="E23" s="47">
        <v>154913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154913</v>
      </c>
      <c r="O23" s="48">
        <f t="shared" si="1"/>
        <v>3.6785951747720365</v>
      </c>
      <c r="P23" s="9"/>
    </row>
    <row r="24" spans="1:16">
      <c r="A24" s="12"/>
      <c r="B24" s="25">
        <v>331.69</v>
      </c>
      <c r="C24" s="20" t="s">
        <v>29</v>
      </c>
      <c r="D24" s="47">
        <v>267514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267514</v>
      </c>
      <c r="O24" s="48">
        <f t="shared" si="1"/>
        <v>6.3524411094224922</v>
      </c>
      <c r="P24" s="9"/>
    </row>
    <row r="25" spans="1:16">
      <c r="A25" s="12"/>
      <c r="B25" s="25">
        <v>331.7</v>
      </c>
      <c r="C25" s="20" t="s">
        <v>23</v>
      </c>
      <c r="D25" s="47">
        <v>139162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139162</v>
      </c>
      <c r="O25" s="48">
        <f t="shared" si="1"/>
        <v>3.3045687689969605</v>
      </c>
      <c r="P25" s="9"/>
    </row>
    <row r="26" spans="1:16">
      <c r="A26" s="12"/>
      <c r="B26" s="25">
        <v>334.1</v>
      </c>
      <c r="C26" s="20" t="s">
        <v>24</v>
      </c>
      <c r="D26" s="47">
        <v>13939</v>
      </c>
      <c r="E26" s="47">
        <v>2850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16789</v>
      </c>
      <c r="O26" s="48">
        <f t="shared" si="1"/>
        <v>0.39867496200607905</v>
      </c>
      <c r="P26" s="9"/>
    </row>
    <row r="27" spans="1:16">
      <c r="A27" s="12"/>
      <c r="B27" s="25">
        <v>334.2</v>
      </c>
      <c r="C27" s="20" t="s">
        <v>25</v>
      </c>
      <c r="D27" s="47">
        <v>5706</v>
      </c>
      <c r="E27" s="47">
        <v>202970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208676</v>
      </c>
      <c r="O27" s="48">
        <f t="shared" si="1"/>
        <v>4.9552621580547109</v>
      </c>
      <c r="P27" s="9"/>
    </row>
    <row r="28" spans="1:16">
      <c r="A28" s="12"/>
      <c r="B28" s="25">
        <v>334.34</v>
      </c>
      <c r="C28" s="20" t="s">
        <v>31</v>
      </c>
      <c r="D28" s="47">
        <v>0</v>
      </c>
      <c r="E28" s="47">
        <v>69331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69331</v>
      </c>
      <c r="O28" s="48">
        <f t="shared" si="1"/>
        <v>1.6463478343465046</v>
      </c>
      <c r="P28" s="9"/>
    </row>
    <row r="29" spans="1:16">
      <c r="A29" s="12"/>
      <c r="B29" s="25">
        <v>334.39</v>
      </c>
      <c r="C29" s="20" t="s">
        <v>202</v>
      </c>
      <c r="D29" s="47">
        <v>0</v>
      </c>
      <c r="E29" s="47">
        <v>273588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7">SUM(D29:M29)</f>
        <v>273588</v>
      </c>
      <c r="O29" s="48">
        <f t="shared" si="1"/>
        <v>6.4966755319148932</v>
      </c>
      <c r="P29" s="9"/>
    </row>
    <row r="30" spans="1:16">
      <c r="A30" s="12"/>
      <c r="B30" s="25">
        <v>334.42</v>
      </c>
      <c r="C30" s="20" t="s">
        <v>205</v>
      </c>
      <c r="D30" s="47">
        <v>0</v>
      </c>
      <c r="E30" s="47">
        <v>397780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397780</v>
      </c>
      <c r="O30" s="48">
        <f t="shared" si="1"/>
        <v>9.4457636778115504</v>
      </c>
      <c r="P30" s="9"/>
    </row>
    <row r="31" spans="1:16">
      <c r="A31" s="12"/>
      <c r="B31" s="25">
        <v>334.49</v>
      </c>
      <c r="C31" s="20" t="s">
        <v>33</v>
      </c>
      <c r="D31" s="47">
        <v>0</v>
      </c>
      <c r="E31" s="47">
        <v>0</v>
      </c>
      <c r="F31" s="47">
        <v>0</v>
      </c>
      <c r="G31" s="47">
        <v>32481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32481</v>
      </c>
      <c r="O31" s="48">
        <f t="shared" si="1"/>
        <v>0.77130034194528874</v>
      </c>
      <c r="P31" s="9"/>
    </row>
    <row r="32" spans="1:16">
      <c r="A32" s="12"/>
      <c r="B32" s="25">
        <v>334.69</v>
      </c>
      <c r="C32" s="20" t="s">
        <v>35</v>
      </c>
      <c r="D32" s="47">
        <v>199897</v>
      </c>
      <c r="E32" s="47">
        <v>34500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234397</v>
      </c>
      <c r="O32" s="48">
        <f t="shared" si="1"/>
        <v>5.5660381838905773</v>
      </c>
      <c r="P32" s="9"/>
    </row>
    <row r="33" spans="1:16">
      <c r="A33" s="12"/>
      <c r="B33" s="25">
        <v>335.12</v>
      </c>
      <c r="C33" s="20" t="s">
        <v>133</v>
      </c>
      <c r="D33" s="47">
        <v>1034259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1034259</v>
      </c>
      <c r="O33" s="48">
        <f t="shared" si="1"/>
        <v>24.559721694528875</v>
      </c>
      <c r="P33" s="9"/>
    </row>
    <row r="34" spans="1:16">
      <c r="A34" s="12"/>
      <c r="B34" s="25">
        <v>335.13</v>
      </c>
      <c r="C34" s="20" t="s">
        <v>134</v>
      </c>
      <c r="D34" s="47">
        <v>27256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27256</v>
      </c>
      <c r="O34" s="48">
        <f t="shared" si="1"/>
        <v>0.64722644376899696</v>
      </c>
      <c r="P34" s="9"/>
    </row>
    <row r="35" spans="1:16">
      <c r="A35" s="12"/>
      <c r="B35" s="25">
        <v>335.14</v>
      </c>
      <c r="C35" s="20" t="s">
        <v>135</v>
      </c>
      <c r="D35" s="47">
        <v>24617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24617</v>
      </c>
      <c r="O35" s="48">
        <f t="shared" si="1"/>
        <v>0.58456022036474165</v>
      </c>
      <c r="P35" s="9"/>
    </row>
    <row r="36" spans="1:16">
      <c r="A36" s="12"/>
      <c r="B36" s="25">
        <v>335.15</v>
      </c>
      <c r="C36" s="20" t="s">
        <v>136</v>
      </c>
      <c r="D36" s="47">
        <v>7618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7618</v>
      </c>
      <c r="O36" s="48">
        <f t="shared" si="1"/>
        <v>0.18089855623100304</v>
      </c>
      <c r="P36" s="9"/>
    </row>
    <row r="37" spans="1:16">
      <c r="A37" s="12"/>
      <c r="B37" s="25">
        <v>335.16</v>
      </c>
      <c r="C37" s="20" t="s">
        <v>190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(N37/O$91)</f>
        <v>5.3013392857142856</v>
      </c>
      <c r="P37" s="9"/>
    </row>
    <row r="38" spans="1:16">
      <c r="A38" s="12"/>
      <c r="B38" s="25">
        <v>335.18</v>
      </c>
      <c r="C38" s="20" t="s">
        <v>137</v>
      </c>
      <c r="D38" s="47">
        <v>2588722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2588722</v>
      </c>
      <c r="O38" s="48">
        <f t="shared" si="8"/>
        <v>61.472311930091188</v>
      </c>
      <c r="P38" s="9"/>
    </row>
    <row r="39" spans="1:16">
      <c r="A39" s="12"/>
      <c r="B39" s="25">
        <v>335.19</v>
      </c>
      <c r="C39" s="20" t="s">
        <v>138</v>
      </c>
      <c r="D39" s="47">
        <v>368855</v>
      </c>
      <c r="E39" s="47">
        <v>4798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373653</v>
      </c>
      <c r="O39" s="48">
        <f t="shared" si="8"/>
        <v>8.8728390957446805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223627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223627</v>
      </c>
      <c r="O40" s="48">
        <f t="shared" si="8"/>
        <v>5.3102916033434653</v>
      </c>
      <c r="P40" s="9"/>
    </row>
    <row r="41" spans="1:16">
      <c r="A41" s="12"/>
      <c r="B41" s="25">
        <v>335.22</v>
      </c>
      <c r="C41" s="20" t="s">
        <v>196</v>
      </c>
      <c r="D41" s="47">
        <v>0</v>
      </c>
      <c r="E41" s="47">
        <v>211410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211410</v>
      </c>
      <c r="O41" s="48">
        <f t="shared" si="8"/>
        <v>5.020184270516717</v>
      </c>
      <c r="P41" s="9"/>
    </row>
    <row r="42" spans="1:16">
      <c r="A42" s="12"/>
      <c r="B42" s="25">
        <v>335.32</v>
      </c>
      <c r="C42" s="20" t="s">
        <v>206</v>
      </c>
      <c r="D42" s="47">
        <v>0</v>
      </c>
      <c r="E42" s="47">
        <v>68994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68994</v>
      </c>
      <c r="O42" s="48">
        <f t="shared" si="8"/>
        <v>1.6383453647416413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1727761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1727761</v>
      </c>
      <c r="O43" s="48">
        <f t="shared" si="8"/>
        <v>41.027759308510639</v>
      </c>
      <c r="P43" s="9"/>
    </row>
    <row r="44" spans="1:16">
      <c r="A44" s="12"/>
      <c r="B44" s="25">
        <v>336</v>
      </c>
      <c r="C44" s="20" t="s">
        <v>127</v>
      </c>
      <c r="D44" s="47">
        <v>11297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11297</v>
      </c>
      <c r="O44" s="48">
        <f t="shared" si="8"/>
        <v>0.26826082826747721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SUM(D46:D73)</f>
        <v>1791654</v>
      </c>
      <c r="E45" s="32">
        <f t="shared" si="9"/>
        <v>3120015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49122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4960791</v>
      </c>
      <c r="O45" s="46">
        <f t="shared" si="8"/>
        <v>117.79993825987842</v>
      </c>
      <c r="P45" s="10"/>
    </row>
    <row r="46" spans="1:16">
      <c r="A46" s="12"/>
      <c r="B46" s="25">
        <v>341.1</v>
      </c>
      <c r="C46" s="20" t="s">
        <v>140</v>
      </c>
      <c r="D46" s="47">
        <v>157394</v>
      </c>
      <c r="E46" s="47">
        <v>1061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158455</v>
      </c>
      <c r="O46" s="48">
        <f t="shared" si="8"/>
        <v>3.7627042173252279</v>
      </c>
      <c r="P46" s="9"/>
    </row>
    <row r="47" spans="1:16">
      <c r="A47" s="12"/>
      <c r="B47" s="25">
        <v>341.15</v>
      </c>
      <c r="C47" s="20" t="s">
        <v>141</v>
      </c>
      <c r="D47" s="47">
        <v>0</v>
      </c>
      <c r="E47" s="47">
        <v>110072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3" si="10">SUM(D47:M47)</f>
        <v>110072</v>
      </c>
      <c r="O47" s="48">
        <f t="shared" si="8"/>
        <v>2.6137917933130699</v>
      </c>
      <c r="P47" s="9"/>
    </row>
    <row r="48" spans="1:16">
      <c r="A48" s="12"/>
      <c r="B48" s="25">
        <v>341.2</v>
      </c>
      <c r="C48" s="20" t="s">
        <v>142</v>
      </c>
      <c r="D48" s="47">
        <v>0</v>
      </c>
      <c r="E48" s="47">
        <v>1769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1769</v>
      </c>
      <c r="O48" s="48">
        <f t="shared" si="8"/>
        <v>4.2007028875379937E-2</v>
      </c>
      <c r="P48" s="9"/>
    </row>
    <row r="49" spans="1:16">
      <c r="A49" s="12"/>
      <c r="B49" s="25">
        <v>341.52</v>
      </c>
      <c r="C49" s="20" t="s">
        <v>144</v>
      </c>
      <c r="D49" s="47">
        <v>598664</v>
      </c>
      <c r="E49" s="47">
        <v>82546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681210</v>
      </c>
      <c r="O49" s="48">
        <f t="shared" si="8"/>
        <v>16.176149316109424</v>
      </c>
      <c r="P49" s="9"/>
    </row>
    <row r="50" spans="1:16">
      <c r="A50" s="12"/>
      <c r="B50" s="25">
        <v>341.8</v>
      </c>
      <c r="C50" s="20" t="s">
        <v>191</v>
      </c>
      <c r="D50" s="47">
        <v>667547</v>
      </c>
      <c r="E50" s="47">
        <v>19091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686638</v>
      </c>
      <c r="O50" s="48">
        <f t="shared" si="8"/>
        <v>16.305043693009118</v>
      </c>
      <c r="P50" s="9"/>
    </row>
    <row r="51" spans="1:16">
      <c r="A51" s="12"/>
      <c r="B51" s="25">
        <v>341.9</v>
      </c>
      <c r="C51" s="20" t="s">
        <v>146</v>
      </c>
      <c r="D51" s="47">
        <v>76275</v>
      </c>
      <c r="E51" s="47">
        <v>81643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157918</v>
      </c>
      <c r="O51" s="48">
        <f t="shared" si="8"/>
        <v>3.7499525075987843</v>
      </c>
      <c r="P51" s="9"/>
    </row>
    <row r="52" spans="1:16">
      <c r="A52" s="12"/>
      <c r="B52" s="25">
        <v>342.3</v>
      </c>
      <c r="C52" s="20" t="s">
        <v>182</v>
      </c>
      <c r="D52" s="47">
        <v>0</v>
      </c>
      <c r="E52" s="47">
        <v>297436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297436</v>
      </c>
      <c r="O52" s="48">
        <f t="shared" si="8"/>
        <v>7.062974924012158</v>
      </c>
      <c r="P52" s="9"/>
    </row>
    <row r="53" spans="1:16">
      <c r="A53" s="12"/>
      <c r="B53" s="25">
        <v>342.4</v>
      </c>
      <c r="C53" s="20" t="s">
        <v>62</v>
      </c>
      <c r="D53" s="47">
        <v>0</v>
      </c>
      <c r="E53" s="47">
        <v>117149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117149</v>
      </c>
      <c r="O53" s="48">
        <f t="shared" si="8"/>
        <v>2.7818436550151975</v>
      </c>
      <c r="P53" s="9"/>
    </row>
    <row r="54" spans="1:16">
      <c r="A54" s="12"/>
      <c r="B54" s="25">
        <v>342.5</v>
      </c>
      <c r="C54" s="20" t="s">
        <v>199</v>
      </c>
      <c r="D54" s="47">
        <v>0</v>
      </c>
      <c r="E54" s="47">
        <v>20490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20490</v>
      </c>
      <c r="O54" s="48">
        <f t="shared" si="8"/>
        <v>0.48655965045592703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1203320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1203320</v>
      </c>
      <c r="O55" s="48">
        <f t="shared" si="8"/>
        <v>28.574278115501521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109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109</v>
      </c>
      <c r="O56" s="48">
        <f t="shared" si="8"/>
        <v>2.5883358662613983E-3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268040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268040</v>
      </c>
      <c r="O57" s="48">
        <f t="shared" si="8"/>
        <v>6.3649316109422491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172100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172100</v>
      </c>
      <c r="O58" s="48">
        <f t="shared" si="8"/>
        <v>4.0867211246200608</v>
      </c>
      <c r="P58" s="9"/>
    </row>
    <row r="59" spans="1:16">
      <c r="A59" s="12"/>
      <c r="B59" s="25">
        <v>345.9</v>
      </c>
      <c r="C59" s="20" t="s">
        <v>68</v>
      </c>
      <c r="D59" s="47">
        <v>0</v>
      </c>
      <c r="E59" s="47">
        <v>59376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59376</v>
      </c>
      <c r="O59" s="48">
        <f t="shared" si="8"/>
        <v>1.4099544072948329</v>
      </c>
      <c r="P59" s="9"/>
    </row>
    <row r="60" spans="1:16">
      <c r="A60" s="12"/>
      <c r="B60" s="25">
        <v>346.4</v>
      </c>
      <c r="C60" s="20" t="s">
        <v>69</v>
      </c>
      <c r="D60" s="47">
        <v>0</v>
      </c>
      <c r="E60" s="47">
        <v>74516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74516</v>
      </c>
      <c r="O60" s="48">
        <f t="shared" si="8"/>
        <v>1.7694718844984803</v>
      </c>
      <c r="P60" s="9"/>
    </row>
    <row r="61" spans="1:16">
      <c r="A61" s="12"/>
      <c r="B61" s="25">
        <v>346.9</v>
      </c>
      <c r="C61" s="20" t="s">
        <v>70</v>
      </c>
      <c r="D61" s="47">
        <v>15581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15581</v>
      </c>
      <c r="O61" s="48">
        <f t="shared" si="8"/>
        <v>0.36998955167173253</v>
      </c>
      <c r="P61" s="9"/>
    </row>
    <row r="62" spans="1:16">
      <c r="A62" s="12"/>
      <c r="B62" s="25">
        <v>347.2</v>
      </c>
      <c r="C62" s="20" t="s">
        <v>71</v>
      </c>
      <c r="D62" s="47">
        <v>276193</v>
      </c>
      <c r="E62" s="47">
        <v>0</v>
      </c>
      <c r="F62" s="47">
        <v>0</v>
      </c>
      <c r="G62" s="47">
        <v>0</v>
      </c>
      <c r="H62" s="47">
        <v>0</v>
      </c>
      <c r="I62" s="47">
        <v>49122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325315</v>
      </c>
      <c r="O62" s="48">
        <f t="shared" si="8"/>
        <v>7.7249952507598785</v>
      </c>
      <c r="P62" s="9"/>
    </row>
    <row r="63" spans="1:16">
      <c r="A63" s="12"/>
      <c r="B63" s="25">
        <v>348.12</v>
      </c>
      <c r="C63" s="20" t="s">
        <v>147</v>
      </c>
      <c r="D63" s="47">
        <v>0</v>
      </c>
      <c r="E63" s="47">
        <v>3364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2" si="11">SUM(D63:M63)</f>
        <v>3364</v>
      </c>
      <c r="O63" s="48">
        <f t="shared" si="8"/>
        <v>7.9882218844984809E-2</v>
      </c>
      <c r="P63" s="9"/>
    </row>
    <row r="64" spans="1:16">
      <c r="A64" s="12"/>
      <c r="B64" s="25">
        <v>348.22</v>
      </c>
      <c r="C64" s="20" t="s">
        <v>148</v>
      </c>
      <c r="D64" s="47">
        <v>0</v>
      </c>
      <c r="E64" s="47">
        <v>9598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9598</v>
      </c>
      <c r="O64" s="48">
        <f t="shared" si="8"/>
        <v>0.22791603343465044</v>
      </c>
      <c r="P64" s="9"/>
    </row>
    <row r="65" spans="1:16">
      <c r="A65" s="12"/>
      <c r="B65" s="25">
        <v>348.31</v>
      </c>
      <c r="C65" s="20" t="s">
        <v>149</v>
      </c>
      <c r="D65" s="47">
        <v>0</v>
      </c>
      <c r="E65" s="47">
        <v>124309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124309</v>
      </c>
      <c r="O65" s="48">
        <f t="shared" si="8"/>
        <v>2.9518664513677813</v>
      </c>
      <c r="P65" s="9"/>
    </row>
    <row r="66" spans="1:16">
      <c r="A66" s="12"/>
      <c r="B66" s="25">
        <v>348.32</v>
      </c>
      <c r="C66" s="20" t="s">
        <v>150</v>
      </c>
      <c r="D66" s="47">
        <v>0</v>
      </c>
      <c r="E66" s="47">
        <v>10851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10851</v>
      </c>
      <c r="O66" s="48">
        <f t="shared" si="8"/>
        <v>0.25767002279635259</v>
      </c>
      <c r="P66" s="9"/>
    </row>
    <row r="67" spans="1:16">
      <c r="A67" s="12"/>
      <c r="B67" s="25">
        <v>348.41</v>
      </c>
      <c r="C67" s="20" t="s">
        <v>151</v>
      </c>
      <c r="D67" s="47">
        <v>0</v>
      </c>
      <c r="E67" s="47">
        <v>86664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86664</v>
      </c>
      <c r="O67" s="48">
        <f t="shared" si="8"/>
        <v>2.0579407294832825</v>
      </c>
      <c r="P67" s="9"/>
    </row>
    <row r="68" spans="1:16">
      <c r="A68" s="12"/>
      <c r="B68" s="25">
        <v>348.42</v>
      </c>
      <c r="C68" s="20" t="s">
        <v>152</v>
      </c>
      <c r="D68" s="47">
        <v>0</v>
      </c>
      <c r="E68" s="47">
        <v>5951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5951</v>
      </c>
      <c r="O68" s="48">
        <f t="shared" si="8"/>
        <v>0.14131363981762918</v>
      </c>
      <c r="P68" s="9"/>
    </row>
    <row r="69" spans="1:16">
      <c r="A69" s="12"/>
      <c r="B69" s="25">
        <v>348.52</v>
      </c>
      <c r="C69" s="20" t="s">
        <v>153</v>
      </c>
      <c r="D69" s="47">
        <v>0</v>
      </c>
      <c r="E69" s="47">
        <v>54939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54939</v>
      </c>
      <c r="O69" s="48">
        <f t="shared" ref="O69:O89" si="12">(N69/O$91)</f>
        <v>1.3045925151975684</v>
      </c>
      <c r="P69" s="9"/>
    </row>
    <row r="70" spans="1:16">
      <c r="A70" s="12"/>
      <c r="B70" s="25">
        <v>348.53</v>
      </c>
      <c r="C70" s="20" t="s">
        <v>154</v>
      </c>
      <c r="D70" s="47">
        <v>0</v>
      </c>
      <c r="E70" s="47">
        <v>70351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70351</v>
      </c>
      <c r="O70" s="48">
        <f t="shared" si="12"/>
        <v>1.6705689589665653</v>
      </c>
      <c r="P70" s="9"/>
    </row>
    <row r="71" spans="1:16">
      <c r="A71" s="12"/>
      <c r="B71" s="25">
        <v>348.71</v>
      </c>
      <c r="C71" s="20" t="s">
        <v>155</v>
      </c>
      <c r="D71" s="47">
        <v>0</v>
      </c>
      <c r="E71" s="47">
        <v>34635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34635</v>
      </c>
      <c r="O71" s="48">
        <f t="shared" si="12"/>
        <v>0.82244965805471126</v>
      </c>
      <c r="P71" s="9"/>
    </row>
    <row r="72" spans="1:16">
      <c r="A72" s="12"/>
      <c r="B72" s="25">
        <v>348.72</v>
      </c>
      <c r="C72" s="20" t="s">
        <v>156</v>
      </c>
      <c r="D72" s="47">
        <v>0</v>
      </c>
      <c r="E72" s="47">
        <v>2109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2109</v>
      </c>
      <c r="O72" s="48">
        <f t="shared" si="12"/>
        <v>5.0080737082066867E-2</v>
      </c>
      <c r="P72" s="9"/>
    </row>
    <row r="73" spans="1:16">
      <c r="A73" s="12"/>
      <c r="B73" s="25">
        <v>348.85</v>
      </c>
      <c r="C73" s="20" t="s">
        <v>192</v>
      </c>
      <c r="D73" s="47">
        <v>0</v>
      </c>
      <c r="E73" s="47">
        <v>208526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208526</v>
      </c>
      <c r="O73" s="48">
        <f t="shared" si="12"/>
        <v>4.951700227963526</v>
      </c>
      <c r="P73" s="9"/>
    </row>
    <row r="74" spans="1:16" ht="15.75">
      <c r="A74" s="29" t="s">
        <v>52</v>
      </c>
      <c r="B74" s="30"/>
      <c r="C74" s="31"/>
      <c r="D74" s="32">
        <f t="shared" ref="D74:M74" si="13">SUM(D75:D78)</f>
        <v>86563</v>
      </c>
      <c r="E74" s="32">
        <f t="shared" si="13"/>
        <v>521203</v>
      </c>
      <c r="F74" s="32">
        <f t="shared" si="13"/>
        <v>0</v>
      </c>
      <c r="G74" s="32">
        <f t="shared" si="13"/>
        <v>0</v>
      </c>
      <c r="H74" s="32">
        <f t="shared" si="13"/>
        <v>0</v>
      </c>
      <c r="I74" s="32">
        <f t="shared" si="13"/>
        <v>0</v>
      </c>
      <c r="J74" s="32">
        <f t="shared" si="13"/>
        <v>0</v>
      </c>
      <c r="K74" s="32">
        <f t="shared" si="13"/>
        <v>0</v>
      </c>
      <c r="L74" s="32">
        <f t="shared" si="13"/>
        <v>0</v>
      </c>
      <c r="M74" s="32">
        <f t="shared" si="13"/>
        <v>0</v>
      </c>
      <c r="N74" s="32">
        <f t="shared" ref="N74:N89" si="14">SUM(D74:M74)</f>
        <v>607766</v>
      </c>
      <c r="O74" s="46">
        <f t="shared" si="12"/>
        <v>14.432133358662615</v>
      </c>
      <c r="P74" s="10"/>
    </row>
    <row r="75" spans="1:16">
      <c r="A75" s="13"/>
      <c r="B75" s="40">
        <v>351.1</v>
      </c>
      <c r="C75" s="21" t="s">
        <v>87</v>
      </c>
      <c r="D75" s="47">
        <v>20815</v>
      </c>
      <c r="E75" s="47">
        <v>309735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330550</v>
      </c>
      <c r="O75" s="48">
        <f t="shared" si="12"/>
        <v>7.8493066109422491</v>
      </c>
      <c r="P75" s="9"/>
    </row>
    <row r="76" spans="1:16">
      <c r="A76" s="13"/>
      <c r="B76" s="40">
        <v>352</v>
      </c>
      <c r="C76" s="21" t="s">
        <v>88</v>
      </c>
      <c r="D76" s="47">
        <v>4768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4768</v>
      </c>
      <c r="O76" s="48">
        <f t="shared" si="12"/>
        <v>0.11322188449848024</v>
      </c>
      <c r="P76" s="9"/>
    </row>
    <row r="77" spans="1:16">
      <c r="A77" s="13"/>
      <c r="B77" s="40">
        <v>354</v>
      </c>
      <c r="C77" s="21" t="s">
        <v>89</v>
      </c>
      <c r="D77" s="47">
        <v>0</v>
      </c>
      <c r="E77" s="47">
        <v>38070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38070</v>
      </c>
      <c r="O77" s="48">
        <f t="shared" si="12"/>
        <v>0.9040178571428571</v>
      </c>
      <c r="P77" s="9"/>
    </row>
    <row r="78" spans="1:16">
      <c r="A78" s="13"/>
      <c r="B78" s="40">
        <v>359</v>
      </c>
      <c r="C78" s="21" t="s">
        <v>90</v>
      </c>
      <c r="D78" s="47">
        <v>60980</v>
      </c>
      <c r="E78" s="47">
        <v>173398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234378</v>
      </c>
      <c r="O78" s="48">
        <f t="shared" si="12"/>
        <v>5.5655870060790278</v>
      </c>
      <c r="P78" s="9"/>
    </row>
    <row r="79" spans="1:16" ht="15.75">
      <c r="A79" s="29" t="s">
        <v>3</v>
      </c>
      <c r="B79" s="30"/>
      <c r="C79" s="31"/>
      <c r="D79" s="32">
        <f t="shared" ref="D79:M79" si="15">SUM(D80:D85)</f>
        <v>2630142</v>
      </c>
      <c r="E79" s="32">
        <f t="shared" si="15"/>
        <v>1657616</v>
      </c>
      <c r="F79" s="32">
        <f t="shared" si="15"/>
        <v>0</v>
      </c>
      <c r="G79" s="32">
        <f t="shared" si="15"/>
        <v>1167902</v>
      </c>
      <c r="H79" s="32">
        <f t="shared" si="15"/>
        <v>0</v>
      </c>
      <c r="I79" s="32">
        <f t="shared" si="15"/>
        <v>7412</v>
      </c>
      <c r="J79" s="32">
        <f t="shared" si="15"/>
        <v>0</v>
      </c>
      <c r="K79" s="32">
        <f t="shared" si="15"/>
        <v>0</v>
      </c>
      <c r="L79" s="32">
        <f t="shared" si="15"/>
        <v>0</v>
      </c>
      <c r="M79" s="32">
        <f t="shared" si="15"/>
        <v>0</v>
      </c>
      <c r="N79" s="32">
        <f t="shared" si="14"/>
        <v>5463072</v>
      </c>
      <c r="O79" s="46">
        <f t="shared" si="12"/>
        <v>129.72720364741642</v>
      </c>
      <c r="P79" s="10"/>
    </row>
    <row r="80" spans="1:16">
      <c r="A80" s="12"/>
      <c r="B80" s="25">
        <v>361.1</v>
      </c>
      <c r="C80" s="20" t="s">
        <v>91</v>
      </c>
      <c r="D80" s="47">
        <v>179263</v>
      </c>
      <c r="E80" s="47">
        <v>339783</v>
      </c>
      <c r="F80" s="47">
        <v>0</v>
      </c>
      <c r="G80" s="47">
        <v>167956</v>
      </c>
      <c r="H80" s="47">
        <v>0</v>
      </c>
      <c r="I80" s="47">
        <v>1717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688719</v>
      </c>
      <c r="O80" s="48">
        <f t="shared" si="12"/>
        <v>16.354459536474163</v>
      </c>
      <c r="P80" s="9"/>
    </row>
    <row r="81" spans="1:119">
      <c r="A81" s="12"/>
      <c r="B81" s="25">
        <v>361.3</v>
      </c>
      <c r="C81" s="20" t="s">
        <v>92</v>
      </c>
      <c r="D81" s="47">
        <v>-7614</v>
      </c>
      <c r="E81" s="47">
        <v>-21312</v>
      </c>
      <c r="F81" s="47">
        <v>0</v>
      </c>
      <c r="G81" s="47">
        <v>-6434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-35360</v>
      </c>
      <c r="O81" s="48">
        <f t="shared" si="12"/>
        <v>-0.83966565349544076</v>
      </c>
      <c r="P81" s="9"/>
    </row>
    <row r="82" spans="1:119">
      <c r="A82" s="12"/>
      <c r="B82" s="25">
        <v>362</v>
      </c>
      <c r="C82" s="20" t="s">
        <v>93</v>
      </c>
      <c r="D82" s="47">
        <v>214202</v>
      </c>
      <c r="E82" s="47">
        <v>216576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430778</v>
      </c>
      <c r="O82" s="48">
        <f t="shared" si="12"/>
        <v>10.229340805471125</v>
      </c>
      <c r="P82" s="9"/>
    </row>
    <row r="83" spans="1:119">
      <c r="A83" s="12"/>
      <c r="B83" s="25">
        <v>364</v>
      </c>
      <c r="C83" s="20" t="s">
        <v>157</v>
      </c>
      <c r="D83" s="47">
        <v>0</v>
      </c>
      <c r="E83" s="47">
        <v>25212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25212</v>
      </c>
      <c r="O83" s="48">
        <f t="shared" si="12"/>
        <v>0.59868920972644379</v>
      </c>
      <c r="P83" s="9"/>
    </row>
    <row r="84" spans="1:119">
      <c r="A84" s="12"/>
      <c r="B84" s="25">
        <v>366</v>
      </c>
      <c r="C84" s="20" t="s">
        <v>95</v>
      </c>
      <c r="D84" s="47">
        <v>25760</v>
      </c>
      <c r="E84" s="47">
        <v>66163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91923</v>
      </c>
      <c r="O84" s="48">
        <f t="shared" si="12"/>
        <v>2.1828219984802431</v>
      </c>
      <c r="P84" s="9"/>
    </row>
    <row r="85" spans="1:119">
      <c r="A85" s="12"/>
      <c r="B85" s="25">
        <v>369.9</v>
      </c>
      <c r="C85" s="20" t="s">
        <v>96</v>
      </c>
      <c r="D85" s="47">
        <v>2218531</v>
      </c>
      <c r="E85" s="47">
        <v>1031194</v>
      </c>
      <c r="F85" s="47">
        <v>0</v>
      </c>
      <c r="G85" s="47">
        <v>1006380</v>
      </c>
      <c r="H85" s="47">
        <v>0</v>
      </c>
      <c r="I85" s="47">
        <v>5695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4261800</v>
      </c>
      <c r="O85" s="48">
        <f t="shared" si="12"/>
        <v>101.20155775075987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SUM(D87:D88)</f>
        <v>2001942</v>
      </c>
      <c r="E86" s="32">
        <f t="shared" si="16"/>
        <v>384944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2386886</v>
      </c>
      <c r="O86" s="46">
        <f t="shared" si="12"/>
        <v>56.679473784194528</v>
      </c>
      <c r="P86" s="9"/>
    </row>
    <row r="87" spans="1:119">
      <c r="A87" s="12"/>
      <c r="B87" s="25">
        <v>381</v>
      </c>
      <c r="C87" s="20" t="s">
        <v>97</v>
      </c>
      <c r="D87" s="47">
        <v>1714362</v>
      </c>
      <c r="E87" s="47">
        <v>384944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2099306</v>
      </c>
      <c r="O87" s="48">
        <f t="shared" si="12"/>
        <v>49.850541413373861</v>
      </c>
      <c r="P87" s="9"/>
    </row>
    <row r="88" spans="1:119" ht="15.75" thickBot="1">
      <c r="A88" s="12"/>
      <c r="B88" s="25">
        <v>383</v>
      </c>
      <c r="C88" s="20" t="s">
        <v>129</v>
      </c>
      <c r="D88" s="47">
        <v>287580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287580</v>
      </c>
      <c r="O88" s="48">
        <f t="shared" si="12"/>
        <v>6.8289323708206684</v>
      </c>
      <c r="P88" s="9"/>
    </row>
    <row r="89" spans="1:119" ht="16.5" thickBot="1">
      <c r="A89" s="14" t="s">
        <v>74</v>
      </c>
      <c r="B89" s="23"/>
      <c r="C89" s="22"/>
      <c r="D89" s="15">
        <f t="shared" ref="D89:M89" si="17">SUM(D5,D13,D18,D45,D74,D79,D86)</f>
        <v>38683450</v>
      </c>
      <c r="E89" s="15">
        <f t="shared" si="17"/>
        <v>21466199</v>
      </c>
      <c r="F89" s="15">
        <f t="shared" si="17"/>
        <v>0</v>
      </c>
      <c r="G89" s="15">
        <f t="shared" si="17"/>
        <v>2075754</v>
      </c>
      <c r="H89" s="15">
        <f t="shared" si="17"/>
        <v>0</v>
      </c>
      <c r="I89" s="15">
        <f t="shared" si="17"/>
        <v>56534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4"/>
        <v>62281937</v>
      </c>
      <c r="O89" s="38">
        <f t="shared" si="12"/>
        <v>1478.9593702507598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207</v>
      </c>
      <c r="M91" s="49"/>
      <c r="N91" s="49"/>
      <c r="O91" s="44">
        <v>42112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201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21304926</v>
      </c>
      <c r="E5" s="27">
        <f t="shared" si="0"/>
        <v>10175843</v>
      </c>
      <c r="F5" s="27">
        <f t="shared" si="0"/>
        <v>0</v>
      </c>
      <c r="G5" s="27">
        <f t="shared" si="0"/>
        <v>951289</v>
      </c>
      <c r="H5" s="27">
        <f t="shared" si="0"/>
        <v>0</v>
      </c>
      <c r="I5" s="27">
        <f t="shared" si="0"/>
        <v>78772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32510830</v>
      </c>
      <c r="O5" s="33">
        <f t="shared" ref="O5:O36" si="1">(N5/O$91)</f>
        <v>777.62222541140454</v>
      </c>
      <c r="P5" s="6"/>
    </row>
    <row r="6" spans="1:133">
      <c r="A6" s="12"/>
      <c r="B6" s="25">
        <v>311</v>
      </c>
      <c r="C6" s="20" t="s">
        <v>2</v>
      </c>
      <c r="D6" s="47">
        <v>15038821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15038821</v>
      </c>
      <c r="O6" s="48">
        <f t="shared" si="1"/>
        <v>359.71156238040567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350097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350097</v>
      </c>
      <c r="O7" s="48">
        <f t="shared" si="1"/>
        <v>8.3739236509758896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278990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278990</v>
      </c>
      <c r="O8" s="48">
        <f t="shared" si="1"/>
        <v>6.6731247608113282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1548685</v>
      </c>
      <c r="F9" s="47">
        <v>0</v>
      </c>
      <c r="G9" s="47">
        <v>951289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2499974</v>
      </c>
      <c r="O9" s="48">
        <f t="shared" si="1"/>
        <v>59.796546115575964</v>
      </c>
      <c r="P9" s="9"/>
    </row>
    <row r="10" spans="1:133">
      <c r="A10" s="12"/>
      <c r="B10" s="25">
        <v>312.60000000000002</v>
      </c>
      <c r="C10" s="20" t="s">
        <v>14</v>
      </c>
      <c r="D10" s="47">
        <v>6179164</v>
      </c>
      <c r="E10" s="47">
        <v>52515</v>
      </c>
      <c r="F10" s="47">
        <v>0</v>
      </c>
      <c r="G10" s="47">
        <v>0</v>
      </c>
      <c r="H10" s="47">
        <v>0</v>
      </c>
      <c r="I10" s="47">
        <v>78772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6310451</v>
      </c>
      <c r="O10" s="48">
        <f t="shared" si="1"/>
        <v>150.93883945656333</v>
      </c>
      <c r="P10" s="9"/>
    </row>
    <row r="11" spans="1:133">
      <c r="A11" s="12"/>
      <c r="B11" s="25">
        <v>315</v>
      </c>
      <c r="C11" s="20" t="s">
        <v>132</v>
      </c>
      <c r="D11" s="47">
        <v>86941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86941</v>
      </c>
      <c r="O11" s="48">
        <f t="shared" si="1"/>
        <v>2.079530233448144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7945556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7945556</v>
      </c>
      <c r="O12" s="48">
        <f t="shared" si="1"/>
        <v>190.04869881362418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479276</v>
      </c>
      <c r="E13" s="32">
        <f t="shared" si="3"/>
        <v>661118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1140394</v>
      </c>
      <c r="O13" s="46">
        <f t="shared" si="1"/>
        <v>27.276932644469959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613740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613740</v>
      </c>
      <c r="O14" s="48">
        <f t="shared" si="1"/>
        <v>14.679965556831229</v>
      </c>
      <c r="P14" s="9"/>
    </row>
    <row r="15" spans="1:133">
      <c r="A15" s="12"/>
      <c r="B15" s="25">
        <v>323.7</v>
      </c>
      <c r="C15" s="20" t="s">
        <v>18</v>
      </c>
      <c r="D15" s="47">
        <v>435784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435784</v>
      </c>
      <c r="O15" s="48">
        <f t="shared" si="1"/>
        <v>10.423459624952162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3477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3477</v>
      </c>
      <c r="O16" s="48">
        <f t="shared" si="1"/>
        <v>8.3165901262916189E-2</v>
      </c>
      <c r="P16" s="9"/>
    </row>
    <row r="17" spans="1:16">
      <c r="A17" s="12"/>
      <c r="B17" s="25">
        <v>329</v>
      </c>
      <c r="C17" s="20" t="s">
        <v>20</v>
      </c>
      <c r="D17" s="47">
        <v>43492</v>
      </c>
      <c r="E17" s="47">
        <v>43901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87393</v>
      </c>
      <c r="O17" s="48">
        <f t="shared" si="1"/>
        <v>2.0903415614236511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SUM(D19:D45)</f>
        <v>5509399</v>
      </c>
      <c r="E18" s="32">
        <f t="shared" si="5"/>
        <v>4895003</v>
      </c>
      <c r="F18" s="32">
        <f t="shared" si="5"/>
        <v>0</v>
      </c>
      <c r="G18" s="32">
        <f t="shared" si="5"/>
        <v>477560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10881962</v>
      </c>
      <c r="O18" s="46">
        <f t="shared" si="1"/>
        <v>260.28420398009951</v>
      </c>
      <c r="P18" s="10"/>
    </row>
    <row r="19" spans="1:16">
      <c r="A19" s="12"/>
      <c r="B19" s="25">
        <v>331.1</v>
      </c>
      <c r="C19" s="20" t="s">
        <v>126</v>
      </c>
      <c r="D19" s="47">
        <v>7780</v>
      </c>
      <c r="E19" s="47">
        <v>126153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133933</v>
      </c>
      <c r="O19" s="48">
        <f t="shared" si="1"/>
        <v>3.203525641025641</v>
      </c>
      <c r="P19" s="9"/>
    </row>
    <row r="20" spans="1:16">
      <c r="A20" s="12"/>
      <c r="B20" s="25">
        <v>331.2</v>
      </c>
      <c r="C20" s="20" t="s">
        <v>21</v>
      </c>
      <c r="D20" s="47">
        <v>165182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165182</v>
      </c>
      <c r="O20" s="48">
        <f t="shared" si="1"/>
        <v>3.9509663222349789</v>
      </c>
      <c r="P20" s="9"/>
    </row>
    <row r="21" spans="1:16">
      <c r="A21" s="12"/>
      <c r="B21" s="25">
        <v>331.61</v>
      </c>
      <c r="C21" s="20" t="s">
        <v>110</v>
      </c>
      <c r="D21" s="47">
        <v>24914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24914</v>
      </c>
      <c r="O21" s="48">
        <f t="shared" si="1"/>
        <v>0.59591465748182171</v>
      </c>
      <c r="P21" s="9"/>
    </row>
    <row r="22" spans="1:16">
      <c r="A22" s="12"/>
      <c r="B22" s="25">
        <v>331.65</v>
      </c>
      <c r="C22" s="20" t="s">
        <v>28</v>
      </c>
      <c r="D22" s="47">
        <v>0</v>
      </c>
      <c r="E22" s="47">
        <v>128072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128072</v>
      </c>
      <c r="O22" s="48">
        <f t="shared" si="1"/>
        <v>3.0633371603520856</v>
      </c>
      <c r="P22" s="9"/>
    </row>
    <row r="23" spans="1:16">
      <c r="A23" s="12"/>
      <c r="B23" s="25">
        <v>331.69</v>
      </c>
      <c r="C23" s="20" t="s">
        <v>29</v>
      </c>
      <c r="D23" s="47">
        <v>212585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212585</v>
      </c>
      <c r="O23" s="48">
        <f t="shared" si="1"/>
        <v>5.0847923842326823</v>
      </c>
      <c r="P23" s="9"/>
    </row>
    <row r="24" spans="1:16">
      <c r="A24" s="12"/>
      <c r="B24" s="25">
        <v>331.7</v>
      </c>
      <c r="C24" s="20" t="s">
        <v>23</v>
      </c>
      <c r="D24" s="47">
        <v>122897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122897</v>
      </c>
      <c r="O24" s="48">
        <f t="shared" si="1"/>
        <v>2.9395570225794105</v>
      </c>
      <c r="P24" s="9"/>
    </row>
    <row r="25" spans="1:16">
      <c r="A25" s="12"/>
      <c r="B25" s="25">
        <v>334.1</v>
      </c>
      <c r="C25" s="20" t="s">
        <v>24</v>
      </c>
      <c r="D25" s="47">
        <v>13939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13939</v>
      </c>
      <c r="O25" s="48">
        <f t="shared" si="1"/>
        <v>0.33340508993494067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149243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149243</v>
      </c>
      <c r="O26" s="48">
        <f t="shared" si="1"/>
        <v>3.5697234978951395</v>
      </c>
      <c r="P26" s="9"/>
    </row>
    <row r="27" spans="1:16">
      <c r="A27" s="12"/>
      <c r="B27" s="25">
        <v>334.34</v>
      </c>
      <c r="C27" s="20" t="s">
        <v>31</v>
      </c>
      <c r="D27" s="47">
        <v>0</v>
      </c>
      <c r="E27" s="47">
        <v>90909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90909</v>
      </c>
      <c r="O27" s="48">
        <f t="shared" si="1"/>
        <v>2.1744402985074629</v>
      </c>
      <c r="P27" s="9"/>
    </row>
    <row r="28" spans="1:16">
      <c r="A28" s="12"/>
      <c r="B28" s="25">
        <v>334.39</v>
      </c>
      <c r="C28" s="20" t="s">
        <v>202</v>
      </c>
      <c r="D28" s="47">
        <v>0</v>
      </c>
      <c r="E28" s="47">
        <v>335130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4" si="7">SUM(D28:M28)</f>
        <v>335130</v>
      </c>
      <c r="O28" s="48">
        <f t="shared" si="1"/>
        <v>8.0159299655568308</v>
      </c>
      <c r="P28" s="9"/>
    </row>
    <row r="29" spans="1:16">
      <c r="A29" s="12"/>
      <c r="B29" s="25">
        <v>334.49</v>
      </c>
      <c r="C29" s="20" t="s">
        <v>33</v>
      </c>
      <c r="D29" s="47">
        <v>0</v>
      </c>
      <c r="E29" s="47">
        <v>603871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603871</v>
      </c>
      <c r="O29" s="48">
        <f t="shared" si="1"/>
        <v>14.443910256410257</v>
      </c>
      <c r="P29" s="9"/>
    </row>
    <row r="30" spans="1:16">
      <c r="A30" s="12"/>
      <c r="B30" s="25">
        <v>334.69</v>
      </c>
      <c r="C30" s="20" t="s">
        <v>35</v>
      </c>
      <c r="D30" s="47">
        <v>238197</v>
      </c>
      <c r="E30" s="47">
        <v>34481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272678</v>
      </c>
      <c r="O30" s="48">
        <f t="shared" si="1"/>
        <v>6.5221488710294677</v>
      </c>
      <c r="P30" s="9"/>
    </row>
    <row r="31" spans="1:16">
      <c r="A31" s="12"/>
      <c r="B31" s="25">
        <v>334.7</v>
      </c>
      <c r="C31" s="20" t="s">
        <v>36</v>
      </c>
      <c r="D31" s="47">
        <v>0</v>
      </c>
      <c r="E31" s="47">
        <v>700000</v>
      </c>
      <c r="F31" s="47">
        <v>0</v>
      </c>
      <c r="G31" s="47">
        <v>477560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1177560</v>
      </c>
      <c r="O31" s="48">
        <f t="shared" si="1"/>
        <v>28.16590126291619</v>
      </c>
      <c r="P31" s="9"/>
    </row>
    <row r="32" spans="1:16">
      <c r="A32" s="12"/>
      <c r="B32" s="25">
        <v>334.9</v>
      </c>
      <c r="C32" s="20" t="s">
        <v>38</v>
      </c>
      <c r="D32" s="47">
        <v>0</v>
      </c>
      <c r="E32" s="47">
        <v>461874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461874</v>
      </c>
      <c r="O32" s="48">
        <f t="shared" si="1"/>
        <v>11.047502870264065</v>
      </c>
      <c r="P32" s="9"/>
    </row>
    <row r="33" spans="1:16">
      <c r="A33" s="12"/>
      <c r="B33" s="25">
        <v>335.12</v>
      </c>
      <c r="C33" s="20" t="s">
        <v>133</v>
      </c>
      <c r="D33" s="47">
        <v>1118549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1118549</v>
      </c>
      <c r="O33" s="48">
        <f t="shared" si="1"/>
        <v>26.754424990432454</v>
      </c>
      <c r="P33" s="9"/>
    </row>
    <row r="34" spans="1:16">
      <c r="A34" s="12"/>
      <c r="B34" s="25">
        <v>335.13</v>
      </c>
      <c r="C34" s="20" t="s">
        <v>134</v>
      </c>
      <c r="D34" s="47">
        <v>22687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22687</v>
      </c>
      <c r="O34" s="48">
        <f t="shared" si="1"/>
        <v>0.54264734022196703</v>
      </c>
      <c r="P34" s="9"/>
    </row>
    <row r="35" spans="1:16">
      <c r="A35" s="12"/>
      <c r="B35" s="25">
        <v>335.14</v>
      </c>
      <c r="C35" s="20" t="s">
        <v>135</v>
      </c>
      <c r="D35" s="47">
        <v>20759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20759</v>
      </c>
      <c r="O35" s="48">
        <f t="shared" si="1"/>
        <v>0.49653176425564483</v>
      </c>
      <c r="P35" s="9"/>
    </row>
    <row r="36" spans="1:16">
      <c r="A36" s="12"/>
      <c r="B36" s="25">
        <v>335.15</v>
      </c>
      <c r="C36" s="20" t="s">
        <v>136</v>
      </c>
      <c r="D36" s="47">
        <v>7346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7346</v>
      </c>
      <c r="O36" s="48">
        <f t="shared" si="1"/>
        <v>0.17570799846919249</v>
      </c>
      <c r="P36" s="9"/>
    </row>
    <row r="37" spans="1:16">
      <c r="A37" s="12"/>
      <c r="B37" s="25">
        <v>335.16</v>
      </c>
      <c r="C37" s="20" t="s">
        <v>190</v>
      </c>
      <c r="D37" s="47">
        <v>223250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223250</v>
      </c>
      <c r="O37" s="48">
        <f t="shared" ref="O37:O68" si="8">(N37/O$91)</f>
        <v>5.339887102946804</v>
      </c>
      <c r="P37" s="9"/>
    </row>
    <row r="38" spans="1:16">
      <c r="A38" s="12"/>
      <c r="B38" s="25">
        <v>335.18</v>
      </c>
      <c r="C38" s="20" t="s">
        <v>137</v>
      </c>
      <c r="D38" s="47">
        <v>2770467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2770467</v>
      </c>
      <c r="O38" s="48">
        <f t="shared" si="8"/>
        <v>66.266432261768088</v>
      </c>
      <c r="P38" s="9"/>
    </row>
    <row r="39" spans="1:16">
      <c r="A39" s="12"/>
      <c r="B39" s="25">
        <v>335.19</v>
      </c>
      <c r="C39" s="20" t="s">
        <v>138</v>
      </c>
      <c r="D39" s="47">
        <v>542550</v>
      </c>
      <c r="E39" s="47">
        <v>15723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558273</v>
      </c>
      <c r="O39" s="48">
        <f t="shared" si="8"/>
        <v>13.353257749712974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91618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91618</v>
      </c>
      <c r="O40" s="48">
        <f t="shared" si="8"/>
        <v>2.1913987753539992</v>
      </c>
      <c r="P40" s="9"/>
    </row>
    <row r="41" spans="1:16">
      <c r="A41" s="12"/>
      <c r="B41" s="25">
        <v>335.22</v>
      </c>
      <c r="C41" s="20" t="s">
        <v>196</v>
      </c>
      <c r="D41" s="47">
        <v>0</v>
      </c>
      <c r="E41" s="47">
        <v>190834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190834</v>
      </c>
      <c r="O41" s="48">
        <f t="shared" si="8"/>
        <v>4.5645331037122086</v>
      </c>
      <c r="P41" s="9"/>
    </row>
    <row r="42" spans="1:16">
      <c r="A42" s="12"/>
      <c r="B42" s="25">
        <v>335.42</v>
      </c>
      <c r="C42" s="20" t="s">
        <v>180</v>
      </c>
      <c r="D42" s="47">
        <v>0</v>
      </c>
      <c r="E42" s="47">
        <v>36719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36719</v>
      </c>
      <c r="O42" s="48">
        <f t="shared" si="8"/>
        <v>0.8782768848067356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1930376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1930376</v>
      </c>
      <c r="O43" s="48">
        <f t="shared" si="8"/>
        <v>46.172407194795255</v>
      </c>
      <c r="P43" s="9"/>
    </row>
    <row r="44" spans="1:16">
      <c r="A44" s="12"/>
      <c r="B44" s="25">
        <v>336</v>
      </c>
      <c r="C44" s="20" t="s">
        <v>127</v>
      </c>
      <c r="D44" s="47">
        <v>11297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11297</v>
      </c>
      <c r="O44" s="48">
        <f t="shared" si="8"/>
        <v>0.27021144278606968</v>
      </c>
      <c r="P44" s="9"/>
    </row>
    <row r="45" spans="1:16">
      <c r="A45" s="12"/>
      <c r="B45" s="25">
        <v>337.2</v>
      </c>
      <c r="C45" s="20" t="s">
        <v>112</v>
      </c>
      <c r="D45" s="47">
        <v>7000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7000</v>
      </c>
      <c r="O45" s="48">
        <f t="shared" si="8"/>
        <v>0.16743207041714506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SUM(D47:D74)</f>
        <v>1963651</v>
      </c>
      <c r="E46" s="32">
        <f t="shared" si="9"/>
        <v>3634334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45804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5643789</v>
      </c>
      <c r="O46" s="46">
        <f t="shared" si="8"/>
        <v>134.99303960964409</v>
      </c>
      <c r="P46" s="10"/>
    </row>
    <row r="47" spans="1:16">
      <c r="A47" s="12"/>
      <c r="B47" s="25">
        <v>341.1</v>
      </c>
      <c r="C47" s="20" t="s">
        <v>140</v>
      </c>
      <c r="D47" s="47">
        <v>142216</v>
      </c>
      <c r="E47" s="47">
        <v>1170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143386</v>
      </c>
      <c r="O47" s="48">
        <f t="shared" si="8"/>
        <v>3.4296306926903943</v>
      </c>
      <c r="P47" s="9"/>
    </row>
    <row r="48" spans="1:16">
      <c r="A48" s="12"/>
      <c r="B48" s="25">
        <v>341.15</v>
      </c>
      <c r="C48" s="20" t="s">
        <v>141</v>
      </c>
      <c r="D48" s="47">
        <v>0</v>
      </c>
      <c r="E48" s="47">
        <v>113187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4" si="10">SUM(D48:M48)</f>
        <v>113187</v>
      </c>
      <c r="O48" s="48">
        <f t="shared" si="8"/>
        <v>2.707304822043628</v>
      </c>
      <c r="P48" s="9"/>
    </row>
    <row r="49" spans="1:16">
      <c r="A49" s="12"/>
      <c r="B49" s="25">
        <v>341.2</v>
      </c>
      <c r="C49" s="20" t="s">
        <v>142</v>
      </c>
      <c r="D49" s="47">
        <v>0</v>
      </c>
      <c r="E49" s="47">
        <v>1024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1024</v>
      </c>
      <c r="O49" s="48">
        <f t="shared" si="8"/>
        <v>2.4492920015308076E-2</v>
      </c>
      <c r="P49" s="9"/>
    </row>
    <row r="50" spans="1:16">
      <c r="A50" s="12"/>
      <c r="B50" s="25">
        <v>341.52</v>
      </c>
      <c r="C50" s="20" t="s">
        <v>144</v>
      </c>
      <c r="D50" s="47">
        <v>720869</v>
      </c>
      <c r="E50" s="47">
        <v>44577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765446</v>
      </c>
      <c r="O50" s="48">
        <f t="shared" si="8"/>
        <v>18.308601224646001</v>
      </c>
      <c r="P50" s="9"/>
    </row>
    <row r="51" spans="1:16">
      <c r="A51" s="12"/>
      <c r="B51" s="25">
        <v>341.8</v>
      </c>
      <c r="C51" s="20" t="s">
        <v>191</v>
      </c>
      <c r="D51" s="47">
        <v>629522</v>
      </c>
      <c r="E51" s="47">
        <v>16100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645622</v>
      </c>
      <c r="O51" s="48">
        <f t="shared" si="8"/>
        <v>15.442546880979716</v>
      </c>
      <c r="P51" s="9"/>
    </row>
    <row r="52" spans="1:16">
      <c r="A52" s="12"/>
      <c r="B52" s="25">
        <v>341.9</v>
      </c>
      <c r="C52" s="20" t="s">
        <v>146</v>
      </c>
      <c r="D52" s="47">
        <v>74190</v>
      </c>
      <c r="E52" s="47">
        <v>85305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159495</v>
      </c>
      <c r="O52" s="48">
        <f t="shared" si="8"/>
        <v>3.8149397244546499</v>
      </c>
      <c r="P52" s="9"/>
    </row>
    <row r="53" spans="1:16">
      <c r="A53" s="12"/>
      <c r="B53" s="25">
        <v>342.3</v>
      </c>
      <c r="C53" s="20" t="s">
        <v>182</v>
      </c>
      <c r="D53" s="47">
        <v>0</v>
      </c>
      <c r="E53" s="47">
        <v>279957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279957</v>
      </c>
      <c r="O53" s="48">
        <f t="shared" si="8"/>
        <v>6.6962543053960966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117149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117149</v>
      </c>
      <c r="O54" s="48">
        <f t="shared" si="8"/>
        <v>2.8020713738997323</v>
      </c>
      <c r="P54" s="9"/>
    </row>
    <row r="55" spans="1:16">
      <c r="A55" s="12"/>
      <c r="B55" s="25">
        <v>342.5</v>
      </c>
      <c r="C55" s="20" t="s">
        <v>199</v>
      </c>
      <c r="D55" s="47">
        <v>0</v>
      </c>
      <c r="E55" s="47">
        <v>13002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13002</v>
      </c>
      <c r="O55" s="48">
        <f t="shared" si="8"/>
        <v>0.31099311136624569</v>
      </c>
      <c r="P55" s="9"/>
    </row>
    <row r="56" spans="1:16">
      <c r="A56" s="12"/>
      <c r="B56" s="25">
        <v>342.6</v>
      </c>
      <c r="C56" s="20" t="s">
        <v>63</v>
      </c>
      <c r="D56" s="47">
        <v>0</v>
      </c>
      <c r="E56" s="47">
        <v>1211492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1211492</v>
      </c>
      <c r="O56" s="48">
        <f t="shared" si="8"/>
        <v>28.977516264829699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444548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444548</v>
      </c>
      <c r="O57" s="48">
        <f t="shared" si="8"/>
        <v>10.633084577114428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168600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168600</v>
      </c>
      <c r="O58" s="48">
        <f t="shared" si="8"/>
        <v>4.0327210103329509</v>
      </c>
      <c r="P58" s="9"/>
    </row>
    <row r="59" spans="1:16">
      <c r="A59" s="12"/>
      <c r="B59" s="25">
        <v>345.9</v>
      </c>
      <c r="C59" s="20" t="s">
        <v>68</v>
      </c>
      <c r="D59" s="47">
        <v>0</v>
      </c>
      <c r="E59" s="47">
        <v>21834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21834</v>
      </c>
      <c r="O59" s="48">
        <f t="shared" si="8"/>
        <v>0.5222445464982779</v>
      </c>
      <c r="P59" s="9"/>
    </row>
    <row r="60" spans="1:16">
      <c r="A60" s="12"/>
      <c r="B60" s="25">
        <v>346.4</v>
      </c>
      <c r="C60" s="20" t="s">
        <v>69</v>
      </c>
      <c r="D60" s="47">
        <v>0</v>
      </c>
      <c r="E60" s="47">
        <v>81330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81330</v>
      </c>
      <c r="O60" s="48">
        <f t="shared" si="8"/>
        <v>1.945321469575201</v>
      </c>
      <c r="P60" s="9"/>
    </row>
    <row r="61" spans="1:16">
      <c r="A61" s="12"/>
      <c r="B61" s="25">
        <v>346.9</v>
      </c>
      <c r="C61" s="20" t="s">
        <v>70</v>
      </c>
      <c r="D61" s="47">
        <v>17511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17511</v>
      </c>
      <c r="O61" s="48">
        <f t="shared" si="8"/>
        <v>0.41884328358208955</v>
      </c>
      <c r="P61" s="9"/>
    </row>
    <row r="62" spans="1:16">
      <c r="A62" s="12"/>
      <c r="B62" s="25">
        <v>347.2</v>
      </c>
      <c r="C62" s="20" t="s">
        <v>71</v>
      </c>
      <c r="D62" s="47">
        <v>379318</v>
      </c>
      <c r="E62" s="47">
        <v>0</v>
      </c>
      <c r="F62" s="47">
        <v>0</v>
      </c>
      <c r="G62" s="47">
        <v>0</v>
      </c>
      <c r="H62" s="47">
        <v>0</v>
      </c>
      <c r="I62" s="47">
        <v>45804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425122</v>
      </c>
      <c r="O62" s="48">
        <f t="shared" si="8"/>
        <v>10.168436662839648</v>
      </c>
      <c r="P62" s="9"/>
    </row>
    <row r="63" spans="1:16">
      <c r="A63" s="12"/>
      <c r="B63" s="25">
        <v>348.12</v>
      </c>
      <c r="C63" s="20" t="s">
        <v>147</v>
      </c>
      <c r="D63" s="47">
        <v>0</v>
      </c>
      <c r="E63" s="47">
        <v>3283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3" si="11">SUM(D63:M63)</f>
        <v>3283</v>
      </c>
      <c r="O63" s="48">
        <f t="shared" si="8"/>
        <v>7.8525641025641024E-2</v>
      </c>
      <c r="P63" s="9"/>
    </row>
    <row r="64" spans="1:16">
      <c r="A64" s="12"/>
      <c r="B64" s="25">
        <v>348.22</v>
      </c>
      <c r="C64" s="20" t="s">
        <v>148</v>
      </c>
      <c r="D64" s="47">
        <v>0</v>
      </c>
      <c r="E64" s="47">
        <v>9446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9446</v>
      </c>
      <c r="O64" s="48">
        <f t="shared" si="8"/>
        <v>0.225937619594336</v>
      </c>
      <c r="P64" s="9"/>
    </row>
    <row r="65" spans="1:16">
      <c r="A65" s="12"/>
      <c r="B65" s="25">
        <v>348.31</v>
      </c>
      <c r="C65" s="20" t="s">
        <v>149</v>
      </c>
      <c r="D65" s="47">
        <v>0</v>
      </c>
      <c r="E65" s="47">
        <v>146145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146145</v>
      </c>
      <c r="O65" s="48">
        <f t="shared" si="8"/>
        <v>3.4956228473019517</v>
      </c>
      <c r="P65" s="9"/>
    </row>
    <row r="66" spans="1:16">
      <c r="A66" s="12"/>
      <c r="B66" s="25">
        <v>348.32</v>
      </c>
      <c r="C66" s="20" t="s">
        <v>150</v>
      </c>
      <c r="D66" s="47">
        <v>0</v>
      </c>
      <c r="E66" s="47">
        <v>27868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27868</v>
      </c>
      <c r="O66" s="48">
        <f t="shared" si="8"/>
        <v>0.6665709911978569</v>
      </c>
      <c r="P66" s="9"/>
    </row>
    <row r="67" spans="1:16">
      <c r="A67" s="12"/>
      <c r="B67" s="25">
        <v>348.41</v>
      </c>
      <c r="C67" s="20" t="s">
        <v>151</v>
      </c>
      <c r="D67" s="47">
        <v>0</v>
      </c>
      <c r="E67" s="47">
        <v>105363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105363</v>
      </c>
      <c r="O67" s="48">
        <f t="shared" si="8"/>
        <v>2.5201636050516649</v>
      </c>
      <c r="P67" s="9"/>
    </row>
    <row r="68" spans="1:16">
      <c r="A68" s="12"/>
      <c r="B68" s="25">
        <v>348.42</v>
      </c>
      <c r="C68" s="20" t="s">
        <v>152</v>
      </c>
      <c r="D68" s="47">
        <v>0</v>
      </c>
      <c r="E68" s="47">
        <v>8043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8043</v>
      </c>
      <c r="O68" s="48">
        <f t="shared" si="8"/>
        <v>0.19237944890929964</v>
      </c>
      <c r="P68" s="9"/>
    </row>
    <row r="69" spans="1:16">
      <c r="A69" s="12"/>
      <c r="B69" s="25">
        <v>348.52</v>
      </c>
      <c r="C69" s="20" t="s">
        <v>153</v>
      </c>
      <c r="D69" s="47">
        <v>0</v>
      </c>
      <c r="E69" s="47">
        <v>94022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94022</v>
      </c>
      <c r="O69" s="48">
        <f t="shared" ref="O69:O89" si="12">(N69/O$91)</f>
        <v>2.2488997321086872</v>
      </c>
      <c r="P69" s="9"/>
    </row>
    <row r="70" spans="1:16">
      <c r="A70" s="12"/>
      <c r="B70" s="25">
        <v>348.53</v>
      </c>
      <c r="C70" s="20" t="s">
        <v>154</v>
      </c>
      <c r="D70" s="47">
        <v>0</v>
      </c>
      <c r="E70" s="47">
        <v>99035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99035</v>
      </c>
      <c r="O70" s="48">
        <f t="shared" si="12"/>
        <v>2.3688050133945655</v>
      </c>
      <c r="P70" s="9"/>
    </row>
    <row r="71" spans="1:16">
      <c r="A71" s="12"/>
      <c r="B71" s="25">
        <v>348.54</v>
      </c>
      <c r="C71" s="20" t="s">
        <v>161</v>
      </c>
      <c r="D71" s="47">
        <v>0</v>
      </c>
      <c r="E71" s="47">
        <v>65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65</v>
      </c>
      <c r="O71" s="48">
        <f t="shared" si="12"/>
        <v>1.5547263681592041E-3</v>
      </c>
      <c r="P71" s="9"/>
    </row>
    <row r="72" spans="1:16">
      <c r="A72" s="12"/>
      <c r="B72" s="25">
        <v>348.71</v>
      </c>
      <c r="C72" s="20" t="s">
        <v>155</v>
      </c>
      <c r="D72" s="47">
        <v>0</v>
      </c>
      <c r="E72" s="47">
        <v>30445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30445</v>
      </c>
      <c r="O72" s="48">
        <f t="shared" si="12"/>
        <v>0.72820991197856866</v>
      </c>
      <c r="P72" s="9"/>
    </row>
    <row r="73" spans="1:16">
      <c r="A73" s="12"/>
      <c r="B73" s="25">
        <v>348.72</v>
      </c>
      <c r="C73" s="20" t="s">
        <v>156</v>
      </c>
      <c r="D73" s="47">
        <v>25</v>
      </c>
      <c r="E73" s="47">
        <v>2496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2521</v>
      </c>
      <c r="O73" s="48">
        <f t="shared" si="12"/>
        <v>6.0299464217374664E-2</v>
      </c>
      <c r="P73" s="9"/>
    </row>
    <row r="74" spans="1:16">
      <c r="A74" s="12"/>
      <c r="B74" s="25">
        <v>348.85</v>
      </c>
      <c r="C74" s="20" t="s">
        <v>192</v>
      </c>
      <c r="D74" s="47">
        <v>0</v>
      </c>
      <c r="E74" s="47">
        <v>508848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508848</v>
      </c>
      <c r="O74" s="48">
        <f t="shared" si="12"/>
        <v>12.171067738231917</v>
      </c>
      <c r="P74" s="9"/>
    </row>
    <row r="75" spans="1:16" ht="15.75">
      <c r="A75" s="29" t="s">
        <v>52</v>
      </c>
      <c r="B75" s="30"/>
      <c r="C75" s="31"/>
      <c r="D75" s="32">
        <f t="shared" ref="D75:M75" si="13">SUM(D76:D79)</f>
        <v>94859</v>
      </c>
      <c r="E75" s="32">
        <f t="shared" si="13"/>
        <v>563315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ref="N75:N89" si="14">SUM(D75:M75)</f>
        <v>658174</v>
      </c>
      <c r="O75" s="46">
        <f t="shared" si="12"/>
        <v>15.74277650210486</v>
      </c>
      <c r="P75" s="10"/>
    </row>
    <row r="76" spans="1:16">
      <c r="A76" s="13"/>
      <c r="B76" s="40">
        <v>351.1</v>
      </c>
      <c r="C76" s="21" t="s">
        <v>87</v>
      </c>
      <c r="D76" s="47">
        <v>31001</v>
      </c>
      <c r="E76" s="47">
        <v>308721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339722</v>
      </c>
      <c r="O76" s="48">
        <f t="shared" si="12"/>
        <v>8.1257654037504778</v>
      </c>
      <c r="P76" s="9"/>
    </row>
    <row r="77" spans="1:16">
      <c r="A77" s="13"/>
      <c r="B77" s="40">
        <v>352</v>
      </c>
      <c r="C77" s="21" t="s">
        <v>88</v>
      </c>
      <c r="D77" s="47">
        <v>7612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7612</v>
      </c>
      <c r="O77" s="48">
        <f t="shared" si="12"/>
        <v>0.18207041714504402</v>
      </c>
      <c r="P77" s="9"/>
    </row>
    <row r="78" spans="1:16">
      <c r="A78" s="13"/>
      <c r="B78" s="40">
        <v>354</v>
      </c>
      <c r="C78" s="21" t="s">
        <v>89</v>
      </c>
      <c r="D78" s="47">
        <v>0</v>
      </c>
      <c r="E78" s="47">
        <v>76943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76943</v>
      </c>
      <c r="O78" s="48">
        <f t="shared" si="12"/>
        <v>1.8403893991580558</v>
      </c>
      <c r="P78" s="9"/>
    </row>
    <row r="79" spans="1:16">
      <c r="A79" s="13"/>
      <c r="B79" s="40">
        <v>359</v>
      </c>
      <c r="C79" s="21" t="s">
        <v>90</v>
      </c>
      <c r="D79" s="47">
        <v>56246</v>
      </c>
      <c r="E79" s="47">
        <v>177651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233897</v>
      </c>
      <c r="O79" s="48">
        <f t="shared" si="12"/>
        <v>5.5945512820512819</v>
      </c>
      <c r="P79" s="9"/>
    </row>
    <row r="80" spans="1:16" ht="15.75">
      <c r="A80" s="29" t="s">
        <v>3</v>
      </c>
      <c r="B80" s="30"/>
      <c r="C80" s="31"/>
      <c r="D80" s="32">
        <f t="shared" ref="D80:M80" si="15">SUM(D81:D85)</f>
        <v>2953100</v>
      </c>
      <c r="E80" s="32">
        <f t="shared" si="15"/>
        <v>4507843</v>
      </c>
      <c r="F80" s="32">
        <f t="shared" si="15"/>
        <v>0</v>
      </c>
      <c r="G80" s="32">
        <f t="shared" si="15"/>
        <v>1288530</v>
      </c>
      <c r="H80" s="32">
        <f t="shared" si="15"/>
        <v>0</v>
      </c>
      <c r="I80" s="32">
        <f t="shared" si="15"/>
        <v>2604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4"/>
        <v>8752077</v>
      </c>
      <c r="O80" s="46">
        <f t="shared" si="12"/>
        <v>209.33976750861081</v>
      </c>
      <c r="P80" s="10"/>
    </row>
    <row r="81" spans="1:119">
      <c r="A81" s="12"/>
      <c r="B81" s="25">
        <v>361.1</v>
      </c>
      <c r="C81" s="20" t="s">
        <v>91</v>
      </c>
      <c r="D81" s="47">
        <v>285548</v>
      </c>
      <c r="E81" s="47">
        <v>604892</v>
      </c>
      <c r="F81" s="47">
        <v>0</v>
      </c>
      <c r="G81" s="47">
        <v>260325</v>
      </c>
      <c r="H81" s="47">
        <v>0</v>
      </c>
      <c r="I81" s="47">
        <v>2526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1153291</v>
      </c>
      <c r="O81" s="48">
        <f t="shared" si="12"/>
        <v>27.585414274779946</v>
      </c>
      <c r="P81" s="9"/>
    </row>
    <row r="82" spans="1:119">
      <c r="A82" s="12"/>
      <c r="B82" s="25">
        <v>361.3</v>
      </c>
      <c r="C82" s="20" t="s">
        <v>92</v>
      </c>
      <c r="D82" s="47">
        <v>33456</v>
      </c>
      <c r="E82" s="47">
        <v>93330</v>
      </c>
      <c r="F82" s="47">
        <v>0</v>
      </c>
      <c r="G82" s="47">
        <v>28203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154989</v>
      </c>
      <c r="O82" s="48">
        <f t="shared" si="12"/>
        <v>3.7071613088404134</v>
      </c>
      <c r="P82" s="9"/>
    </row>
    <row r="83" spans="1:119">
      <c r="A83" s="12"/>
      <c r="B83" s="25">
        <v>362</v>
      </c>
      <c r="C83" s="20" t="s">
        <v>93</v>
      </c>
      <c r="D83" s="47">
        <v>214530</v>
      </c>
      <c r="E83" s="47">
        <v>235060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449590</v>
      </c>
      <c r="O83" s="48">
        <f t="shared" si="12"/>
        <v>10.753683505549176</v>
      </c>
      <c r="P83" s="9"/>
    </row>
    <row r="84" spans="1:119">
      <c r="A84" s="12"/>
      <c r="B84" s="25">
        <v>366</v>
      </c>
      <c r="C84" s="20" t="s">
        <v>95</v>
      </c>
      <c r="D84" s="47">
        <v>28267</v>
      </c>
      <c r="E84" s="47">
        <v>11111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39378</v>
      </c>
      <c r="O84" s="48">
        <f t="shared" si="12"/>
        <v>0.94187715269804817</v>
      </c>
      <c r="P84" s="9"/>
    </row>
    <row r="85" spans="1:119">
      <c r="A85" s="12"/>
      <c r="B85" s="25">
        <v>369.9</v>
      </c>
      <c r="C85" s="20" t="s">
        <v>96</v>
      </c>
      <c r="D85" s="47">
        <v>2391299</v>
      </c>
      <c r="E85" s="47">
        <v>3563450</v>
      </c>
      <c r="F85" s="47">
        <v>0</v>
      </c>
      <c r="G85" s="47">
        <v>1000002</v>
      </c>
      <c r="H85" s="47">
        <v>0</v>
      </c>
      <c r="I85" s="47">
        <v>78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6954829</v>
      </c>
      <c r="O85" s="48">
        <f t="shared" si="12"/>
        <v>166.3516312667432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SUM(D87:D88)</f>
        <v>1348274</v>
      </c>
      <c r="E86" s="32">
        <f t="shared" si="16"/>
        <v>928082</v>
      </c>
      <c r="F86" s="32">
        <f t="shared" si="16"/>
        <v>0</v>
      </c>
      <c r="G86" s="32">
        <f t="shared" si="16"/>
        <v>3200000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5476356</v>
      </c>
      <c r="O86" s="46">
        <f t="shared" si="12"/>
        <v>130.98823191733641</v>
      </c>
      <c r="P86" s="9"/>
    </row>
    <row r="87" spans="1:119">
      <c r="A87" s="12"/>
      <c r="B87" s="25">
        <v>381</v>
      </c>
      <c r="C87" s="20" t="s">
        <v>97</v>
      </c>
      <c r="D87" s="47">
        <v>1037905</v>
      </c>
      <c r="E87" s="47">
        <v>928082</v>
      </c>
      <c r="F87" s="47">
        <v>0</v>
      </c>
      <c r="G87" s="47">
        <v>3200000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5165987</v>
      </c>
      <c r="O87" s="48">
        <f t="shared" si="12"/>
        <v>123.56455702257941</v>
      </c>
      <c r="P87" s="9"/>
    </row>
    <row r="88" spans="1:119" ht="15.75" thickBot="1">
      <c r="A88" s="12"/>
      <c r="B88" s="25">
        <v>383</v>
      </c>
      <c r="C88" s="20" t="s">
        <v>129</v>
      </c>
      <c r="D88" s="47">
        <v>310369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310369</v>
      </c>
      <c r="O88" s="48">
        <f t="shared" si="12"/>
        <v>7.4236748947569842</v>
      </c>
      <c r="P88" s="9"/>
    </row>
    <row r="89" spans="1:119" ht="16.5" thickBot="1">
      <c r="A89" s="14" t="s">
        <v>74</v>
      </c>
      <c r="B89" s="23"/>
      <c r="C89" s="22"/>
      <c r="D89" s="15">
        <f t="shared" ref="D89:M89" si="17">SUM(D5,D13,D18,D46,D75,D80,D86)</f>
        <v>33653485</v>
      </c>
      <c r="E89" s="15">
        <f t="shared" si="17"/>
        <v>25365538</v>
      </c>
      <c r="F89" s="15">
        <f t="shared" si="17"/>
        <v>0</v>
      </c>
      <c r="G89" s="15">
        <f t="shared" si="17"/>
        <v>5917379</v>
      </c>
      <c r="H89" s="15">
        <f t="shared" si="17"/>
        <v>0</v>
      </c>
      <c r="I89" s="15">
        <f t="shared" si="17"/>
        <v>127180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4"/>
        <v>65063582</v>
      </c>
      <c r="O89" s="38">
        <f t="shared" si="12"/>
        <v>1556.2471775736701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203</v>
      </c>
      <c r="M91" s="49"/>
      <c r="N91" s="49"/>
      <c r="O91" s="44">
        <v>41808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198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18640346</v>
      </c>
      <c r="E5" s="27">
        <f t="shared" si="0"/>
        <v>10700143</v>
      </c>
      <c r="F5" s="27">
        <f t="shared" si="0"/>
        <v>0</v>
      </c>
      <c r="G5" s="27">
        <f t="shared" si="0"/>
        <v>1004800</v>
      </c>
      <c r="H5" s="27">
        <f t="shared" si="0"/>
        <v>0</v>
      </c>
      <c r="I5" s="27">
        <f t="shared" si="0"/>
        <v>80193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30425482</v>
      </c>
      <c r="O5" s="33">
        <f t="shared" ref="O5:O36" si="1">(N5/O$91)</f>
        <v>739.91930933852143</v>
      </c>
      <c r="P5" s="6"/>
    </row>
    <row r="6" spans="1:133">
      <c r="A6" s="12"/>
      <c r="B6" s="25">
        <v>311</v>
      </c>
      <c r="C6" s="20" t="s">
        <v>2</v>
      </c>
      <c r="D6" s="47">
        <v>13571661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13571661</v>
      </c>
      <c r="O6" s="48">
        <f t="shared" si="1"/>
        <v>330.05012159533072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359150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359150</v>
      </c>
      <c r="O7" s="48">
        <f t="shared" si="1"/>
        <v>8.7341926070038909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289095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289095</v>
      </c>
      <c r="O8" s="48">
        <f t="shared" si="1"/>
        <v>7.0305204280155644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1605325</v>
      </c>
      <c r="F9" s="47">
        <v>0</v>
      </c>
      <c r="G9" s="47">
        <v>1004800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2610125</v>
      </c>
      <c r="O9" s="48">
        <f t="shared" si="1"/>
        <v>63.475802529182879</v>
      </c>
      <c r="P9" s="9"/>
    </row>
    <row r="10" spans="1:133">
      <c r="A10" s="12"/>
      <c r="B10" s="25">
        <v>312.60000000000002</v>
      </c>
      <c r="C10" s="20" t="s">
        <v>14</v>
      </c>
      <c r="D10" s="47">
        <v>4972355</v>
      </c>
      <c r="E10" s="47">
        <v>1050677</v>
      </c>
      <c r="F10" s="47">
        <v>0</v>
      </c>
      <c r="G10" s="47">
        <v>0</v>
      </c>
      <c r="H10" s="47">
        <v>0</v>
      </c>
      <c r="I10" s="47">
        <v>80193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6103225</v>
      </c>
      <c r="O10" s="48">
        <f t="shared" si="1"/>
        <v>148.42473249027236</v>
      </c>
      <c r="P10" s="9"/>
    </row>
    <row r="11" spans="1:133">
      <c r="A11" s="12"/>
      <c r="B11" s="25">
        <v>315</v>
      </c>
      <c r="C11" s="20" t="s">
        <v>132</v>
      </c>
      <c r="D11" s="47">
        <v>96330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96330</v>
      </c>
      <c r="O11" s="48">
        <f t="shared" si="1"/>
        <v>2.3426556420233462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7395896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7395896</v>
      </c>
      <c r="O12" s="48">
        <f t="shared" si="1"/>
        <v>179.86128404669262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483028</v>
      </c>
      <c r="E13" s="32">
        <f t="shared" si="3"/>
        <v>787791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1270819</v>
      </c>
      <c r="O13" s="46">
        <f t="shared" si="1"/>
        <v>30.9051313229572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738376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738376</v>
      </c>
      <c r="O14" s="48">
        <f t="shared" si="1"/>
        <v>17.956614785992219</v>
      </c>
      <c r="P14" s="9"/>
    </row>
    <row r="15" spans="1:133">
      <c r="A15" s="12"/>
      <c r="B15" s="25">
        <v>323.7</v>
      </c>
      <c r="C15" s="20" t="s">
        <v>18</v>
      </c>
      <c r="D15" s="47">
        <v>435934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435934</v>
      </c>
      <c r="O15" s="48">
        <f t="shared" si="1"/>
        <v>10.601507782101168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3672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3672</v>
      </c>
      <c r="O16" s="48">
        <f t="shared" si="1"/>
        <v>8.9299610894941636E-2</v>
      </c>
      <c r="P16" s="9"/>
    </row>
    <row r="17" spans="1:16">
      <c r="A17" s="12"/>
      <c r="B17" s="25">
        <v>329</v>
      </c>
      <c r="C17" s="20" t="s">
        <v>20</v>
      </c>
      <c r="D17" s="47">
        <v>47094</v>
      </c>
      <c r="E17" s="47">
        <v>45743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92837</v>
      </c>
      <c r="O17" s="48">
        <f t="shared" si="1"/>
        <v>2.2577091439688717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SUM(D19:D44)</f>
        <v>5268350</v>
      </c>
      <c r="E18" s="32">
        <f t="shared" si="5"/>
        <v>2801118</v>
      </c>
      <c r="F18" s="32">
        <f t="shared" si="5"/>
        <v>0</v>
      </c>
      <c r="G18" s="32">
        <f t="shared" si="5"/>
        <v>35340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8104808</v>
      </c>
      <c r="O18" s="46">
        <f t="shared" si="1"/>
        <v>197.10136186770427</v>
      </c>
      <c r="P18" s="10"/>
    </row>
    <row r="19" spans="1:16">
      <c r="A19" s="12"/>
      <c r="B19" s="25">
        <v>331.1</v>
      </c>
      <c r="C19" s="20" t="s">
        <v>126</v>
      </c>
      <c r="D19" s="47">
        <v>87828</v>
      </c>
      <c r="E19" s="47">
        <v>115115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202943</v>
      </c>
      <c r="O19" s="48">
        <f t="shared" si="1"/>
        <v>4.9353842412451359</v>
      </c>
      <c r="P19" s="9"/>
    </row>
    <row r="20" spans="1:16">
      <c r="A20" s="12"/>
      <c r="B20" s="25">
        <v>331.2</v>
      </c>
      <c r="C20" s="20" t="s">
        <v>21</v>
      </c>
      <c r="D20" s="47">
        <v>141350</v>
      </c>
      <c r="E20" s="47">
        <v>1081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142431</v>
      </c>
      <c r="O20" s="48">
        <f t="shared" si="1"/>
        <v>3.4637889105058366</v>
      </c>
      <c r="P20" s="9"/>
    </row>
    <row r="21" spans="1:16">
      <c r="A21" s="12"/>
      <c r="B21" s="25">
        <v>331.61</v>
      </c>
      <c r="C21" s="20" t="s">
        <v>110</v>
      </c>
      <c r="D21" s="47">
        <v>22971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22971</v>
      </c>
      <c r="O21" s="48">
        <f t="shared" si="1"/>
        <v>0.55863326848249029</v>
      </c>
      <c r="P21" s="9"/>
    </row>
    <row r="22" spans="1:16">
      <c r="A22" s="12"/>
      <c r="B22" s="25">
        <v>331.65</v>
      </c>
      <c r="C22" s="20" t="s">
        <v>28</v>
      </c>
      <c r="D22" s="47">
        <v>0</v>
      </c>
      <c r="E22" s="47">
        <v>128369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128369</v>
      </c>
      <c r="O22" s="48">
        <f t="shared" si="1"/>
        <v>3.1218142023346305</v>
      </c>
      <c r="P22" s="9"/>
    </row>
    <row r="23" spans="1:16">
      <c r="A23" s="12"/>
      <c r="B23" s="25">
        <v>331.69</v>
      </c>
      <c r="C23" s="20" t="s">
        <v>29</v>
      </c>
      <c r="D23" s="47">
        <v>217657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217657</v>
      </c>
      <c r="O23" s="48">
        <f t="shared" si="1"/>
        <v>5.2932149805447475</v>
      </c>
      <c r="P23" s="9"/>
    </row>
    <row r="24" spans="1:16">
      <c r="A24" s="12"/>
      <c r="B24" s="25">
        <v>331.7</v>
      </c>
      <c r="C24" s="20" t="s">
        <v>23</v>
      </c>
      <c r="D24" s="47">
        <v>131577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131577</v>
      </c>
      <c r="O24" s="48">
        <f t="shared" si="1"/>
        <v>3.1998297665369648</v>
      </c>
      <c r="P24" s="9"/>
    </row>
    <row r="25" spans="1:16">
      <c r="A25" s="12"/>
      <c r="B25" s="25">
        <v>334.1</v>
      </c>
      <c r="C25" s="20" t="s">
        <v>24</v>
      </c>
      <c r="D25" s="47">
        <v>0</v>
      </c>
      <c r="E25" s="47">
        <v>0</v>
      </c>
      <c r="F25" s="47">
        <v>0</v>
      </c>
      <c r="G25" s="47">
        <v>12900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12900</v>
      </c>
      <c r="O25" s="48">
        <f t="shared" si="1"/>
        <v>0.31371595330739299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91463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91463</v>
      </c>
      <c r="O26" s="48">
        <f t="shared" si="1"/>
        <v>2.224294747081712</v>
      </c>
      <c r="P26" s="9"/>
    </row>
    <row r="27" spans="1:16">
      <c r="A27" s="12"/>
      <c r="B27" s="25">
        <v>334.34</v>
      </c>
      <c r="C27" s="20" t="s">
        <v>31</v>
      </c>
      <c r="D27" s="47">
        <v>0</v>
      </c>
      <c r="E27" s="47">
        <v>47454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47454</v>
      </c>
      <c r="O27" s="48">
        <f t="shared" si="1"/>
        <v>1.1540369649805446</v>
      </c>
      <c r="P27" s="9"/>
    </row>
    <row r="28" spans="1:16">
      <c r="A28" s="12"/>
      <c r="B28" s="25">
        <v>334.36</v>
      </c>
      <c r="C28" s="20" t="s">
        <v>178</v>
      </c>
      <c r="D28" s="47">
        <v>0</v>
      </c>
      <c r="E28" s="47">
        <v>2461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7">SUM(D28:M28)</f>
        <v>2461</v>
      </c>
      <c r="O28" s="48">
        <f t="shared" si="1"/>
        <v>5.9849221789883271E-2</v>
      </c>
      <c r="P28" s="9"/>
    </row>
    <row r="29" spans="1:16">
      <c r="A29" s="12"/>
      <c r="B29" s="25">
        <v>334.69</v>
      </c>
      <c r="C29" s="20" t="s">
        <v>35</v>
      </c>
      <c r="D29" s="47">
        <v>244238</v>
      </c>
      <c r="E29" s="47">
        <v>32468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276706</v>
      </c>
      <c r="O29" s="48">
        <f t="shared" si="1"/>
        <v>6.7292315175097279</v>
      </c>
      <c r="P29" s="9"/>
    </row>
    <row r="30" spans="1:16">
      <c r="A30" s="12"/>
      <c r="B30" s="25">
        <v>334.7</v>
      </c>
      <c r="C30" s="20" t="s">
        <v>36</v>
      </c>
      <c r="D30" s="47">
        <v>0</v>
      </c>
      <c r="E30" s="47">
        <v>0</v>
      </c>
      <c r="F30" s="47">
        <v>0</v>
      </c>
      <c r="G30" s="47">
        <v>22440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22440</v>
      </c>
      <c r="O30" s="48">
        <f t="shared" si="1"/>
        <v>0.5457198443579766</v>
      </c>
      <c r="P30" s="9"/>
    </row>
    <row r="31" spans="1:16">
      <c r="A31" s="12"/>
      <c r="B31" s="25">
        <v>334.9</v>
      </c>
      <c r="C31" s="20" t="s">
        <v>38</v>
      </c>
      <c r="D31" s="47">
        <v>0</v>
      </c>
      <c r="E31" s="47">
        <v>288126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288126</v>
      </c>
      <c r="O31" s="48">
        <f t="shared" si="1"/>
        <v>7.0069552529182877</v>
      </c>
      <c r="P31" s="9"/>
    </row>
    <row r="32" spans="1:16">
      <c r="A32" s="12"/>
      <c r="B32" s="25">
        <v>335.12</v>
      </c>
      <c r="C32" s="20" t="s">
        <v>133</v>
      </c>
      <c r="D32" s="47">
        <v>1058819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1058819</v>
      </c>
      <c r="O32" s="48">
        <f t="shared" si="1"/>
        <v>25.749489299610897</v>
      </c>
      <c r="P32" s="9"/>
    </row>
    <row r="33" spans="1:16">
      <c r="A33" s="12"/>
      <c r="B33" s="25">
        <v>335.13</v>
      </c>
      <c r="C33" s="20" t="s">
        <v>134</v>
      </c>
      <c r="D33" s="47">
        <v>18591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18591</v>
      </c>
      <c r="O33" s="48">
        <f t="shared" si="1"/>
        <v>0.45211575875486382</v>
      </c>
      <c r="P33" s="9"/>
    </row>
    <row r="34" spans="1:16">
      <c r="A34" s="12"/>
      <c r="B34" s="25">
        <v>335.14</v>
      </c>
      <c r="C34" s="20" t="s">
        <v>135</v>
      </c>
      <c r="D34" s="47">
        <v>18350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18350</v>
      </c>
      <c r="O34" s="48">
        <f t="shared" si="1"/>
        <v>0.4462548638132296</v>
      </c>
      <c r="P34" s="9"/>
    </row>
    <row r="35" spans="1:16">
      <c r="A35" s="12"/>
      <c r="B35" s="25">
        <v>335.15</v>
      </c>
      <c r="C35" s="20" t="s">
        <v>136</v>
      </c>
      <c r="D35" s="47">
        <v>7324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7324</v>
      </c>
      <c r="O35" s="48">
        <f t="shared" si="1"/>
        <v>0.17811284046692608</v>
      </c>
      <c r="P35" s="9"/>
    </row>
    <row r="36" spans="1:16">
      <c r="A36" s="12"/>
      <c r="B36" s="25">
        <v>335.16</v>
      </c>
      <c r="C36" s="20" t="s">
        <v>190</v>
      </c>
      <c r="D36" s="47">
        <v>223250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1"/>
        <v>5.4292315175097272</v>
      </c>
      <c r="P36" s="9"/>
    </row>
    <row r="37" spans="1:16">
      <c r="A37" s="12"/>
      <c r="B37" s="25">
        <v>335.18</v>
      </c>
      <c r="C37" s="20" t="s">
        <v>137</v>
      </c>
      <c r="D37" s="47">
        <v>2412767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2412767</v>
      </c>
      <c r="O37" s="48">
        <f t="shared" ref="O37:O68" si="8">(N37/O$91)</f>
        <v>58.676240272373541</v>
      </c>
      <c r="P37" s="9"/>
    </row>
    <row r="38" spans="1:16">
      <c r="A38" s="12"/>
      <c r="B38" s="25">
        <v>335.19</v>
      </c>
      <c r="C38" s="20" t="s">
        <v>138</v>
      </c>
      <c r="D38" s="47">
        <v>665331</v>
      </c>
      <c r="E38" s="47">
        <v>3598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668929</v>
      </c>
      <c r="O38" s="48">
        <f t="shared" si="8"/>
        <v>16.26772859922179</v>
      </c>
      <c r="P38" s="9"/>
    </row>
    <row r="39" spans="1:16">
      <c r="A39" s="12"/>
      <c r="B39" s="25">
        <v>335.21</v>
      </c>
      <c r="C39" s="20" t="s">
        <v>45</v>
      </c>
      <c r="D39" s="47">
        <v>0</v>
      </c>
      <c r="E39" s="47">
        <v>14524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14524</v>
      </c>
      <c r="O39" s="48">
        <f t="shared" si="8"/>
        <v>0.35321011673151753</v>
      </c>
      <c r="P39" s="9"/>
    </row>
    <row r="40" spans="1:16">
      <c r="A40" s="12"/>
      <c r="B40" s="25">
        <v>335.22</v>
      </c>
      <c r="C40" s="20" t="s">
        <v>196</v>
      </c>
      <c r="D40" s="47"/>
      <c r="E40" s="47">
        <v>154914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154914</v>
      </c>
      <c r="O40" s="48">
        <f t="shared" si="8"/>
        <v>3.7673638132295721</v>
      </c>
      <c r="P40" s="9"/>
    </row>
    <row r="41" spans="1:16">
      <c r="A41" s="12"/>
      <c r="B41" s="25">
        <v>335.42</v>
      </c>
      <c r="C41" s="20" t="s">
        <v>180</v>
      </c>
      <c r="D41" s="47">
        <v>0</v>
      </c>
      <c r="E41" s="47">
        <v>35303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35303</v>
      </c>
      <c r="O41" s="48">
        <f t="shared" si="8"/>
        <v>0.85853599221789878</v>
      </c>
      <c r="P41" s="9"/>
    </row>
    <row r="42" spans="1:16">
      <c r="A42" s="12"/>
      <c r="B42" s="25">
        <v>335.49</v>
      </c>
      <c r="C42" s="20" t="s">
        <v>46</v>
      </c>
      <c r="D42" s="47">
        <v>0</v>
      </c>
      <c r="E42" s="47">
        <v>1886242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1886242</v>
      </c>
      <c r="O42" s="48">
        <f t="shared" si="8"/>
        <v>45.871643968871595</v>
      </c>
      <c r="P42" s="9"/>
    </row>
    <row r="43" spans="1:16">
      <c r="A43" s="12"/>
      <c r="B43" s="25">
        <v>336</v>
      </c>
      <c r="C43" s="20" t="s">
        <v>127</v>
      </c>
      <c r="D43" s="47">
        <v>11297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11297</v>
      </c>
      <c r="O43" s="48">
        <f t="shared" si="8"/>
        <v>0.27473249027237356</v>
      </c>
      <c r="P43" s="9"/>
    </row>
    <row r="44" spans="1:16">
      <c r="A44" s="12"/>
      <c r="B44" s="25">
        <v>337.2</v>
      </c>
      <c r="C44" s="20" t="s">
        <v>112</v>
      </c>
      <c r="D44" s="47">
        <v>7000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7000</v>
      </c>
      <c r="O44" s="48">
        <f t="shared" si="8"/>
        <v>0.17023346303501946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SUM(D46:D74)</f>
        <v>1571673</v>
      </c>
      <c r="E45" s="32">
        <f t="shared" si="9"/>
        <v>2965928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50592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4588193</v>
      </c>
      <c r="O45" s="46">
        <f t="shared" si="8"/>
        <v>111.58056906614786</v>
      </c>
      <c r="P45" s="10"/>
    </row>
    <row r="46" spans="1:16">
      <c r="A46" s="12"/>
      <c r="B46" s="25">
        <v>341.1</v>
      </c>
      <c r="C46" s="20" t="s">
        <v>140</v>
      </c>
      <c r="D46" s="47">
        <v>191706</v>
      </c>
      <c r="E46" s="47">
        <v>686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192392</v>
      </c>
      <c r="O46" s="48">
        <f t="shared" si="8"/>
        <v>4.6787937743190664</v>
      </c>
      <c r="P46" s="9"/>
    </row>
    <row r="47" spans="1:16">
      <c r="A47" s="12"/>
      <c r="B47" s="25">
        <v>341.15</v>
      </c>
      <c r="C47" s="20" t="s">
        <v>141</v>
      </c>
      <c r="D47" s="47">
        <v>0</v>
      </c>
      <c r="E47" s="47">
        <v>75607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74" si="10">SUM(D47:M47)</f>
        <v>75607</v>
      </c>
      <c r="O47" s="48">
        <f t="shared" si="8"/>
        <v>1.8386916342412452</v>
      </c>
      <c r="P47" s="9"/>
    </row>
    <row r="48" spans="1:16">
      <c r="A48" s="12"/>
      <c r="B48" s="25">
        <v>341.2</v>
      </c>
      <c r="C48" s="20" t="s">
        <v>142</v>
      </c>
      <c r="D48" s="47">
        <v>0</v>
      </c>
      <c r="E48" s="47">
        <v>8502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8502</v>
      </c>
      <c r="O48" s="48">
        <f t="shared" si="8"/>
        <v>0.20676070038910505</v>
      </c>
      <c r="P48" s="9"/>
    </row>
    <row r="49" spans="1:16">
      <c r="A49" s="12"/>
      <c r="B49" s="25">
        <v>341.52</v>
      </c>
      <c r="C49" s="20" t="s">
        <v>144</v>
      </c>
      <c r="D49" s="47">
        <v>266994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266994</v>
      </c>
      <c r="O49" s="48">
        <f t="shared" si="8"/>
        <v>6.4930447470817123</v>
      </c>
      <c r="P49" s="9"/>
    </row>
    <row r="50" spans="1:16">
      <c r="A50" s="12"/>
      <c r="B50" s="25">
        <v>341.8</v>
      </c>
      <c r="C50" s="20" t="s">
        <v>191</v>
      </c>
      <c r="D50" s="47">
        <v>644792</v>
      </c>
      <c r="E50" s="47">
        <v>16101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660893</v>
      </c>
      <c r="O50" s="48">
        <f t="shared" si="8"/>
        <v>16.072300583657587</v>
      </c>
      <c r="P50" s="9"/>
    </row>
    <row r="51" spans="1:16">
      <c r="A51" s="12"/>
      <c r="B51" s="25">
        <v>341.9</v>
      </c>
      <c r="C51" s="20" t="s">
        <v>146</v>
      </c>
      <c r="D51" s="47">
        <v>87215</v>
      </c>
      <c r="E51" s="47">
        <v>83361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170576</v>
      </c>
      <c r="O51" s="48">
        <f t="shared" si="8"/>
        <v>4.1482490272373544</v>
      </c>
      <c r="P51" s="9"/>
    </row>
    <row r="52" spans="1:16">
      <c r="A52" s="12"/>
      <c r="B52" s="25">
        <v>342.3</v>
      </c>
      <c r="C52" s="20" t="s">
        <v>182</v>
      </c>
      <c r="D52" s="47">
        <v>0</v>
      </c>
      <c r="E52" s="47">
        <v>274306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274306</v>
      </c>
      <c r="O52" s="48">
        <f t="shared" si="8"/>
        <v>6.6708657587548634</v>
      </c>
      <c r="P52" s="9"/>
    </row>
    <row r="53" spans="1:16">
      <c r="A53" s="12"/>
      <c r="B53" s="25">
        <v>342.4</v>
      </c>
      <c r="C53" s="20" t="s">
        <v>62</v>
      </c>
      <c r="D53" s="47">
        <v>0</v>
      </c>
      <c r="E53" s="47">
        <v>92246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92246</v>
      </c>
      <c r="O53" s="48">
        <f t="shared" si="8"/>
        <v>2.2433365758754862</v>
      </c>
      <c r="P53" s="9"/>
    </row>
    <row r="54" spans="1:16">
      <c r="A54" s="12"/>
      <c r="B54" s="25">
        <v>342.5</v>
      </c>
      <c r="C54" s="20" t="s">
        <v>199</v>
      </c>
      <c r="D54" s="47">
        <v>0</v>
      </c>
      <c r="E54" s="47">
        <v>13828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13828</v>
      </c>
      <c r="O54" s="48">
        <f t="shared" si="8"/>
        <v>0.33628404669260703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1248300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1248300</v>
      </c>
      <c r="O55" s="48">
        <f t="shared" si="8"/>
        <v>30.357490272373539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107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107</v>
      </c>
      <c r="O56" s="48">
        <f t="shared" si="8"/>
        <v>2.6021400778210115E-3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22931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22931</v>
      </c>
      <c r="O57" s="48">
        <f t="shared" si="8"/>
        <v>0.55766050583657589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96760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96760</v>
      </c>
      <c r="O58" s="48">
        <f t="shared" si="8"/>
        <v>2.3531128404669261</v>
      </c>
      <c r="P58" s="9"/>
    </row>
    <row r="59" spans="1:16">
      <c r="A59" s="12"/>
      <c r="B59" s="25">
        <v>345.9</v>
      </c>
      <c r="C59" s="20" t="s">
        <v>68</v>
      </c>
      <c r="D59" s="47">
        <v>0</v>
      </c>
      <c r="E59" s="47">
        <v>117575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117575</v>
      </c>
      <c r="O59" s="48">
        <f t="shared" si="8"/>
        <v>2.8593142023346303</v>
      </c>
      <c r="P59" s="9"/>
    </row>
    <row r="60" spans="1:16">
      <c r="A60" s="12"/>
      <c r="B60" s="25">
        <v>346.4</v>
      </c>
      <c r="C60" s="20" t="s">
        <v>69</v>
      </c>
      <c r="D60" s="47">
        <v>0</v>
      </c>
      <c r="E60" s="47">
        <v>70294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70294</v>
      </c>
      <c r="O60" s="48">
        <f t="shared" si="8"/>
        <v>1.7094844357976653</v>
      </c>
      <c r="P60" s="9"/>
    </row>
    <row r="61" spans="1:16">
      <c r="A61" s="12"/>
      <c r="B61" s="25">
        <v>346.9</v>
      </c>
      <c r="C61" s="20" t="s">
        <v>70</v>
      </c>
      <c r="D61" s="47">
        <v>13634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13634</v>
      </c>
      <c r="O61" s="48">
        <f t="shared" si="8"/>
        <v>0.33156614785992217</v>
      </c>
      <c r="P61" s="9"/>
    </row>
    <row r="62" spans="1:16">
      <c r="A62" s="12"/>
      <c r="B62" s="25">
        <v>347.2</v>
      </c>
      <c r="C62" s="20" t="s">
        <v>71</v>
      </c>
      <c r="D62" s="47">
        <v>366804</v>
      </c>
      <c r="E62" s="47">
        <v>0</v>
      </c>
      <c r="F62" s="47">
        <v>0</v>
      </c>
      <c r="G62" s="47">
        <v>0</v>
      </c>
      <c r="H62" s="47">
        <v>0</v>
      </c>
      <c r="I62" s="47">
        <v>50592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417396</v>
      </c>
      <c r="O62" s="48">
        <f t="shared" si="8"/>
        <v>10.15068093385214</v>
      </c>
      <c r="P62" s="9"/>
    </row>
    <row r="63" spans="1:16">
      <c r="A63" s="12"/>
      <c r="B63" s="25">
        <v>348.12</v>
      </c>
      <c r="C63" s="20" t="s">
        <v>147</v>
      </c>
      <c r="D63" s="47">
        <v>0</v>
      </c>
      <c r="E63" s="47">
        <v>4328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2" si="11">SUM(D63:M63)</f>
        <v>4328</v>
      </c>
      <c r="O63" s="48">
        <f t="shared" si="8"/>
        <v>0.10525291828793774</v>
      </c>
      <c r="P63" s="9"/>
    </row>
    <row r="64" spans="1:16">
      <c r="A64" s="12"/>
      <c r="B64" s="25">
        <v>348.22</v>
      </c>
      <c r="C64" s="20" t="s">
        <v>148</v>
      </c>
      <c r="D64" s="47">
        <v>0</v>
      </c>
      <c r="E64" s="47">
        <v>12351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12351</v>
      </c>
      <c r="O64" s="48">
        <f t="shared" si="8"/>
        <v>0.30036478599221789</v>
      </c>
      <c r="P64" s="9"/>
    </row>
    <row r="65" spans="1:16">
      <c r="A65" s="12"/>
      <c r="B65" s="25">
        <v>348.31</v>
      </c>
      <c r="C65" s="20" t="s">
        <v>149</v>
      </c>
      <c r="D65" s="47">
        <v>0</v>
      </c>
      <c r="E65" s="47">
        <v>120521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120521</v>
      </c>
      <c r="O65" s="48">
        <f t="shared" si="8"/>
        <v>2.9309581712062256</v>
      </c>
      <c r="P65" s="9"/>
    </row>
    <row r="66" spans="1:16">
      <c r="A66" s="12"/>
      <c r="B66" s="25">
        <v>348.32</v>
      </c>
      <c r="C66" s="20" t="s">
        <v>150</v>
      </c>
      <c r="D66" s="47">
        <v>0</v>
      </c>
      <c r="E66" s="47">
        <v>21172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21172</v>
      </c>
      <c r="O66" s="48">
        <f t="shared" si="8"/>
        <v>0.51488326848249022</v>
      </c>
      <c r="P66" s="9"/>
    </row>
    <row r="67" spans="1:16">
      <c r="A67" s="12"/>
      <c r="B67" s="25">
        <v>348.41</v>
      </c>
      <c r="C67" s="20" t="s">
        <v>151</v>
      </c>
      <c r="D67" s="47">
        <v>0</v>
      </c>
      <c r="E67" s="47">
        <v>106706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106706</v>
      </c>
      <c r="O67" s="48">
        <f t="shared" si="8"/>
        <v>2.5949902723735407</v>
      </c>
      <c r="P67" s="9"/>
    </row>
    <row r="68" spans="1:16">
      <c r="A68" s="12"/>
      <c r="B68" s="25">
        <v>348.42</v>
      </c>
      <c r="C68" s="20" t="s">
        <v>152</v>
      </c>
      <c r="D68" s="47">
        <v>0</v>
      </c>
      <c r="E68" s="47">
        <v>6814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6814</v>
      </c>
      <c r="O68" s="48">
        <f t="shared" si="8"/>
        <v>0.1657101167315175</v>
      </c>
      <c r="P68" s="9"/>
    </row>
    <row r="69" spans="1:16">
      <c r="A69" s="12"/>
      <c r="B69" s="25">
        <v>348.52</v>
      </c>
      <c r="C69" s="20" t="s">
        <v>153</v>
      </c>
      <c r="D69" s="47">
        <v>0</v>
      </c>
      <c r="E69" s="47">
        <v>80573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80573</v>
      </c>
      <c r="O69" s="48">
        <f t="shared" ref="O69:O89" si="12">(N69/O$91)</f>
        <v>1.9594601167315175</v>
      </c>
      <c r="P69" s="9"/>
    </row>
    <row r="70" spans="1:16">
      <c r="A70" s="12"/>
      <c r="B70" s="25">
        <v>348.53</v>
      </c>
      <c r="C70" s="20" t="s">
        <v>154</v>
      </c>
      <c r="D70" s="47">
        <v>0</v>
      </c>
      <c r="E70" s="47">
        <v>77839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77839</v>
      </c>
      <c r="O70" s="48">
        <f t="shared" si="12"/>
        <v>1.8929717898832685</v>
      </c>
      <c r="P70" s="9"/>
    </row>
    <row r="71" spans="1:16">
      <c r="A71" s="12"/>
      <c r="B71" s="25">
        <v>348.71</v>
      </c>
      <c r="C71" s="20" t="s">
        <v>155</v>
      </c>
      <c r="D71" s="47">
        <v>0</v>
      </c>
      <c r="E71" s="47">
        <v>34039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34039</v>
      </c>
      <c r="O71" s="48">
        <f t="shared" si="12"/>
        <v>0.82779669260700384</v>
      </c>
      <c r="P71" s="9"/>
    </row>
    <row r="72" spans="1:16">
      <c r="A72" s="12"/>
      <c r="B72" s="25">
        <v>348.72</v>
      </c>
      <c r="C72" s="20" t="s">
        <v>156</v>
      </c>
      <c r="D72" s="47">
        <v>0</v>
      </c>
      <c r="E72" s="47">
        <v>2025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2025</v>
      </c>
      <c r="O72" s="48">
        <f t="shared" si="12"/>
        <v>4.9246108949416341E-2</v>
      </c>
      <c r="P72" s="9"/>
    </row>
    <row r="73" spans="1:16">
      <c r="A73" s="12"/>
      <c r="B73" s="25">
        <v>348.85</v>
      </c>
      <c r="C73" s="20" t="s">
        <v>192</v>
      </c>
      <c r="D73" s="47">
        <v>0</v>
      </c>
      <c r="E73" s="47">
        <v>378956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378956</v>
      </c>
      <c r="O73" s="48">
        <f t="shared" si="12"/>
        <v>9.2158560311284052</v>
      </c>
      <c r="P73" s="9"/>
    </row>
    <row r="74" spans="1:16">
      <c r="A74" s="12"/>
      <c r="B74" s="25">
        <v>348.99</v>
      </c>
      <c r="C74" s="20" t="s">
        <v>193</v>
      </c>
      <c r="D74" s="47">
        <v>528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528</v>
      </c>
      <c r="O74" s="48">
        <f t="shared" si="12"/>
        <v>1.2840466926070038E-2</v>
      </c>
      <c r="P74" s="9"/>
    </row>
    <row r="75" spans="1:16" ht="15.75">
      <c r="A75" s="29" t="s">
        <v>52</v>
      </c>
      <c r="B75" s="30"/>
      <c r="C75" s="31"/>
      <c r="D75" s="32">
        <f t="shared" ref="D75:M75" si="13">SUM(D76:D79)</f>
        <v>104220</v>
      </c>
      <c r="E75" s="32">
        <f t="shared" si="13"/>
        <v>598527</v>
      </c>
      <c r="F75" s="32">
        <f t="shared" si="13"/>
        <v>0</v>
      </c>
      <c r="G75" s="32">
        <f t="shared" si="13"/>
        <v>0</v>
      </c>
      <c r="H75" s="32">
        <f t="shared" si="13"/>
        <v>0</v>
      </c>
      <c r="I75" s="32">
        <f t="shared" si="13"/>
        <v>0</v>
      </c>
      <c r="J75" s="32">
        <f t="shared" si="13"/>
        <v>0</v>
      </c>
      <c r="K75" s="32">
        <f t="shared" si="13"/>
        <v>0</v>
      </c>
      <c r="L75" s="32">
        <f t="shared" si="13"/>
        <v>0</v>
      </c>
      <c r="M75" s="32">
        <f t="shared" si="13"/>
        <v>0</v>
      </c>
      <c r="N75" s="32">
        <f t="shared" ref="N75:N89" si="14">SUM(D75:M75)</f>
        <v>702747</v>
      </c>
      <c r="O75" s="46">
        <f t="shared" si="12"/>
        <v>17.090150778210116</v>
      </c>
      <c r="P75" s="10"/>
    </row>
    <row r="76" spans="1:16">
      <c r="A76" s="13"/>
      <c r="B76" s="40">
        <v>351.1</v>
      </c>
      <c r="C76" s="21" t="s">
        <v>87</v>
      </c>
      <c r="D76" s="47">
        <v>31983</v>
      </c>
      <c r="E76" s="47">
        <v>286516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318499</v>
      </c>
      <c r="O76" s="48">
        <f t="shared" si="12"/>
        <v>7.7455982490272373</v>
      </c>
      <c r="P76" s="9"/>
    </row>
    <row r="77" spans="1:16">
      <c r="A77" s="13"/>
      <c r="B77" s="40">
        <v>352</v>
      </c>
      <c r="C77" s="21" t="s">
        <v>88</v>
      </c>
      <c r="D77" s="47">
        <v>13497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13497</v>
      </c>
      <c r="O77" s="48">
        <f t="shared" si="12"/>
        <v>0.32823443579766537</v>
      </c>
      <c r="P77" s="9"/>
    </row>
    <row r="78" spans="1:16">
      <c r="A78" s="13"/>
      <c r="B78" s="40">
        <v>354</v>
      </c>
      <c r="C78" s="21" t="s">
        <v>89</v>
      </c>
      <c r="D78" s="47">
        <v>0</v>
      </c>
      <c r="E78" s="47">
        <v>24688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24688</v>
      </c>
      <c r="O78" s="48">
        <f t="shared" si="12"/>
        <v>0.60038910505836574</v>
      </c>
      <c r="P78" s="9"/>
    </row>
    <row r="79" spans="1:16">
      <c r="A79" s="13"/>
      <c r="B79" s="40">
        <v>359</v>
      </c>
      <c r="C79" s="21" t="s">
        <v>90</v>
      </c>
      <c r="D79" s="47">
        <v>58740</v>
      </c>
      <c r="E79" s="47">
        <v>287323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346063</v>
      </c>
      <c r="O79" s="48">
        <f t="shared" si="12"/>
        <v>8.4159289883268489</v>
      </c>
      <c r="P79" s="9"/>
    </row>
    <row r="80" spans="1:16" ht="15.75">
      <c r="A80" s="29" t="s">
        <v>3</v>
      </c>
      <c r="B80" s="30"/>
      <c r="C80" s="31"/>
      <c r="D80" s="32">
        <f t="shared" ref="D80:M80" si="15">SUM(D81:D85)</f>
        <v>2150429</v>
      </c>
      <c r="E80" s="32">
        <f t="shared" si="15"/>
        <v>2235248</v>
      </c>
      <c r="F80" s="32">
        <f t="shared" si="15"/>
        <v>0</v>
      </c>
      <c r="G80" s="32">
        <f t="shared" si="15"/>
        <v>1203696</v>
      </c>
      <c r="H80" s="32">
        <f t="shared" si="15"/>
        <v>0</v>
      </c>
      <c r="I80" s="32">
        <f t="shared" si="15"/>
        <v>1059</v>
      </c>
      <c r="J80" s="32">
        <f t="shared" si="15"/>
        <v>0</v>
      </c>
      <c r="K80" s="32">
        <f t="shared" si="15"/>
        <v>0</v>
      </c>
      <c r="L80" s="32">
        <f t="shared" si="15"/>
        <v>0</v>
      </c>
      <c r="M80" s="32">
        <f t="shared" si="15"/>
        <v>0</v>
      </c>
      <c r="N80" s="32">
        <f t="shared" si="14"/>
        <v>5590432</v>
      </c>
      <c r="O80" s="46">
        <f t="shared" si="12"/>
        <v>135.95408560311284</v>
      </c>
      <c r="P80" s="10"/>
    </row>
    <row r="81" spans="1:119">
      <c r="A81" s="12"/>
      <c r="B81" s="25">
        <v>361.1</v>
      </c>
      <c r="C81" s="20" t="s">
        <v>91</v>
      </c>
      <c r="D81" s="47">
        <v>190012</v>
      </c>
      <c r="E81" s="47">
        <v>524215</v>
      </c>
      <c r="F81" s="47">
        <v>0</v>
      </c>
      <c r="G81" s="47">
        <v>197203</v>
      </c>
      <c r="H81" s="47">
        <v>0</v>
      </c>
      <c r="I81" s="47">
        <v>966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912396</v>
      </c>
      <c r="O81" s="48">
        <f t="shared" si="12"/>
        <v>22.1886186770428</v>
      </c>
      <c r="P81" s="9"/>
    </row>
    <row r="82" spans="1:119">
      <c r="A82" s="12"/>
      <c r="B82" s="25">
        <v>361.3</v>
      </c>
      <c r="C82" s="20" t="s">
        <v>92</v>
      </c>
      <c r="D82" s="47">
        <v>7702</v>
      </c>
      <c r="E82" s="47">
        <v>21486</v>
      </c>
      <c r="F82" s="47">
        <v>0</v>
      </c>
      <c r="G82" s="47">
        <v>6493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35681</v>
      </c>
      <c r="O82" s="48">
        <f t="shared" si="12"/>
        <v>0.86772859922178991</v>
      </c>
      <c r="P82" s="9"/>
    </row>
    <row r="83" spans="1:119">
      <c r="A83" s="12"/>
      <c r="B83" s="25">
        <v>362</v>
      </c>
      <c r="C83" s="20" t="s">
        <v>93</v>
      </c>
      <c r="D83" s="47">
        <v>188605</v>
      </c>
      <c r="E83" s="47">
        <v>197404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386009</v>
      </c>
      <c r="O83" s="48">
        <f t="shared" si="12"/>
        <v>9.3873784046692599</v>
      </c>
      <c r="P83" s="9"/>
    </row>
    <row r="84" spans="1:119">
      <c r="A84" s="12"/>
      <c r="B84" s="25">
        <v>366</v>
      </c>
      <c r="C84" s="20" t="s">
        <v>95</v>
      </c>
      <c r="D84" s="47">
        <v>30077</v>
      </c>
      <c r="E84" s="47">
        <v>20708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50785</v>
      </c>
      <c r="O84" s="48">
        <f t="shared" si="12"/>
        <v>1.2350437743190661</v>
      </c>
      <c r="P84" s="9"/>
    </row>
    <row r="85" spans="1:119">
      <c r="A85" s="12"/>
      <c r="B85" s="25">
        <v>369.9</v>
      </c>
      <c r="C85" s="20" t="s">
        <v>96</v>
      </c>
      <c r="D85" s="47">
        <v>1734033</v>
      </c>
      <c r="E85" s="47">
        <v>1471435</v>
      </c>
      <c r="F85" s="47">
        <v>0</v>
      </c>
      <c r="G85" s="47">
        <v>1000000</v>
      </c>
      <c r="H85" s="47">
        <v>0</v>
      </c>
      <c r="I85" s="47">
        <v>93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4205561</v>
      </c>
      <c r="O85" s="48">
        <f t="shared" si="12"/>
        <v>102.27531614785993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SUM(D87:D88)</f>
        <v>2133711</v>
      </c>
      <c r="E86" s="32">
        <f t="shared" si="16"/>
        <v>120132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2253843</v>
      </c>
      <c r="O86" s="46">
        <f t="shared" si="12"/>
        <v>54.811357003891054</v>
      </c>
      <c r="P86" s="9"/>
    </row>
    <row r="87" spans="1:119">
      <c r="A87" s="12"/>
      <c r="B87" s="25">
        <v>381</v>
      </c>
      <c r="C87" s="20" t="s">
        <v>97</v>
      </c>
      <c r="D87" s="47">
        <v>1095393</v>
      </c>
      <c r="E87" s="47">
        <v>120132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1215525</v>
      </c>
      <c r="O87" s="48">
        <f t="shared" si="12"/>
        <v>29.560432879377434</v>
      </c>
      <c r="P87" s="9"/>
    </row>
    <row r="88" spans="1:119" ht="15.75" thickBot="1">
      <c r="A88" s="12"/>
      <c r="B88" s="25">
        <v>383</v>
      </c>
      <c r="C88" s="20" t="s">
        <v>129</v>
      </c>
      <c r="D88" s="47">
        <v>1038318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1038318</v>
      </c>
      <c r="O88" s="48">
        <f t="shared" si="12"/>
        <v>25.25092412451362</v>
      </c>
      <c r="P88" s="9"/>
    </row>
    <row r="89" spans="1:119" ht="16.5" thickBot="1">
      <c r="A89" s="14" t="s">
        <v>74</v>
      </c>
      <c r="B89" s="23"/>
      <c r="C89" s="22"/>
      <c r="D89" s="15">
        <f t="shared" ref="D89:M89" si="17">SUM(D5,D13,D18,D45,D75,D80,D86)</f>
        <v>30351757</v>
      </c>
      <c r="E89" s="15">
        <f t="shared" si="17"/>
        <v>20208887</v>
      </c>
      <c r="F89" s="15">
        <f t="shared" si="17"/>
        <v>0</v>
      </c>
      <c r="G89" s="15">
        <f t="shared" si="17"/>
        <v>2243836</v>
      </c>
      <c r="H89" s="15">
        <f t="shared" si="17"/>
        <v>0</v>
      </c>
      <c r="I89" s="15">
        <f t="shared" si="17"/>
        <v>131844</v>
      </c>
      <c r="J89" s="15">
        <f t="shared" si="17"/>
        <v>0</v>
      </c>
      <c r="K89" s="15">
        <f t="shared" si="17"/>
        <v>0</v>
      </c>
      <c r="L89" s="15">
        <f t="shared" si="17"/>
        <v>0</v>
      </c>
      <c r="M89" s="15">
        <f t="shared" si="17"/>
        <v>0</v>
      </c>
      <c r="N89" s="15">
        <f t="shared" si="14"/>
        <v>52936324</v>
      </c>
      <c r="O89" s="38">
        <f t="shared" si="12"/>
        <v>1287.3619649805448</v>
      </c>
      <c r="P89" s="6"/>
      <c r="Q89" s="2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</row>
    <row r="90" spans="1:119">
      <c r="A90" s="16"/>
      <c r="B90" s="18"/>
      <c r="C90" s="18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9"/>
    </row>
    <row r="91" spans="1:119">
      <c r="A91" s="41"/>
      <c r="B91" s="42"/>
      <c r="C91" s="42"/>
      <c r="D91" s="43"/>
      <c r="E91" s="43"/>
      <c r="F91" s="43"/>
      <c r="G91" s="43"/>
      <c r="H91" s="43"/>
      <c r="I91" s="43"/>
      <c r="J91" s="43"/>
      <c r="K91" s="43"/>
      <c r="L91" s="49" t="s">
        <v>200</v>
      </c>
      <c r="M91" s="49"/>
      <c r="N91" s="49"/>
      <c r="O91" s="44">
        <v>41120</v>
      </c>
    </row>
    <row r="92" spans="1:119">
      <c r="A92" s="50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2"/>
    </row>
    <row r="93" spans="1:119" ht="15.75" customHeight="1" thickBot="1">
      <c r="A93" s="53" t="s">
        <v>114</v>
      </c>
      <c r="B93" s="54"/>
      <c r="C93" s="54"/>
      <c r="D93" s="54"/>
      <c r="E93" s="54"/>
      <c r="F93" s="54"/>
      <c r="G93" s="54"/>
      <c r="H93" s="54"/>
      <c r="I93" s="54"/>
      <c r="J93" s="54"/>
      <c r="K93" s="54"/>
      <c r="L93" s="54"/>
      <c r="M93" s="54"/>
      <c r="N93" s="54"/>
      <c r="O93" s="55"/>
    </row>
  </sheetData>
  <mergeCells count="10">
    <mergeCell ref="L91:N91"/>
    <mergeCell ref="A92:O92"/>
    <mergeCell ref="A93:O9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195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17469299</v>
      </c>
      <c r="E5" s="27">
        <f t="shared" si="0"/>
        <v>10873671</v>
      </c>
      <c r="F5" s="27">
        <f t="shared" si="0"/>
        <v>0</v>
      </c>
      <c r="G5" s="27">
        <f t="shared" si="0"/>
        <v>988487</v>
      </c>
      <c r="H5" s="27">
        <f t="shared" si="0"/>
        <v>0</v>
      </c>
      <c r="I5" s="27">
        <f t="shared" si="0"/>
        <v>74369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29405826</v>
      </c>
      <c r="O5" s="33">
        <f t="shared" ref="O5:O36" si="1">(N5/O$87)</f>
        <v>714.77457462323775</v>
      </c>
      <c r="P5" s="6"/>
    </row>
    <row r="6" spans="1:133">
      <c r="A6" s="12"/>
      <c r="B6" s="25">
        <v>311</v>
      </c>
      <c r="C6" s="20" t="s">
        <v>2</v>
      </c>
      <c r="D6" s="47">
        <v>13116115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13116115</v>
      </c>
      <c r="O6" s="48">
        <f t="shared" si="1"/>
        <v>318.81660184735051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338882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338882</v>
      </c>
      <c r="O7" s="48">
        <f t="shared" si="1"/>
        <v>8.2372873116188625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283303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283303</v>
      </c>
      <c r="O8" s="48">
        <f t="shared" si="1"/>
        <v>6.886315021876519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1573119</v>
      </c>
      <c r="F9" s="47">
        <v>0</v>
      </c>
      <c r="G9" s="47">
        <v>988487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2561606</v>
      </c>
      <c r="O9" s="48">
        <f t="shared" si="1"/>
        <v>62.265580943121051</v>
      </c>
      <c r="P9" s="9"/>
    </row>
    <row r="10" spans="1:133">
      <c r="A10" s="12"/>
      <c r="B10" s="25">
        <v>312.60000000000002</v>
      </c>
      <c r="C10" s="20" t="s">
        <v>14</v>
      </c>
      <c r="D10" s="47">
        <v>4240418</v>
      </c>
      <c r="E10" s="47">
        <v>1334312</v>
      </c>
      <c r="F10" s="47">
        <v>0</v>
      </c>
      <c r="G10" s="47">
        <v>0</v>
      </c>
      <c r="H10" s="47">
        <v>0</v>
      </c>
      <c r="I10" s="47">
        <v>74369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5649099</v>
      </c>
      <c r="O10" s="48">
        <f t="shared" si="1"/>
        <v>137.3140252795333</v>
      </c>
      <c r="P10" s="9"/>
    </row>
    <row r="11" spans="1:133">
      <c r="A11" s="12"/>
      <c r="B11" s="25">
        <v>315</v>
      </c>
      <c r="C11" s="20" t="s">
        <v>132</v>
      </c>
      <c r="D11" s="47">
        <v>112766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112766</v>
      </c>
      <c r="O11" s="48">
        <f t="shared" si="1"/>
        <v>2.7410306271268836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7344055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7344055</v>
      </c>
      <c r="O12" s="48">
        <f t="shared" si="1"/>
        <v>178.51373359261061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445543</v>
      </c>
      <c r="E13" s="32">
        <f t="shared" si="3"/>
        <v>640174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19" si="4">SUM(D13:M13)</f>
        <v>1085717</v>
      </c>
      <c r="O13" s="46">
        <f t="shared" si="1"/>
        <v>26.390787554691297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588511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588511</v>
      </c>
      <c r="O14" s="48">
        <f t="shared" si="1"/>
        <v>14.305080213903743</v>
      </c>
      <c r="P14" s="9"/>
    </row>
    <row r="15" spans="1:133">
      <c r="A15" s="12"/>
      <c r="B15" s="25">
        <v>323.7</v>
      </c>
      <c r="C15" s="20" t="s">
        <v>18</v>
      </c>
      <c r="D15" s="47">
        <v>402489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402489</v>
      </c>
      <c r="O15" s="48">
        <f t="shared" si="1"/>
        <v>9.7833981526494895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3697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3697</v>
      </c>
      <c r="O16" s="48">
        <f t="shared" si="1"/>
        <v>8.986387943607195E-2</v>
      </c>
      <c r="P16" s="9"/>
    </row>
    <row r="17" spans="1:16">
      <c r="A17" s="12"/>
      <c r="B17" s="25">
        <v>329</v>
      </c>
      <c r="C17" s="20" t="s">
        <v>20</v>
      </c>
      <c r="D17" s="47">
        <v>43054</v>
      </c>
      <c r="E17" s="47">
        <v>47966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91020</v>
      </c>
      <c r="O17" s="48">
        <f t="shared" si="1"/>
        <v>2.2124453087019931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SUM(D19:D42)</f>
        <v>5579161</v>
      </c>
      <c r="E18" s="32">
        <f t="shared" si="5"/>
        <v>4214357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9793518</v>
      </c>
      <c r="O18" s="46">
        <f t="shared" si="1"/>
        <v>238.05342732134176</v>
      </c>
      <c r="P18" s="10"/>
    </row>
    <row r="19" spans="1:16">
      <c r="A19" s="12"/>
      <c r="B19" s="25">
        <v>331.2</v>
      </c>
      <c r="C19" s="20" t="s">
        <v>21</v>
      </c>
      <c r="D19" s="47">
        <v>116571</v>
      </c>
      <c r="E19" s="47">
        <v>84250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200821</v>
      </c>
      <c r="O19" s="48">
        <f t="shared" si="1"/>
        <v>4.8814049586776855</v>
      </c>
      <c r="P19" s="9"/>
    </row>
    <row r="20" spans="1:16">
      <c r="A20" s="12"/>
      <c r="B20" s="25">
        <v>331.61</v>
      </c>
      <c r="C20" s="20" t="s">
        <v>110</v>
      </c>
      <c r="D20" s="47">
        <v>31131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ref="N20:N25" si="6">SUM(D20:M20)</f>
        <v>31131</v>
      </c>
      <c r="O20" s="48">
        <f t="shared" si="1"/>
        <v>0.75670879922216816</v>
      </c>
      <c r="P20" s="9"/>
    </row>
    <row r="21" spans="1:16">
      <c r="A21" s="12"/>
      <c r="B21" s="25">
        <v>331.65</v>
      </c>
      <c r="C21" s="20" t="s">
        <v>28</v>
      </c>
      <c r="D21" s="47">
        <v>0</v>
      </c>
      <c r="E21" s="47">
        <v>88625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88625</v>
      </c>
      <c r="O21" s="48">
        <f t="shared" si="1"/>
        <v>2.1542294603791929</v>
      </c>
      <c r="P21" s="9"/>
    </row>
    <row r="22" spans="1:16">
      <c r="A22" s="12"/>
      <c r="B22" s="25">
        <v>331.69</v>
      </c>
      <c r="C22" s="20" t="s">
        <v>29</v>
      </c>
      <c r="D22" s="47">
        <v>171312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171312</v>
      </c>
      <c r="O22" s="48">
        <f t="shared" si="1"/>
        <v>4.1641225085075355</v>
      </c>
      <c r="P22" s="9"/>
    </row>
    <row r="23" spans="1:16">
      <c r="A23" s="12"/>
      <c r="B23" s="25">
        <v>331.7</v>
      </c>
      <c r="C23" s="20" t="s">
        <v>23</v>
      </c>
      <c r="D23" s="47">
        <v>121343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121343</v>
      </c>
      <c r="O23" s="48">
        <f t="shared" si="1"/>
        <v>2.9495138551288282</v>
      </c>
      <c r="P23" s="9"/>
    </row>
    <row r="24" spans="1:16">
      <c r="A24" s="12"/>
      <c r="B24" s="25">
        <v>334.1</v>
      </c>
      <c r="C24" s="20" t="s">
        <v>24</v>
      </c>
      <c r="D24" s="47">
        <v>27878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27878</v>
      </c>
      <c r="O24" s="48">
        <f t="shared" si="1"/>
        <v>0.67763733592610598</v>
      </c>
      <c r="P24" s="9"/>
    </row>
    <row r="25" spans="1:16">
      <c r="A25" s="12"/>
      <c r="B25" s="25">
        <v>334.2</v>
      </c>
      <c r="C25" s="20" t="s">
        <v>25</v>
      </c>
      <c r="D25" s="47">
        <v>0</v>
      </c>
      <c r="E25" s="47">
        <v>391851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391851</v>
      </c>
      <c r="O25" s="48">
        <f t="shared" si="1"/>
        <v>9.5248176956733115</v>
      </c>
      <c r="P25" s="9"/>
    </row>
    <row r="26" spans="1:16">
      <c r="A26" s="12"/>
      <c r="B26" s="25">
        <v>334.34</v>
      </c>
      <c r="C26" s="20" t="s">
        <v>31</v>
      </c>
      <c r="D26" s="47">
        <v>0</v>
      </c>
      <c r="E26" s="47">
        <v>89442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>SUM(D26:M26)</f>
        <v>89442</v>
      </c>
      <c r="O26" s="48">
        <f t="shared" si="1"/>
        <v>2.1740884783665533</v>
      </c>
      <c r="P26" s="9"/>
    </row>
    <row r="27" spans="1:16">
      <c r="A27" s="12"/>
      <c r="B27" s="25">
        <v>334.36</v>
      </c>
      <c r="C27" s="20" t="s">
        <v>178</v>
      </c>
      <c r="D27" s="47">
        <v>0</v>
      </c>
      <c r="E27" s="47">
        <v>1022259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1" si="7">SUM(D27:M27)</f>
        <v>1022259</v>
      </c>
      <c r="O27" s="48">
        <f t="shared" si="1"/>
        <v>24.848298492950899</v>
      </c>
      <c r="P27" s="9"/>
    </row>
    <row r="28" spans="1:16">
      <c r="A28" s="12"/>
      <c r="B28" s="25">
        <v>334.69</v>
      </c>
      <c r="C28" s="20" t="s">
        <v>35</v>
      </c>
      <c r="D28" s="47">
        <v>223281</v>
      </c>
      <c r="E28" s="47">
        <v>30183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253464</v>
      </c>
      <c r="O28" s="48">
        <f t="shared" si="1"/>
        <v>6.1610111813320367</v>
      </c>
      <c r="P28" s="9"/>
    </row>
    <row r="29" spans="1:16">
      <c r="A29" s="12"/>
      <c r="B29" s="25">
        <v>334.7</v>
      </c>
      <c r="C29" s="20" t="s">
        <v>36</v>
      </c>
      <c r="D29" s="47">
        <v>0</v>
      </c>
      <c r="E29" s="47">
        <v>350000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350000</v>
      </c>
      <c r="O29" s="48">
        <f t="shared" si="1"/>
        <v>8.5075352455031599</v>
      </c>
      <c r="P29" s="9"/>
    </row>
    <row r="30" spans="1:16">
      <c r="A30" s="12"/>
      <c r="B30" s="25">
        <v>335.12</v>
      </c>
      <c r="C30" s="20" t="s">
        <v>133</v>
      </c>
      <c r="D30" s="47">
        <v>1004311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1004311</v>
      </c>
      <c r="O30" s="48">
        <f t="shared" si="1"/>
        <v>24.412032085561496</v>
      </c>
      <c r="P30" s="9"/>
    </row>
    <row r="31" spans="1:16">
      <c r="A31" s="12"/>
      <c r="B31" s="25">
        <v>335.13</v>
      </c>
      <c r="C31" s="20" t="s">
        <v>134</v>
      </c>
      <c r="D31" s="47">
        <v>17247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17247</v>
      </c>
      <c r="O31" s="48">
        <f t="shared" si="1"/>
        <v>0.41922702965483716</v>
      </c>
      <c r="P31" s="9"/>
    </row>
    <row r="32" spans="1:16">
      <c r="A32" s="12"/>
      <c r="B32" s="25">
        <v>335.14</v>
      </c>
      <c r="C32" s="20" t="s">
        <v>135</v>
      </c>
      <c r="D32" s="47">
        <v>13557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13557</v>
      </c>
      <c r="O32" s="48">
        <f t="shared" si="1"/>
        <v>0.32953330092367528</v>
      </c>
      <c r="P32" s="9"/>
    </row>
    <row r="33" spans="1:16">
      <c r="A33" s="12"/>
      <c r="B33" s="25">
        <v>335.15</v>
      </c>
      <c r="C33" s="20" t="s">
        <v>136</v>
      </c>
      <c r="D33" s="47">
        <v>7315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7315</v>
      </c>
      <c r="O33" s="48">
        <f t="shared" si="1"/>
        <v>0.17780748663101603</v>
      </c>
      <c r="P33" s="9"/>
    </row>
    <row r="34" spans="1:16">
      <c r="A34" s="12"/>
      <c r="B34" s="25">
        <v>335.16</v>
      </c>
      <c r="C34" s="20" t="s">
        <v>190</v>
      </c>
      <c r="D34" s="47">
        <v>223250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223250</v>
      </c>
      <c r="O34" s="48">
        <f t="shared" si="1"/>
        <v>5.4265921244530873</v>
      </c>
      <c r="P34" s="9"/>
    </row>
    <row r="35" spans="1:16">
      <c r="A35" s="12"/>
      <c r="B35" s="25">
        <v>335.18</v>
      </c>
      <c r="C35" s="20" t="s">
        <v>137</v>
      </c>
      <c r="D35" s="47">
        <v>2488446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2488446</v>
      </c>
      <c r="O35" s="48">
        <f t="shared" si="1"/>
        <v>60.487263004375301</v>
      </c>
      <c r="P35" s="9"/>
    </row>
    <row r="36" spans="1:16">
      <c r="A36" s="12"/>
      <c r="B36" s="25">
        <v>335.19</v>
      </c>
      <c r="C36" s="20" t="s">
        <v>138</v>
      </c>
      <c r="D36" s="47">
        <v>1117222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1117222</v>
      </c>
      <c r="O36" s="48">
        <f t="shared" si="1"/>
        <v>27.156587263004376</v>
      </c>
      <c r="P36" s="9"/>
    </row>
    <row r="37" spans="1:16">
      <c r="A37" s="12"/>
      <c r="B37" s="25">
        <v>335.21</v>
      </c>
      <c r="C37" s="20" t="s">
        <v>45</v>
      </c>
      <c r="D37" s="47">
        <v>0</v>
      </c>
      <c r="E37" s="47">
        <v>18550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18550</v>
      </c>
      <c r="O37" s="48">
        <f t="shared" ref="O37:O68" si="8">(N37/O$87)</f>
        <v>0.45089936801166747</v>
      </c>
      <c r="P37" s="9"/>
    </row>
    <row r="38" spans="1:16">
      <c r="A38" s="12"/>
      <c r="B38" s="25">
        <v>335.22</v>
      </c>
      <c r="C38" s="20" t="s">
        <v>196</v>
      </c>
      <c r="D38" s="47">
        <v>0</v>
      </c>
      <c r="E38" s="47">
        <v>226496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226496</v>
      </c>
      <c r="O38" s="48">
        <f t="shared" si="8"/>
        <v>5.5054934370442394</v>
      </c>
      <c r="P38" s="9"/>
    </row>
    <row r="39" spans="1:16">
      <c r="A39" s="12"/>
      <c r="B39" s="25">
        <v>335.42</v>
      </c>
      <c r="C39" s="20" t="s">
        <v>180</v>
      </c>
      <c r="D39" s="47">
        <v>0</v>
      </c>
      <c r="E39" s="47">
        <v>59689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59689</v>
      </c>
      <c r="O39" s="48">
        <f t="shared" si="8"/>
        <v>1.4508750607681089</v>
      </c>
      <c r="P39" s="9"/>
    </row>
    <row r="40" spans="1:16">
      <c r="A40" s="12"/>
      <c r="B40" s="25">
        <v>335.49</v>
      </c>
      <c r="C40" s="20" t="s">
        <v>46</v>
      </c>
      <c r="D40" s="47">
        <v>0</v>
      </c>
      <c r="E40" s="47">
        <v>1853012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1853012</v>
      </c>
      <c r="O40" s="48">
        <f t="shared" si="8"/>
        <v>45.041614000972288</v>
      </c>
      <c r="P40" s="9"/>
    </row>
    <row r="41" spans="1:16">
      <c r="A41" s="12"/>
      <c r="B41" s="25">
        <v>336</v>
      </c>
      <c r="C41" s="20" t="s">
        <v>127</v>
      </c>
      <c r="D41" s="47">
        <v>11297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11297</v>
      </c>
      <c r="O41" s="48">
        <f t="shared" si="8"/>
        <v>0.27459893048128342</v>
      </c>
      <c r="P41" s="9"/>
    </row>
    <row r="42" spans="1:16">
      <c r="A42" s="12"/>
      <c r="B42" s="25">
        <v>337.2</v>
      </c>
      <c r="C42" s="20" t="s">
        <v>112</v>
      </c>
      <c r="D42" s="47">
        <v>5000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5000</v>
      </c>
      <c r="O42" s="48">
        <f t="shared" si="8"/>
        <v>0.12153621779290229</v>
      </c>
      <c r="P42" s="9"/>
    </row>
    <row r="43" spans="1:16" ht="15.75">
      <c r="A43" s="29" t="s">
        <v>51</v>
      </c>
      <c r="B43" s="30"/>
      <c r="C43" s="31"/>
      <c r="D43" s="32">
        <f t="shared" ref="D43:M43" si="9">SUM(D44:D71)</f>
        <v>1620521</v>
      </c>
      <c r="E43" s="32">
        <f t="shared" si="9"/>
        <v>2940300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48884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>SUM(D43:M43)</f>
        <v>4609705</v>
      </c>
      <c r="O43" s="46">
        <f t="shared" si="8"/>
        <v>112.04922216820613</v>
      </c>
      <c r="P43" s="10"/>
    </row>
    <row r="44" spans="1:16">
      <c r="A44" s="12"/>
      <c r="B44" s="25">
        <v>341.1</v>
      </c>
      <c r="C44" s="20" t="s">
        <v>140</v>
      </c>
      <c r="D44" s="47">
        <v>197112</v>
      </c>
      <c r="E44" s="47">
        <v>748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197860</v>
      </c>
      <c r="O44" s="48">
        <f t="shared" si="8"/>
        <v>4.8094312105007289</v>
      </c>
      <c r="P44" s="9"/>
    </row>
    <row r="45" spans="1:16">
      <c r="A45" s="12"/>
      <c r="B45" s="25">
        <v>341.15</v>
      </c>
      <c r="C45" s="20" t="s">
        <v>141</v>
      </c>
      <c r="D45" s="47">
        <v>0</v>
      </c>
      <c r="E45" s="47">
        <v>92756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ref="N45:N71" si="10">SUM(D45:M45)</f>
        <v>92756</v>
      </c>
      <c r="O45" s="48">
        <f t="shared" si="8"/>
        <v>2.2546426835196889</v>
      </c>
      <c r="P45" s="9"/>
    </row>
    <row r="46" spans="1:16">
      <c r="A46" s="12"/>
      <c r="B46" s="25">
        <v>341.2</v>
      </c>
      <c r="C46" s="20" t="s">
        <v>142</v>
      </c>
      <c r="D46" s="47">
        <v>0</v>
      </c>
      <c r="E46" s="47">
        <v>967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967</v>
      </c>
      <c r="O46" s="48">
        <f t="shared" si="8"/>
        <v>2.3505104521147301E-2</v>
      </c>
      <c r="P46" s="9"/>
    </row>
    <row r="47" spans="1:16">
      <c r="A47" s="12"/>
      <c r="B47" s="25">
        <v>341.52</v>
      </c>
      <c r="C47" s="20" t="s">
        <v>144</v>
      </c>
      <c r="D47" s="47">
        <v>323468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323468</v>
      </c>
      <c r="O47" s="48">
        <f t="shared" si="8"/>
        <v>7.8626154594069035</v>
      </c>
      <c r="P47" s="9"/>
    </row>
    <row r="48" spans="1:16">
      <c r="A48" s="12"/>
      <c r="B48" s="25">
        <v>341.8</v>
      </c>
      <c r="C48" s="20" t="s">
        <v>191</v>
      </c>
      <c r="D48" s="47">
        <v>675423</v>
      </c>
      <c r="E48" s="47">
        <v>15912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691335</v>
      </c>
      <c r="O48" s="48">
        <f t="shared" si="8"/>
        <v>16.804448225571221</v>
      </c>
      <c r="P48" s="9"/>
    </row>
    <row r="49" spans="1:16">
      <c r="A49" s="12"/>
      <c r="B49" s="25">
        <v>341.9</v>
      </c>
      <c r="C49" s="20" t="s">
        <v>146</v>
      </c>
      <c r="D49" s="47">
        <v>72923</v>
      </c>
      <c r="E49" s="47">
        <v>80829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153752</v>
      </c>
      <c r="O49" s="48">
        <f t="shared" si="8"/>
        <v>3.7372873116188625</v>
      </c>
      <c r="P49" s="9"/>
    </row>
    <row r="50" spans="1:16">
      <c r="A50" s="12"/>
      <c r="B50" s="25">
        <v>342.3</v>
      </c>
      <c r="C50" s="20" t="s">
        <v>182</v>
      </c>
      <c r="D50" s="47">
        <v>0</v>
      </c>
      <c r="E50" s="47">
        <v>259652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259652</v>
      </c>
      <c r="O50" s="48">
        <f t="shared" si="8"/>
        <v>6.3114244044725325</v>
      </c>
      <c r="P50" s="9"/>
    </row>
    <row r="51" spans="1:16">
      <c r="A51" s="12"/>
      <c r="B51" s="25">
        <v>342.4</v>
      </c>
      <c r="C51" s="20" t="s">
        <v>62</v>
      </c>
      <c r="D51" s="47">
        <v>0</v>
      </c>
      <c r="E51" s="47">
        <v>89821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89821</v>
      </c>
      <c r="O51" s="48">
        <f t="shared" si="8"/>
        <v>2.1833009236752554</v>
      </c>
      <c r="P51" s="9"/>
    </row>
    <row r="52" spans="1:16">
      <c r="A52" s="12"/>
      <c r="B52" s="25">
        <v>342.6</v>
      </c>
      <c r="C52" s="20" t="s">
        <v>63</v>
      </c>
      <c r="D52" s="47">
        <v>0</v>
      </c>
      <c r="E52" s="47">
        <v>1253789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1253789</v>
      </c>
      <c r="O52" s="48">
        <f t="shared" si="8"/>
        <v>30.476154594069033</v>
      </c>
      <c r="P52" s="9"/>
    </row>
    <row r="53" spans="1:16">
      <c r="A53" s="12"/>
      <c r="B53" s="25">
        <v>342.9</v>
      </c>
      <c r="C53" s="20" t="s">
        <v>64</v>
      </c>
      <c r="D53" s="47">
        <v>0</v>
      </c>
      <c r="E53" s="47">
        <v>15367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15367</v>
      </c>
      <c r="O53" s="48">
        <f t="shared" si="8"/>
        <v>0.37352941176470589</v>
      </c>
      <c r="P53" s="9"/>
    </row>
    <row r="54" spans="1:16">
      <c r="A54" s="12"/>
      <c r="B54" s="25">
        <v>343.4</v>
      </c>
      <c r="C54" s="20" t="s">
        <v>65</v>
      </c>
      <c r="D54" s="47">
        <v>0</v>
      </c>
      <c r="E54" s="47">
        <v>227949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227949</v>
      </c>
      <c r="O54" s="48">
        <f t="shared" si="8"/>
        <v>5.5408118619348565</v>
      </c>
      <c r="P54" s="9"/>
    </row>
    <row r="55" spans="1:16">
      <c r="A55" s="12"/>
      <c r="B55" s="25">
        <v>343.8</v>
      </c>
      <c r="C55" s="20" t="s">
        <v>66</v>
      </c>
      <c r="D55" s="47">
        <v>0</v>
      </c>
      <c r="E55" s="47">
        <v>104125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104125</v>
      </c>
      <c r="O55" s="48">
        <f t="shared" si="8"/>
        <v>2.53099173553719</v>
      </c>
      <c r="P55" s="9"/>
    </row>
    <row r="56" spans="1:16">
      <c r="A56" s="12"/>
      <c r="B56" s="25">
        <v>345.9</v>
      </c>
      <c r="C56" s="20" t="s">
        <v>68</v>
      </c>
      <c r="D56" s="47">
        <v>0</v>
      </c>
      <c r="E56" s="47">
        <v>26074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26074</v>
      </c>
      <c r="O56" s="48">
        <f t="shared" si="8"/>
        <v>0.63378706854642686</v>
      </c>
      <c r="P56" s="9"/>
    </row>
    <row r="57" spans="1:16">
      <c r="A57" s="12"/>
      <c r="B57" s="25">
        <v>346.4</v>
      </c>
      <c r="C57" s="20" t="s">
        <v>69</v>
      </c>
      <c r="D57" s="47">
        <v>0</v>
      </c>
      <c r="E57" s="47">
        <v>103826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103826</v>
      </c>
      <c r="O57" s="48">
        <f t="shared" si="8"/>
        <v>2.5237238697131743</v>
      </c>
      <c r="P57" s="9"/>
    </row>
    <row r="58" spans="1:16">
      <c r="A58" s="12"/>
      <c r="B58" s="25">
        <v>346.9</v>
      </c>
      <c r="C58" s="20" t="s">
        <v>70</v>
      </c>
      <c r="D58" s="47">
        <v>10931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10931</v>
      </c>
      <c r="O58" s="48">
        <f t="shared" si="8"/>
        <v>0.265702479338843</v>
      </c>
      <c r="P58" s="9"/>
    </row>
    <row r="59" spans="1:16">
      <c r="A59" s="12"/>
      <c r="B59" s="25">
        <v>347.2</v>
      </c>
      <c r="C59" s="20" t="s">
        <v>71</v>
      </c>
      <c r="D59" s="47">
        <v>340568</v>
      </c>
      <c r="E59" s="47">
        <v>0</v>
      </c>
      <c r="F59" s="47">
        <v>0</v>
      </c>
      <c r="G59" s="47">
        <v>0</v>
      </c>
      <c r="H59" s="47">
        <v>0</v>
      </c>
      <c r="I59" s="47">
        <v>48884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389452</v>
      </c>
      <c r="O59" s="48">
        <f t="shared" si="8"/>
        <v>9.4665046183762769</v>
      </c>
      <c r="P59" s="9"/>
    </row>
    <row r="60" spans="1:16">
      <c r="A60" s="12"/>
      <c r="B60" s="25">
        <v>348.12</v>
      </c>
      <c r="C60" s="20" t="s">
        <v>147</v>
      </c>
      <c r="D60" s="47">
        <v>0</v>
      </c>
      <c r="E60" s="47">
        <v>3737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ref="N60:N69" si="11">SUM(D60:M60)</f>
        <v>3737</v>
      </c>
      <c r="O60" s="48">
        <f t="shared" si="8"/>
        <v>9.0836169178415166E-2</v>
      </c>
      <c r="P60" s="9"/>
    </row>
    <row r="61" spans="1:16">
      <c r="A61" s="12"/>
      <c r="B61" s="25">
        <v>348.22</v>
      </c>
      <c r="C61" s="20" t="s">
        <v>148</v>
      </c>
      <c r="D61" s="47">
        <v>0</v>
      </c>
      <c r="E61" s="47">
        <v>9683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1"/>
        <v>9683</v>
      </c>
      <c r="O61" s="48">
        <f t="shared" si="8"/>
        <v>0.23536703937773457</v>
      </c>
      <c r="P61" s="9"/>
    </row>
    <row r="62" spans="1:16">
      <c r="A62" s="12"/>
      <c r="B62" s="25">
        <v>348.31</v>
      </c>
      <c r="C62" s="20" t="s">
        <v>149</v>
      </c>
      <c r="D62" s="47">
        <v>0</v>
      </c>
      <c r="E62" s="47">
        <v>91754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1"/>
        <v>91754</v>
      </c>
      <c r="O62" s="48">
        <f t="shared" si="8"/>
        <v>2.2302868254739914</v>
      </c>
      <c r="P62" s="9"/>
    </row>
    <row r="63" spans="1:16">
      <c r="A63" s="12"/>
      <c r="B63" s="25">
        <v>348.32</v>
      </c>
      <c r="C63" s="20" t="s">
        <v>150</v>
      </c>
      <c r="D63" s="47">
        <v>0</v>
      </c>
      <c r="E63" s="47">
        <v>40996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1"/>
        <v>40996</v>
      </c>
      <c r="O63" s="48">
        <f t="shared" si="8"/>
        <v>0.99649975692756443</v>
      </c>
      <c r="P63" s="9"/>
    </row>
    <row r="64" spans="1:16">
      <c r="A64" s="12"/>
      <c r="B64" s="25">
        <v>348.41</v>
      </c>
      <c r="C64" s="20" t="s">
        <v>151</v>
      </c>
      <c r="D64" s="47">
        <v>0</v>
      </c>
      <c r="E64" s="47">
        <v>94124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94124</v>
      </c>
      <c r="O64" s="48">
        <f t="shared" si="8"/>
        <v>2.2878949927078271</v>
      </c>
      <c r="P64" s="9"/>
    </row>
    <row r="65" spans="1:16">
      <c r="A65" s="12"/>
      <c r="B65" s="25">
        <v>348.42</v>
      </c>
      <c r="C65" s="20" t="s">
        <v>152</v>
      </c>
      <c r="D65" s="47">
        <v>0</v>
      </c>
      <c r="E65" s="47">
        <v>5640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5640</v>
      </c>
      <c r="O65" s="48">
        <f t="shared" si="8"/>
        <v>0.13709285367039378</v>
      </c>
      <c r="P65" s="9"/>
    </row>
    <row r="66" spans="1:16">
      <c r="A66" s="12"/>
      <c r="B66" s="25">
        <v>348.52</v>
      </c>
      <c r="C66" s="20" t="s">
        <v>153</v>
      </c>
      <c r="D66" s="47">
        <v>0</v>
      </c>
      <c r="E66" s="47">
        <v>79258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79258</v>
      </c>
      <c r="O66" s="48">
        <f t="shared" si="8"/>
        <v>1.9265435099659698</v>
      </c>
      <c r="P66" s="9"/>
    </row>
    <row r="67" spans="1:16">
      <c r="A67" s="12"/>
      <c r="B67" s="25">
        <v>348.53</v>
      </c>
      <c r="C67" s="20" t="s">
        <v>154</v>
      </c>
      <c r="D67" s="47">
        <v>0</v>
      </c>
      <c r="E67" s="47">
        <v>61623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61623</v>
      </c>
      <c r="O67" s="48">
        <f t="shared" si="8"/>
        <v>1.4978852698104035</v>
      </c>
      <c r="P67" s="9"/>
    </row>
    <row r="68" spans="1:16">
      <c r="A68" s="12"/>
      <c r="B68" s="25">
        <v>348.71</v>
      </c>
      <c r="C68" s="20" t="s">
        <v>155</v>
      </c>
      <c r="D68" s="47">
        <v>0</v>
      </c>
      <c r="E68" s="47">
        <v>29055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29055</v>
      </c>
      <c r="O68" s="48">
        <f t="shared" si="8"/>
        <v>0.70624696159455513</v>
      </c>
      <c r="P68" s="9"/>
    </row>
    <row r="69" spans="1:16">
      <c r="A69" s="12"/>
      <c r="B69" s="25">
        <v>348.72</v>
      </c>
      <c r="C69" s="20" t="s">
        <v>156</v>
      </c>
      <c r="D69" s="47">
        <v>0</v>
      </c>
      <c r="E69" s="47">
        <v>2206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2206</v>
      </c>
      <c r="O69" s="48">
        <f t="shared" ref="O69:O85" si="12">(N69/O$87)</f>
        <v>5.3621779290228488E-2</v>
      </c>
      <c r="P69" s="9"/>
    </row>
    <row r="70" spans="1:16">
      <c r="A70" s="12"/>
      <c r="B70" s="25">
        <v>348.85</v>
      </c>
      <c r="C70" s="20" t="s">
        <v>192</v>
      </c>
      <c r="D70" s="47">
        <v>0</v>
      </c>
      <c r="E70" s="47">
        <v>250409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250409</v>
      </c>
      <c r="O70" s="48">
        <f t="shared" si="12"/>
        <v>6.0867525522605739</v>
      </c>
      <c r="P70" s="9"/>
    </row>
    <row r="71" spans="1:16">
      <c r="A71" s="12"/>
      <c r="B71" s="25">
        <v>348.99</v>
      </c>
      <c r="C71" s="20" t="s">
        <v>193</v>
      </c>
      <c r="D71" s="47">
        <v>96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96</v>
      </c>
      <c r="O71" s="48">
        <f t="shared" si="12"/>
        <v>2.333495381623724E-3</v>
      </c>
      <c r="P71" s="9"/>
    </row>
    <row r="72" spans="1:16" ht="15.75">
      <c r="A72" s="29" t="s">
        <v>52</v>
      </c>
      <c r="B72" s="30"/>
      <c r="C72" s="31"/>
      <c r="D72" s="32">
        <f t="shared" ref="D72:M72" si="13">SUM(D73:D76)</f>
        <v>87748</v>
      </c>
      <c r="E72" s="32">
        <f t="shared" si="13"/>
        <v>358798</v>
      </c>
      <c r="F72" s="32">
        <f t="shared" si="13"/>
        <v>0</v>
      </c>
      <c r="G72" s="32">
        <f t="shared" si="13"/>
        <v>0</v>
      </c>
      <c r="H72" s="32">
        <f t="shared" si="13"/>
        <v>0</v>
      </c>
      <c r="I72" s="32">
        <f t="shared" si="13"/>
        <v>0</v>
      </c>
      <c r="J72" s="32">
        <f t="shared" si="13"/>
        <v>0</v>
      </c>
      <c r="K72" s="32">
        <f t="shared" si="13"/>
        <v>0</v>
      </c>
      <c r="L72" s="32">
        <f t="shared" si="13"/>
        <v>0</v>
      </c>
      <c r="M72" s="32">
        <f t="shared" si="13"/>
        <v>0</v>
      </c>
      <c r="N72" s="32">
        <f t="shared" ref="N72:N85" si="14">SUM(D72:M72)</f>
        <v>446546</v>
      </c>
      <c r="O72" s="46">
        <f t="shared" si="12"/>
        <v>10.854302382109868</v>
      </c>
      <c r="P72" s="10"/>
    </row>
    <row r="73" spans="1:16">
      <c r="A73" s="13"/>
      <c r="B73" s="40">
        <v>351.1</v>
      </c>
      <c r="C73" s="21" t="s">
        <v>87</v>
      </c>
      <c r="D73" s="47">
        <v>21650</v>
      </c>
      <c r="E73" s="47">
        <v>173662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195312</v>
      </c>
      <c r="O73" s="48">
        <f t="shared" si="12"/>
        <v>4.7474963539134665</v>
      </c>
      <c r="P73" s="9"/>
    </row>
    <row r="74" spans="1:16">
      <c r="A74" s="13"/>
      <c r="B74" s="40">
        <v>352</v>
      </c>
      <c r="C74" s="21" t="s">
        <v>88</v>
      </c>
      <c r="D74" s="47">
        <v>14254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14254</v>
      </c>
      <c r="O74" s="48">
        <f t="shared" si="12"/>
        <v>0.34647544968400584</v>
      </c>
      <c r="P74" s="9"/>
    </row>
    <row r="75" spans="1:16">
      <c r="A75" s="13"/>
      <c r="B75" s="40">
        <v>354</v>
      </c>
      <c r="C75" s="21" t="s">
        <v>89</v>
      </c>
      <c r="D75" s="47">
        <v>0</v>
      </c>
      <c r="E75" s="47">
        <v>58604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58604</v>
      </c>
      <c r="O75" s="48">
        <f t="shared" si="12"/>
        <v>1.4245017015070491</v>
      </c>
      <c r="P75" s="9"/>
    </row>
    <row r="76" spans="1:16">
      <c r="A76" s="13"/>
      <c r="B76" s="40">
        <v>359</v>
      </c>
      <c r="C76" s="21" t="s">
        <v>90</v>
      </c>
      <c r="D76" s="47">
        <v>51844</v>
      </c>
      <c r="E76" s="47">
        <v>126532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178376</v>
      </c>
      <c r="O76" s="48">
        <f t="shared" si="12"/>
        <v>4.3358288770053477</v>
      </c>
      <c r="P76" s="9"/>
    </row>
    <row r="77" spans="1:16" ht="15.75">
      <c r="A77" s="29" t="s">
        <v>3</v>
      </c>
      <c r="B77" s="30"/>
      <c r="C77" s="31"/>
      <c r="D77" s="32">
        <f t="shared" ref="D77:M77" si="15">SUM(D78:D81)</f>
        <v>1184986</v>
      </c>
      <c r="E77" s="32">
        <f t="shared" si="15"/>
        <v>1728618</v>
      </c>
      <c r="F77" s="32">
        <f t="shared" si="15"/>
        <v>0</v>
      </c>
      <c r="G77" s="32">
        <f t="shared" si="15"/>
        <v>1208635</v>
      </c>
      <c r="H77" s="32">
        <f t="shared" si="15"/>
        <v>0</v>
      </c>
      <c r="I77" s="32">
        <f t="shared" si="15"/>
        <v>553</v>
      </c>
      <c r="J77" s="32">
        <f t="shared" si="15"/>
        <v>0</v>
      </c>
      <c r="K77" s="32">
        <f t="shared" si="15"/>
        <v>0</v>
      </c>
      <c r="L77" s="32">
        <f t="shared" si="15"/>
        <v>0</v>
      </c>
      <c r="M77" s="32">
        <f t="shared" si="15"/>
        <v>0</v>
      </c>
      <c r="N77" s="32">
        <f t="shared" si="14"/>
        <v>4122792</v>
      </c>
      <c r="O77" s="46">
        <f t="shared" si="12"/>
        <v>100.21370928536705</v>
      </c>
      <c r="P77" s="10"/>
    </row>
    <row r="78" spans="1:16">
      <c r="A78" s="12"/>
      <c r="B78" s="25">
        <v>361.1</v>
      </c>
      <c r="C78" s="20" t="s">
        <v>91</v>
      </c>
      <c r="D78" s="47">
        <v>160866</v>
      </c>
      <c r="E78" s="47">
        <v>313402</v>
      </c>
      <c r="F78" s="47">
        <v>0</v>
      </c>
      <c r="G78" s="47">
        <v>132887</v>
      </c>
      <c r="H78" s="47">
        <v>0</v>
      </c>
      <c r="I78" s="47">
        <v>461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607616</v>
      </c>
      <c r="O78" s="48">
        <f t="shared" si="12"/>
        <v>14.769470102090423</v>
      </c>
      <c r="P78" s="9"/>
    </row>
    <row r="79" spans="1:16">
      <c r="A79" s="12"/>
      <c r="B79" s="25">
        <v>362</v>
      </c>
      <c r="C79" s="20" t="s">
        <v>93</v>
      </c>
      <c r="D79" s="47">
        <v>169603</v>
      </c>
      <c r="E79" s="47">
        <v>188007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357610</v>
      </c>
      <c r="O79" s="48">
        <f t="shared" si="12"/>
        <v>8.692513368983958</v>
      </c>
      <c r="P79" s="9"/>
    </row>
    <row r="80" spans="1:16">
      <c r="A80" s="12"/>
      <c r="B80" s="25">
        <v>366</v>
      </c>
      <c r="C80" s="20" t="s">
        <v>95</v>
      </c>
      <c r="D80" s="47">
        <v>34555</v>
      </c>
      <c r="E80" s="47">
        <v>29120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63675</v>
      </c>
      <c r="O80" s="48">
        <f t="shared" si="12"/>
        <v>1.5477637335926107</v>
      </c>
      <c r="P80" s="9"/>
    </row>
    <row r="81" spans="1:119">
      <c r="A81" s="12"/>
      <c r="B81" s="25">
        <v>369.9</v>
      </c>
      <c r="C81" s="20" t="s">
        <v>96</v>
      </c>
      <c r="D81" s="47">
        <v>819962</v>
      </c>
      <c r="E81" s="47">
        <v>1198089</v>
      </c>
      <c r="F81" s="47">
        <v>0</v>
      </c>
      <c r="G81" s="47">
        <v>1075748</v>
      </c>
      <c r="H81" s="47">
        <v>0</v>
      </c>
      <c r="I81" s="47">
        <v>92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3093891</v>
      </c>
      <c r="O81" s="48">
        <f t="shared" si="12"/>
        <v>75.203962080700052</v>
      </c>
      <c r="P81" s="9"/>
    </row>
    <row r="82" spans="1:119" ht="15.75">
      <c r="A82" s="29" t="s">
        <v>53</v>
      </c>
      <c r="B82" s="30"/>
      <c r="C82" s="31"/>
      <c r="D82" s="32">
        <f t="shared" ref="D82:M82" si="16">SUM(D83:D84)</f>
        <v>1105223</v>
      </c>
      <c r="E82" s="32">
        <f t="shared" si="16"/>
        <v>3248905</v>
      </c>
      <c r="F82" s="32">
        <f t="shared" si="16"/>
        <v>0</v>
      </c>
      <c r="G82" s="32">
        <f t="shared" si="16"/>
        <v>0</v>
      </c>
      <c r="H82" s="32">
        <f t="shared" si="16"/>
        <v>0</v>
      </c>
      <c r="I82" s="32">
        <f t="shared" si="16"/>
        <v>0</v>
      </c>
      <c r="J82" s="32">
        <f t="shared" si="16"/>
        <v>0</v>
      </c>
      <c r="K82" s="32">
        <f t="shared" si="16"/>
        <v>0</v>
      </c>
      <c r="L82" s="32">
        <f t="shared" si="16"/>
        <v>0</v>
      </c>
      <c r="M82" s="32">
        <f t="shared" si="16"/>
        <v>0</v>
      </c>
      <c r="N82" s="32">
        <f t="shared" si="14"/>
        <v>4354128</v>
      </c>
      <c r="O82" s="46">
        <f t="shared" si="12"/>
        <v>105.8368497812348</v>
      </c>
      <c r="P82" s="9"/>
    </row>
    <row r="83" spans="1:119">
      <c r="A83" s="12"/>
      <c r="B83" s="25">
        <v>381</v>
      </c>
      <c r="C83" s="20" t="s">
        <v>97</v>
      </c>
      <c r="D83" s="47">
        <v>874445</v>
      </c>
      <c r="E83" s="47">
        <v>3248905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4123350</v>
      </c>
      <c r="O83" s="48">
        <f t="shared" si="12"/>
        <v>100.22727272727273</v>
      </c>
      <c r="P83" s="9"/>
    </row>
    <row r="84" spans="1:119" ht="15.75" thickBot="1">
      <c r="A84" s="12"/>
      <c r="B84" s="25">
        <v>383</v>
      </c>
      <c r="C84" s="20" t="s">
        <v>129</v>
      </c>
      <c r="D84" s="47">
        <v>230778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230778</v>
      </c>
      <c r="O84" s="48">
        <f t="shared" si="12"/>
        <v>5.6095770539620808</v>
      </c>
      <c r="P84" s="9"/>
    </row>
    <row r="85" spans="1:119" ht="16.5" thickBot="1">
      <c r="A85" s="14" t="s">
        <v>74</v>
      </c>
      <c r="B85" s="23"/>
      <c r="C85" s="22"/>
      <c r="D85" s="15">
        <f t="shared" ref="D85:M85" si="17">SUM(D5,D13,D18,D43,D72,D77,D82)</f>
        <v>27492481</v>
      </c>
      <c r="E85" s="15">
        <f t="shared" si="17"/>
        <v>24004823</v>
      </c>
      <c r="F85" s="15">
        <f t="shared" si="17"/>
        <v>0</v>
      </c>
      <c r="G85" s="15">
        <f t="shared" si="17"/>
        <v>2197122</v>
      </c>
      <c r="H85" s="15">
        <f t="shared" si="17"/>
        <v>0</v>
      </c>
      <c r="I85" s="15">
        <f t="shared" si="17"/>
        <v>123806</v>
      </c>
      <c r="J85" s="15">
        <f t="shared" si="17"/>
        <v>0</v>
      </c>
      <c r="K85" s="15">
        <f t="shared" si="17"/>
        <v>0</v>
      </c>
      <c r="L85" s="15">
        <f t="shared" si="17"/>
        <v>0</v>
      </c>
      <c r="M85" s="15">
        <f t="shared" si="17"/>
        <v>0</v>
      </c>
      <c r="N85" s="15">
        <f t="shared" si="14"/>
        <v>53818232</v>
      </c>
      <c r="O85" s="38">
        <f t="shared" si="12"/>
        <v>1308.1728731161886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49" t="s">
        <v>197</v>
      </c>
      <c r="M87" s="49"/>
      <c r="N87" s="49"/>
      <c r="O87" s="44">
        <v>41140</v>
      </c>
    </row>
    <row r="88" spans="1:119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</row>
    <row r="89" spans="1:119" ht="15.75" customHeight="1" thickBot="1">
      <c r="A89" s="53" t="s">
        <v>114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189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17319032</v>
      </c>
      <c r="E5" s="27">
        <f t="shared" si="0"/>
        <v>10716674</v>
      </c>
      <c r="F5" s="27">
        <f t="shared" si="0"/>
        <v>0</v>
      </c>
      <c r="G5" s="27">
        <f t="shared" si="0"/>
        <v>960387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28996093</v>
      </c>
      <c r="O5" s="33">
        <f t="shared" ref="O5:O36" si="1">(N5/O$90)</f>
        <v>710.58405626623539</v>
      </c>
      <c r="P5" s="6"/>
    </row>
    <row r="6" spans="1:133">
      <c r="A6" s="12"/>
      <c r="B6" s="25">
        <v>311</v>
      </c>
      <c r="C6" s="20" t="s">
        <v>2</v>
      </c>
      <c r="D6" s="47">
        <v>13087079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13087079</v>
      </c>
      <c r="O6" s="48">
        <f t="shared" si="1"/>
        <v>320.71457628780081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277295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277295</v>
      </c>
      <c r="O7" s="48">
        <f t="shared" si="1"/>
        <v>6.7954467480272509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276689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276689</v>
      </c>
      <c r="O8" s="48">
        <f t="shared" si="1"/>
        <v>6.7805959907856685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1535437</v>
      </c>
      <c r="F9" s="47">
        <v>0</v>
      </c>
      <c r="G9" s="47">
        <v>960387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2495824</v>
      </c>
      <c r="O9" s="48">
        <f t="shared" si="1"/>
        <v>61.163162280056852</v>
      </c>
      <c r="P9" s="9"/>
    </row>
    <row r="10" spans="1:133">
      <c r="A10" s="12"/>
      <c r="B10" s="25">
        <v>312.60000000000002</v>
      </c>
      <c r="C10" s="20" t="s">
        <v>14</v>
      </c>
      <c r="D10" s="47">
        <v>4132231</v>
      </c>
      <c r="E10" s="47">
        <v>1168144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5300375</v>
      </c>
      <c r="O10" s="48">
        <f t="shared" si="1"/>
        <v>129.89205018869774</v>
      </c>
      <c r="P10" s="9"/>
    </row>
    <row r="11" spans="1:133">
      <c r="A11" s="12"/>
      <c r="B11" s="25">
        <v>315</v>
      </c>
      <c r="C11" s="20" t="s">
        <v>132</v>
      </c>
      <c r="D11" s="47">
        <v>99722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99722</v>
      </c>
      <c r="O11" s="48">
        <f t="shared" si="1"/>
        <v>2.4438072832426605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7459109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7459109</v>
      </c>
      <c r="O12" s="48">
        <f t="shared" si="1"/>
        <v>182.79441748762437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421313</v>
      </c>
      <c r="E13" s="32">
        <f t="shared" si="3"/>
        <v>552611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973924</v>
      </c>
      <c r="O13" s="46">
        <f t="shared" si="1"/>
        <v>23.867176395628093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498102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498102</v>
      </c>
      <c r="O14" s="48">
        <f t="shared" si="1"/>
        <v>12.206587266578444</v>
      </c>
      <c r="P14" s="9"/>
    </row>
    <row r="15" spans="1:133">
      <c r="A15" s="12"/>
      <c r="B15" s="25">
        <v>323.7</v>
      </c>
      <c r="C15" s="20" t="s">
        <v>18</v>
      </c>
      <c r="D15" s="47">
        <v>375654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375654</v>
      </c>
      <c r="O15" s="48">
        <f t="shared" si="1"/>
        <v>9.2058520805763866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6239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6239</v>
      </c>
      <c r="O16" s="48">
        <f t="shared" si="1"/>
        <v>0.15289418222810372</v>
      </c>
      <c r="P16" s="9"/>
    </row>
    <row r="17" spans="1:16">
      <c r="A17" s="12"/>
      <c r="B17" s="25">
        <v>329</v>
      </c>
      <c r="C17" s="20" t="s">
        <v>20</v>
      </c>
      <c r="D17" s="47">
        <v>45659</v>
      </c>
      <c r="E17" s="47">
        <v>48270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93929</v>
      </c>
      <c r="O17" s="48">
        <f t="shared" si="1"/>
        <v>2.3018428662451602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SUM(D19:D45)</f>
        <v>5446406</v>
      </c>
      <c r="E18" s="32">
        <f t="shared" si="5"/>
        <v>3218122</v>
      </c>
      <c r="F18" s="32">
        <f t="shared" si="5"/>
        <v>0</v>
      </c>
      <c r="G18" s="32">
        <f t="shared" si="5"/>
        <v>167134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8831662</v>
      </c>
      <c r="O18" s="46">
        <f t="shared" si="1"/>
        <v>216.43047591040533</v>
      </c>
      <c r="P18" s="10"/>
    </row>
    <row r="19" spans="1:16">
      <c r="A19" s="12"/>
      <c r="B19" s="25">
        <v>331.1</v>
      </c>
      <c r="C19" s="20" t="s">
        <v>126</v>
      </c>
      <c r="D19" s="47">
        <v>3265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3265</v>
      </c>
      <c r="O19" s="48">
        <f t="shared" si="1"/>
        <v>8.0012743224035676E-2</v>
      </c>
      <c r="P19" s="9"/>
    </row>
    <row r="20" spans="1:16">
      <c r="A20" s="12"/>
      <c r="B20" s="25">
        <v>331.2</v>
      </c>
      <c r="C20" s="20" t="s">
        <v>21</v>
      </c>
      <c r="D20" s="47">
        <v>157745</v>
      </c>
      <c r="E20" s="47">
        <v>11330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169075</v>
      </c>
      <c r="O20" s="48">
        <f t="shared" si="1"/>
        <v>4.1433857766014803</v>
      </c>
      <c r="P20" s="9"/>
    </row>
    <row r="21" spans="1:16">
      <c r="A21" s="12"/>
      <c r="B21" s="25">
        <v>331.39</v>
      </c>
      <c r="C21" s="20" t="s">
        <v>26</v>
      </c>
      <c r="D21" s="47">
        <v>0</v>
      </c>
      <c r="E21" s="47">
        <v>530846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7" si="6">SUM(D21:M21)</f>
        <v>530846</v>
      </c>
      <c r="O21" s="48">
        <f t="shared" si="1"/>
        <v>13.00901828162525</v>
      </c>
      <c r="P21" s="9"/>
    </row>
    <row r="22" spans="1:16">
      <c r="A22" s="12"/>
      <c r="B22" s="25">
        <v>331.61</v>
      </c>
      <c r="C22" s="20" t="s">
        <v>110</v>
      </c>
      <c r="D22" s="47">
        <v>16872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16872</v>
      </c>
      <c r="O22" s="48">
        <f t="shared" si="1"/>
        <v>0.41346860755771209</v>
      </c>
      <c r="P22" s="9"/>
    </row>
    <row r="23" spans="1:16">
      <c r="A23" s="12"/>
      <c r="B23" s="25">
        <v>331.65</v>
      </c>
      <c r="C23" s="20" t="s">
        <v>28</v>
      </c>
      <c r="D23" s="47">
        <v>0</v>
      </c>
      <c r="E23" s="47">
        <v>63131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63131</v>
      </c>
      <c r="O23" s="48">
        <f t="shared" si="1"/>
        <v>1.5471009165318825</v>
      </c>
      <c r="P23" s="9"/>
    </row>
    <row r="24" spans="1:16">
      <c r="A24" s="12"/>
      <c r="B24" s="25">
        <v>331.69</v>
      </c>
      <c r="C24" s="20" t="s">
        <v>29</v>
      </c>
      <c r="D24" s="47">
        <v>166991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166991</v>
      </c>
      <c r="O24" s="48">
        <f t="shared" si="1"/>
        <v>4.0923148556584819</v>
      </c>
      <c r="P24" s="9"/>
    </row>
    <row r="25" spans="1:16">
      <c r="A25" s="12"/>
      <c r="B25" s="25">
        <v>331.7</v>
      </c>
      <c r="C25" s="20" t="s">
        <v>23</v>
      </c>
      <c r="D25" s="47">
        <v>141836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141836</v>
      </c>
      <c r="O25" s="48">
        <f t="shared" si="1"/>
        <v>3.475861392932412</v>
      </c>
      <c r="P25" s="9"/>
    </row>
    <row r="26" spans="1:16">
      <c r="A26" s="12"/>
      <c r="B26" s="25">
        <v>334.1</v>
      </c>
      <c r="C26" s="20" t="s">
        <v>24</v>
      </c>
      <c r="D26" s="47">
        <v>13939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13939</v>
      </c>
      <c r="O26" s="48">
        <f t="shared" si="1"/>
        <v>0.34159192275645739</v>
      </c>
      <c r="P26" s="9"/>
    </row>
    <row r="27" spans="1:16">
      <c r="A27" s="12"/>
      <c r="B27" s="25">
        <v>334.2</v>
      </c>
      <c r="C27" s="20" t="s">
        <v>25</v>
      </c>
      <c r="D27" s="47">
        <v>16000</v>
      </c>
      <c r="E27" s="47">
        <v>68688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84688</v>
      </c>
      <c r="O27" s="48">
        <f t="shared" si="1"/>
        <v>2.075381071411067</v>
      </c>
      <c r="P27" s="9"/>
    </row>
    <row r="28" spans="1:16">
      <c r="A28" s="12"/>
      <c r="B28" s="25">
        <v>334.34</v>
      </c>
      <c r="C28" s="20" t="s">
        <v>31</v>
      </c>
      <c r="D28" s="47">
        <v>0</v>
      </c>
      <c r="E28" s="47">
        <v>74029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74029</v>
      </c>
      <c r="O28" s="48">
        <f t="shared" si="1"/>
        <v>1.8141694848796746</v>
      </c>
      <c r="P28" s="9"/>
    </row>
    <row r="29" spans="1:16">
      <c r="A29" s="12"/>
      <c r="B29" s="25">
        <v>334.36</v>
      </c>
      <c r="C29" s="20" t="s">
        <v>178</v>
      </c>
      <c r="D29" s="47">
        <v>0</v>
      </c>
      <c r="E29" s="47">
        <v>104519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44" si="7">SUM(D29:M29)</f>
        <v>104519</v>
      </c>
      <c r="O29" s="48">
        <f t="shared" si="1"/>
        <v>2.5613635249718181</v>
      </c>
      <c r="P29" s="9"/>
    </row>
    <row r="30" spans="1:16">
      <c r="A30" s="12"/>
      <c r="B30" s="25">
        <v>334.41</v>
      </c>
      <c r="C30" s="20" t="s">
        <v>32</v>
      </c>
      <c r="D30" s="47">
        <v>0</v>
      </c>
      <c r="E30" s="47">
        <v>0</v>
      </c>
      <c r="F30" s="47">
        <v>0</v>
      </c>
      <c r="G30" s="47">
        <v>167134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167134</v>
      </c>
      <c r="O30" s="48">
        <f t="shared" si="1"/>
        <v>4.095819242268294</v>
      </c>
      <c r="P30" s="9"/>
    </row>
    <row r="31" spans="1:16">
      <c r="A31" s="12"/>
      <c r="B31" s="25">
        <v>334.69</v>
      </c>
      <c r="C31" s="20" t="s">
        <v>35</v>
      </c>
      <c r="D31" s="47">
        <v>174028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174028</v>
      </c>
      <c r="O31" s="48">
        <f t="shared" si="1"/>
        <v>4.2647649855413423</v>
      </c>
      <c r="P31" s="9"/>
    </row>
    <row r="32" spans="1:16">
      <c r="A32" s="12"/>
      <c r="B32" s="25">
        <v>334.7</v>
      </c>
      <c r="C32" s="20" t="s">
        <v>36</v>
      </c>
      <c r="D32" s="47">
        <v>0</v>
      </c>
      <c r="E32" s="47">
        <v>350000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350000</v>
      </c>
      <c r="O32" s="48">
        <f t="shared" si="1"/>
        <v>8.5771700240160769</v>
      </c>
      <c r="P32" s="9"/>
    </row>
    <row r="33" spans="1:16">
      <c r="A33" s="12"/>
      <c r="B33" s="25">
        <v>334.9</v>
      </c>
      <c r="C33" s="20" t="s">
        <v>38</v>
      </c>
      <c r="D33" s="47">
        <v>0</v>
      </c>
      <c r="E33" s="47">
        <v>114826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114826</v>
      </c>
      <c r="O33" s="48">
        <f t="shared" si="1"/>
        <v>2.8139489290790571</v>
      </c>
      <c r="P33" s="9"/>
    </row>
    <row r="34" spans="1:16">
      <c r="A34" s="12"/>
      <c r="B34" s="25">
        <v>335.12</v>
      </c>
      <c r="C34" s="20" t="s">
        <v>133</v>
      </c>
      <c r="D34" s="47">
        <v>960478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960478</v>
      </c>
      <c r="O34" s="48">
        <f t="shared" si="1"/>
        <v>23.537666029505466</v>
      </c>
      <c r="P34" s="9"/>
    </row>
    <row r="35" spans="1:16">
      <c r="A35" s="12"/>
      <c r="B35" s="25">
        <v>335.13</v>
      </c>
      <c r="C35" s="20" t="s">
        <v>134</v>
      </c>
      <c r="D35" s="47">
        <v>24426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24426</v>
      </c>
      <c r="O35" s="48">
        <f t="shared" si="1"/>
        <v>0.59858844287604762</v>
      </c>
      <c r="P35" s="9"/>
    </row>
    <row r="36" spans="1:16">
      <c r="A36" s="12"/>
      <c r="B36" s="25">
        <v>335.14</v>
      </c>
      <c r="C36" s="20" t="s">
        <v>135</v>
      </c>
      <c r="D36" s="47">
        <v>11241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11241</v>
      </c>
      <c r="O36" s="48">
        <f t="shared" si="1"/>
        <v>0.27547419497132775</v>
      </c>
      <c r="P36" s="9"/>
    </row>
    <row r="37" spans="1:16">
      <c r="A37" s="12"/>
      <c r="B37" s="25">
        <v>335.15</v>
      </c>
      <c r="C37" s="20" t="s">
        <v>136</v>
      </c>
      <c r="D37" s="47">
        <v>6868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6868</v>
      </c>
      <c r="O37" s="48">
        <f t="shared" ref="O37:O68" si="8">(N37/O$90)</f>
        <v>0.16830858207126403</v>
      </c>
      <c r="P37" s="9"/>
    </row>
    <row r="38" spans="1:16">
      <c r="A38" s="12"/>
      <c r="B38" s="25">
        <v>335.16</v>
      </c>
      <c r="C38" s="20" t="s">
        <v>190</v>
      </c>
      <c r="D38" s="47">
        <v>223250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223250</v>
      </c>
      <c r="O38" s="48">
        <f t="shared" si="8"/>
        <v>5.4710091653188258</v>
      </c>
      <c r="P38" s="9"/>
    </row>
    <row r="39" spans="1:16">
      <c r="A39" s="12"/>
      <c r="B39" s="25">
        <v>335.18</v>
      </c>
      <c r="C39" s="20" t="s">
        <v>137</v>
      </c>
      <c r="D39" s="47">
        <v>2223741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2223741</v>
      </c>
      <c r="O39" s="48">
        <f t="shared" si="8"/>
        <v>54.495441846787237</v>
      </c>
      <c r="P39" s="9"/>
    </row>
    <row r="40" spans="1:16">
      <c r="A40" s="12"/>
      <c r="B40" s="25">
        <v>335.19</v>
      </c>
      <c r="C40" s="20" t="s">
        <v>138</v>
      </c>
      <c r="D40" s="47">
        <v>1291458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1291458</v>
      </c>
      <c r="O40" s="48">
        <f t="shared" si="8"/>
        <v>31.64872812821644</v>
      </c>
      <c r="P40" s="9"/>
    </row>
    <row r="41" spans="1:16">
      <c r="A41" s="12"/>
      <c r="B41" s="25">
        <v>335.21</v>
      </c>
      <c r="C41" s="20" t="s">
        <v>45</v>
      </c>
      <c r="D41" s="47">
        <v>0</v>
      </c>
      <c r="E41" s="47">
        <v>9495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9495</v>
      </c>
      <c r="O41" s="48">
        <f t="shared" si="8"/>
        <v>0.23268636965152184</v>
      </c>
      <c r="P41" s="9"/>
    </row>
    <row r="42" spans="1:16">
      <c r="A42" s="12"/>
      <c r="B42" s="25">
        <v>335.42</v>
      </c>
      <c r="C42" s="20" t="s">
        <v>180</v>
      </c>
      <c r="D42" s="47">
        <v>0</v>
      </c>
      <c r="E42" s="47">
        <v>77938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77938</v>
      </c>
      <c r="O42" s="48">
        <f t="shared" si="8"/>
        <v>1.9099642209478997</v>
      </c>
      <c r="P42" s="9"/>
    </row>
    <row r="43" spans="1:16">
      <c r="A43" s="12"/>
      <c r="B43" s="25">
        <v>335.49</v>
      </c>
      <c r="C43" s="20" t="s">
        <v>46</v>
      </c>
      <c r="D43" s="47">
        <v>0</v>
      </c>
      <c r="E43" s="47">
        <v>1813320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1813320</v>
      </c>
      <c r="O43" s="48">
        <f t="shared" si="8"/>
        <v>44.437582708425232</v>
      </c>
      <c r="P43" s="9"/>
    </row>
    <row r="44" spans="1:16">
      <c r="A44" s="12"/>
      <c r="B44" s="25">
        <v>336</v>
      </c>
      <c r="C44" s="20" t="s">
        <v>127</v>
      </c>
      <c r="D44" s="47">
        <v>11297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11297</v>
      </c>
      <c r="O44" s="48">
        <f t="shared" si="8"/>
        <v>0.2768465421751703</v>
      </c>
      <c r="P44" s="9"/>
    </row>
    <row r="45" spans="1:16">
      <c r="A45" s="12"/>
      <c r="B45" s="25">
        <v>337.2</v>
      </c>
      <c r="C45" s="20" t="s">
        <v>112</v>
      </c>
      <c r="D45" s="47">
        <v>2971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2971</v>
      </c>
      <c r="O45" s="48">
        <f t="shared" si="8"/>
        <v>7.2807920403862178E-2</v>
      </c>
      <c r="P45" s="9"/>
    </row>
    <row r="46" spans="1:16" ht="15.75">
      <c r="A46" s="29" t="s">
        <v>51</v>
      </c>
      <c r="B46" s="30"/>
      <c r="C46" s="31"/>
      <c r="D46" s="32">
        <f t="shared" ref="D46:M46" si="9">SUM(D47:D75)</f>
        <v>1554362</v>
      </c>
      <c r="E46" s="32">
        <f t="shared" si="9"/>
        <v>2927927</v>
      </c>
      <c r="F46" s="32">
        <f t="shared" si="9"/>
        <v>0</v>
      </c>
      <c r="G46" s="32">
        <f t="shared" si="9"/>
        <v>0</v>
      </c>
      <c r="H46" s="32">
        <f t="shared" si="9"/>
        <v>0</v>
      </c>
      <c r="I46" s="32">
        <f t="shared" si="9"/>
        <v>82866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4565155</v>
      </c>
      <c r="O46" s="46">
        <f t="shared" si="8"/>
        <v>111.87460177424889</v>
      </c>
      <c r="P46" s="10"/>
    </row>
    <row r="47" spans="1:16">
      <c r="A47" s="12"/>
      <c r="B47" s="25">
        <v>341.1</v>
      </c>
      <c r="C47" s="20" t="s">
        <v>140</v>
      </c>
      <c r="D47" s="47">
        <v>131373</v>
      </c>
      <c r="E47" s="47">
        <v>827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132200</v>
      </c>
      <c r="O47" s="48">
        <f t="shared" si="8"/>
        <v>3.239719649071215</v>
      </c>
      <c r="P47" s="9"/>
    </row>
    <row r="48" spans="1:16">
      <c r="A48" s="12"/>
      <c r="B48" s="25">
        <v>341.15</v>
      </c>
      <c r="C48" s="20" t="s">
        <v>141</v>
      </c>
      <c r="D48" s="47">
        <v>0</v>
      </c>
      <c r="E48" s="47">
        <v>90321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5" si="10">SUM(D48:M48)</f>
        <v>90321</v>
      </c>
      <c r="O48" s="48">
        <f t="shared" si="8"/>
        <v>2.2134244963975886</v>
      </c>
      <c r="P48" s="9"/>
    </row>
    <row r="49" spans="1:16">
      <c r="A49" s="12"/>
      <c r="B49" s="25">
        <v>341.2</v>
      </c>
      <c r="C49" s="20" t="s">
        <v>142</v>
      </c>
      <c r="D49" s="47">
        <v>0</v>
      </c>
      <c r="E49" s="47">
        <v>579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579</v>
      </c>
      <c r="O49" s="48">
        <f t="shared" si="8"/>
        <v>1.4189089839729451E-2</v>
      </c>
      <c r="P49" s="9"/>
    </row>
    <row r="50" spans="1:16">
      <c r="A50" s="12"/>
      <c r="B50" s="25">
        <v>341.52</v>
      </c>
      <c r="C50" s="20" t="s">
        <v>144</v>
      </c>
      <c r="D50" s="47">
        <v>357939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357939</v>
      </c>
      <c r="O50" s="48">
        <f t="shared" si="8"/>
        <v>8.7717247463608299</v>
      </c>
      <c r="P50" s="9"/>
    </row>
    <row r="51" spans="1:16">
      <c r="A51" s="12"/>
      <c r="B51" s="25">
        <v>341.8</v>
      </c>
      <c r="C51" s="20" t="s">
        <v>191</v>
      </c>
      <c r="D51" s="47">
        <v>618495</v>
      </c>
      <c r="E51" s="47">
        <v>18543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637038</v>
      </c>
      <c r="O51" s="48">
        <f t="shared" si="8"/>
        <v>15.611380679311866</v>
      </c>
      <c r="P51" s="9"/>
    </row>
    <row r="52" spans="1:16">
      <c r="A52" s="12"/>
      <c r="B52" s="25">
        <v>341.9</v>
      </c>
      <c r="C52" s="20" t="s">
        <v>146</v>
      </c>
      <c r="D52" s="47">
        <v>54418</v>
      </c>
      <c r="E52" s="47">
        <v>77259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131677</v>
      </c>
      <c r="O52" s="48">
        <f t="shared" si="8"/>
        <v>3.2269029064353281</v>
      </c>
      <c r="P52" s="9"/>
    </row>
    <row r="53" spans="1:16">
      <c r="A53" s="12"/>
      <c r="B53" s="25">
        <v>342.3</v>
      </c>
      <c r="C53" s="20" t="s">
        <v>182</v>
      </c>
      <c r="D53" s="47">
        <v>0</v>
      </c>
      <c r="E53" s="47">
        <v>271389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271389</v>
      </c>
      <c r="O53" s="48">
        <f t="shared" si="8"/>
        <v>6.6507131304219964</v>
      </c>
      <c r="P53" s="9"/>
    </row>
    <row r="54" spans="1:16">
      <c r="A54" s="12"/>
      <c r="B54" s="25">
        <v>342.4</v>
      </c>
      <c r="C54" s="20" t="s">
        <v>62</v>
      </c>
      <c r="D54" s="47">
        <v>0</v>
      </c>
      <c r="E54" s="47">
        <v>217116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217116</v>
      </c>
      <c r="O54" s="48">
        <f t="shared" si="8"/>
        <v>5.3206881340979271</v>
      </c>
      <c r="P54" s="9"/>
    </row>
    <row r="55" spans="1:16">
      <c r="A55" s="12"/>
      <c r="B55" s="25">
        <v>342.6</v>
      </c>
      <c r="C55" s="20" t="s">
        <v>63</v>
      </c>
      <c r="D55" s="47">
        <v>0</v>
      </c>
      <c r="E55" s="47">
        <v>1121304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1121304</v>
      </c>
      <c r="O55" s="48">
        <f t="shared" si="8"/>
        <v>27.478900161740921</v>
      </c>
      <c r="P55" s="9"/>
    </row>
    <row r="56" spans="1:16">
      <c r="A56" s="12"/>
      <c r="B56" s="25">
        <v>342.9</v>
      </c>
      <c r="C56" s="20" t="s">
        <v>64</v>
      </c>
      <c r="D56" s="47">
        <v>0</v>
      </c>
      <c r="E56" s="47">
        <v>14851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14851</v>
      </c>
      <c r="O56" s="48">
        <f t="shared" si="8"/>
        <v>0.36394157721903642</v>
      </c>
      <c r="P56" s="9"/>
    </row>
    <row r="57" spans="1:16">
      <c r="A57" s="12"/>
      <c r="B57" s="25">
        <v>343.4</v>
      </c>
      <c r="C57" s="20" t="s">
        <v>65</v>
      </c>
      <c r="D57" s="47">
        <v>0</v>
      </c>
      <c r="E57" s="47">
        <v>239162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239162</v>
      </c>
      <c r="O57" s="48">
        <f t="shared" si="8"/>
        <v>5.8609518208106648</v>
      </c>
      <c r="P57" s="9"/>
    </row>
    <row r="58" spans="1:16">
      <c r="A58" s="12"/>
      <c r="B58" s="25">
        <v>343.8</v>
      </c>
      <c r="C58" s="20" t="s">
        <v>66</v>
      </c>
      <c r="D58" s="47">
        <v>0</v>
      </c>
      <c r="E58" s="47">
        <v>93300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93300</v>
      </c>
      <c r="O58" s="48">
        <f t="shared" si="8"/>
        <v>2.2864284664019996</v>
      </c>
      <c r="P58" s="9"/>
    </row>
    <row r="59" spans="1:16">
      <c r="A59" s="12"/>
      <c r="B59" s="25">
        <v>345.9</v>
      </c>
      <c r="C59" s="20" t="s">
        <v>68</v>
      </c>
      <c r="D59" s="47">
        <v>0</v>
      </c>
      <c r="E59" s="47">
        <v>38611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38611</v>
      </c>
      <c r="O59" s="48">
        <f t="shared" si="8"/>
        <v>0.94620889084938486</v>
      </c>
      <c r="P59" s="9"/>
    </row>
    <row r="60" spans="1:16">
      <c r="A60" s="12"/>
      <c r="B60" s="25">
        <v>346.4</v>
      </c>
      <c r="C60" s="20" t="s">
        <v>69</v>
      </c>
      <c r="D60" s="47">
        <v>0</v>
      </c>
      <c r="E60" s="47">
        <v>12437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12437</v>
      </c>
      <c r="O60" s="48">
        <f t="shared" si="8"/>
        <v>0.30478361025339412</v>
      </c>
      <c r="P60" s="9"/>
    </row>
    <row r="61" spans="1:16">
      <c r="A61" s="12"/>
      <c r="B61" s="25">
        <v>346.9</v>
      </c>
      <c r="C61" s="20" t="s">
        <v>70</v>
      </c>
      <c r="D61" s="47">
        <v>8210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8210</v>
      </c>
      <c r="O61" s="48">
        <f t="shared" si="8"/>
        <v>0.20119590256334852</v>
      </c>
      <c r="P61" s="9"/>
    </row>
    <row r="62" spans="1:16">
      <c r="A62" s="12"/>
      <c r="B62" s="25">
        <v>347.2</v>
      </c>
      <c r="C62" s="20" t="s">
        <v>71</v>
      </c>
      <c r="D62" s="47">
        <v>375819</v>
      </c>
      <c r="E62" s="47">
        <v>0</v>
      </c>
      <c r="F62" s="47">
        <v>0</v>
      </c>
      <c r="G62" s="47">
        <v>0</v>
      </c>
      <c r="H62" s="47">
        <v>0</v>
      </c>
      <c r="I62" s="47">
        <v>82866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458685</v>
      </c>
      <c r="O62" s="48">
        <f t="shared" si="8"/>
        <v>11.240626378473754</v>
      </c>
      <c r="P62" s="9"/>
    </row>
    <row r="63" spans="1:16">
      <c r="A63" s="12"/>
      <c r="B63" s="25">
        <v>347.9</v>
      </c>
      <c r="C63" s="20" t="s">
        <v>160</v>
      </c>
      <c r="D63" s="47">
        <v>8060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8060</v>
      </c>
      <c r="O63" s="48">
        <f t="shared" si="8"/>
        <v>0.19751997255305592</v>
      </c>
      <c r="P63" s="9"/>
    </row>
    <row r="64" spans="1:16">
      <c r="A64" s="12"/>
      <c r="B64" s="25">
        <v>348.12</v>
      </c>
      <c r="C64" s="20" t="s">
        <v>147</v>
      </c>
      <c r="D64" s="47">
        <v>0</v>
      </c>
      <c r="E64" s="47">
        <v>5609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ref="N64:N73" si="11">SUM(D64:M64)</f>
        <v>5609</v>
      </c>
      <c r="O64" s="48">
        <f t="shared" si="8"/>
        <v>0.13745527618487477</v>
      </c>
      <c r="P64" s="9"/>
    </row>
    <row r="65" spans="1:16">
      <c r="A65" s="12"/>
      <c r="B65" s="25">
        <v>348.22</v>
      </c>
      <c r="C65" s="20" t="s">
        <v>148</v>
      </c>
      <c r="D65" s="47">
        <v>0</v>
      </c>
      <c r="E65" s="47">
        <v>14211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14211</v>
      </c>
      <c r="O65" s="48">
        <f t="shared" si="8"/>
        <v>0.34825760917512133</v>
      </c>
      <c r="P65" s="9"/>
    </row>
    <row r="66" spans="1:16">
      <c r="A66" s="12"/>
      <c r="B66" s="25">
        <v>348.31</v>
      </c>
      <c r="C66" s="20" t="s">
        <v>149</v>
      </c>
      <c r="D66" s="47">
        <v>0</v>
      </c>
      <c r="E66" s="47">
        <v>77062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77062</v>
      </c>
      <c r="O66" s="48">
        <f t="shared" si="8"/>
        <v>1.8884967896877911</v>
      </c>
      <c r="P66" s="9"/>
    </row>
    <row r="67" spans="1:16">
      <c r="A67" s="12"/>
      <c r="B67" s="25">
        <v>348.32</v>
      </c>
      <c r="C67" s="20" t="s">
        <v>150</v>
      </c>
      <c r="D67" s="47">
        <v>0</v>
      </c>
      <c r="E67" s="47">
        <v>42533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42533</v>
      </c>
      <c r="O67" s="48">
        <f t="shared" si="8"/>
        <v>1.0423222075185021</v>
      </c>
      <c r="P67" s="9"/>
    </row>
    <row r="68" spans="1:16">
      <c r="A68" s="12"/>
      <c r="B68" s="25">
        <v>348.41</v>
      </c>
      <c r="C68" s="20" t="s">
        <v>151</v>
      </c>
      <c r="D68" s="47">
        <v>0</v>
      </c>
      <c r="E68" s="47">
        <v>133020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133020</v>
      </c>
      <c r="O68" s="48">
        <f t="shared" si="8"/>
        <v>3.2598147331274814</v>
      </c>
      <c r="P68" s="9"/>
    </row>
    <row r="69" spans="1:16">
      <c r="A69" s="12"/>
      <c r="B69" s="25">
        <v>348.42</v>
      </c>
      <c r="C69" s="20" t="s">
        <v>152</v>
      </c>
      <c r="D69" s="47">
        <v>0</v>
      </c>
      <c r="E69" s="47">
        <v>10785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10785</v>
      </c>
      <c r="O69" s="48">
        <f t="shared" ref="O69:O88" si="12">(N69/O$90)</f>
        <v>0.2642993677400382</v>
      </c>
      <c r="P69" s="9"/>
    </row>
    <row r="70" spans="1:16">
      <c r="A70" s="12"/>
      <c r="B70" s="25">
        <v>348.52</v>
      </c>
      <c r="C70" s="20" t="s">
        <v>153</v>
      </c>
      <c r="D70" s="47">
        <v>0</v>
      </c>
      <c r="E70" s="47">
        <v>80030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80030</v>
      </c>
      <c r="O70" s="48">
        <f t="shared" si="12"/>
        <v>1.9612311914914473</v>
      </c>
      <c r="P70" s="9"/>
    </row>
    <row r="71" spans="1:16">
      <c r="A71" s="12"/>
      <c r="B71" s="25">
        <v>348.53</v>
      </c>
      <c r="C71" s="20" t="s">
        <v>154</v>
      </c>
      <c r="D71" s="47">
        <v>0</v>
      </c>
      <c r="E71" s="47">
        <v>65941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65941</v>
      </c>
      <c r="O71" s="48">
        <f t="shared" si="12"/>
        <v>1.6159633387246974</v>
      </c>
      <c r="P71" s="9"/>
    </row>
    <row r="72" spans="1:16">
      <c r="A72" s="12"/>
      <c r="B72" s="25">
        <v>348.71</v>
      </c>
      <c r="C72" s="20" t="s">
        <v>155</v>
      </c>
      <c r="D72" s="47">
        <v>0</v>
      </c>
      <c r="E72" s="47">
        <v>34805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34805</v>
      </c>
      <c r="O72" s="48">
        <f t="shared" si="12"/>
        <v>0.85293829338822724</v>
      </c>
      <c r="P72" s="9"/>
    </row>
    <row r="73" spans="1:16">
      <c r="A73" s="12"/>
      <c r="B73" s="25">
        <v>348.72</v>
      </c>
      <c r="C73" s="20" t="s">
        <v>156</v>
      </c>
      <c r="D73" s="47">
        <v>0</v>
      </c>
      <c r="E73" s="47">
        <v>2324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2324</v>
      </c>
      <c r="O73" s="48">
        <f t="shared" si="12"/>
        <v>5.6952408959466745E-2</v>
      </c>
      <c r="P73" s="9"/>
    </row>
    <row r="74" spans="1:16">
      <c r="A74" s="12"/>
      <c r="B74" s="25">
        <v>348.85</v>
      </c>
      <c r="C74" s="20" t="s">
        <v>192</v>
      </c>
      <c r="D74" s="47">
        <v>0</v>
      </c>
      <c r="E74" s="47">
        <v>265908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265908</v>
      </c>
      <c r="O74" s="48">
        <f t="shared" si="12"/>
        <v>6.5163946478459049</v>
      </c>
      <c r="P74" s="9"/>
    </row>
    <row r="75" spans="1:16">
      <c r="A75" s="12"/>
      <c r="B75" s="25">
        <v>348.99</v>
      </c>
      <c r="C75" s="20" t="s">
        <v>193</v>
      </c>
      <c r="D75" s="47">
        <v>48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48</v>
      </c>
      <c r="O75" s="48">
        <f t="shared" si="12"/>
        <v>1.1762976032936333E-3</v>
      </c>
      <c r="P75" s="9"/>
    </row>
    <row r="76" spans="1:16" ht="15.75">
      <c r="A76" s="29" t="s">
        <v>52</v>
      </c>
      <c r="B76" s="30"/>
      <c r="C76" s="31"/>
      <c r="D76" s="32">
        <f t="shared" ref="D76:M76" si="13">SUM(D77:D80)</f>
        <v>90441</v>
      </c>
      <c r="E76" s="32">
        <f t="shared" si="13"/>
        <v>367495</v>
      </c>
      <c r="F76" s="32">
        <f t="shared" si="13"/>
        <v>0</v>
      </c>
      <c r="G76" s="32">
        <f t="shared" si="13"/>
        <v>0</v>
      </c>
      <c r="H76" s="32">
        <f t="shared" si="13"/>
        <v>0</v>
      </c>
      <c r="I76" s="32">
        <f t="shared" si="13"/>
        <v>0</v>
      </c>
      <c r="J76" s="32">
        <f t="shared" si="13"/>
        <v>0</v>
      </c>
      <c r="K76" s="32">
        <f t="shared" si="13"/>
        <v>0</v>
      </c>
      <c r="L76" s="32">
        <f t="shared" si="13"/>
        <v>0</v>
      </c>
      <c r="M76" s="32">
        <f t="shared" si="13"/>
        <v>0</v>
      </c>
      <c r="N76" s="32">
        <f t="shared" ref="N76:N88" si="14">SUM(D76:M76)</f>
        <v>457936</v>
      </c>
      <c r="O76" s="46">
        <f t="shared" si="12"/>
        <v>11.22227123462236</v>
      </c>
      <c r="P76" s="10"/>
    </row>
    <row r="77" spans="1:16">
      <c r="A77" s="13"/>
      <c r="B77" s="40">
        <v>351.1</v>
      </c>
      <c r="C77" s="21" t="s">
        <v>87</v>
      </c>
      <c r="D77" s="47">
        <v>25056</v>
      </c>
      <c r="E77" s="47">
        <v>160700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185756</v>
      </c>
      <c r="O77" s="48">
        <f t="shared" si="12"/>
        <v>4.5521736999460867</v>
      </c>
      <c r="P77" s="9"/>
    </row>
    <row r="78" spans="1:16">
      <c r="A78" s="13"/>
      <c r="B78" s="40">
        <v>352</v>
      </c>
      <c r="C78" s="21" t="s">
        <v>88</v>
      </c>
      <c r="D78" s="47">
        <v>14055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14055</v>
      </c>
      <c r="O78" s="48">
        <f t="shared" si="12"/>
        <v>0.34443464196441698</v>
      </c>
      <c r="P78" s="9"/>
    </row>
    <row r="79" spans="1:16">
      <c r="A79" s="13"/>
      <c r="B79" s="40">
        <v>354</v>
      </c>
      <c r="C79" s="21" t="s">
        <v>89</v>
      </c>
      <c r="D79" s="47">
        <v>0</v>
      </c>
      <c r="E79" s="47">
        <v>31305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31305</v>
      </c>
      <c r="O79" s="48">
        <f t="shared" si="12"/>
        <v>0.76716659314806646</v>
      </c>
      <c r="P79" s="9"/>
    </row>
    <row r="80" spans="1:16">
      <c r="A80" s="13"/>
      <c r="B80" s="40">
        <v>359</v>
      </c>
      <c r="C80" s="21" t="s">
        <v>90</v>
      </c>
      <c r="D80" s="47">
        <v>51330</v>
      </c>
      <c r="E80" s="47">
        <v>175490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226820</v>
      </c>
      <c r="O80" s="48">
        <f t="shared" si="12"/>
        <v>5.5584962995637897</v>
      </c>
      <c r="P80" s="9"/>
    </row>
    <row r="81" spans="1:119" ht="15.75">
      <c r="A81" s="29" t="s">
        <v>3</v>
      </c>
      <c r="B81" s="30"/>
      <c r="C81" s="31"/>
      <c r="D81" s="32">
        <f t="shared" ref="D81:M81" si="15">SUM(D82:D85)</f>
        <v>1166954</v>
      </c>
      <c r="E81" s="32">
        <f t="shared" si="15"/>
        <v>1926080</v>
      </c>
      <c r="F81" s="32">
        <f t="shared" si="15"/>
        <v>0</v>
      </c>
      <c r="G81" s="32">
        <f t="shared" si="15"/>
        <v>1788206</v>
      </c>
      <c r="H81" s="32">
        <f t="shared" si="15"/>
        <v>0</v>
      </c>
      <c r="I81" s="32">
        <f t="shared" si="15"/>
        <v>2198</v>
      </c>
      <c r="J81" s="32">
        <f t="shared" si="15"/>
        <v>0</v>
      </c>
      <c r="K81" s="32">
        <f t="shared" si="15"/>
        <v>0</v>
      </c>
      <c r="L81" s="32">
        <f t="shared" si="15"/>
        <v>0</v>
      </c>
      <c r="M81" s="32">
        <f t="shared" si="15"/>
        <v>0</v>
      </c>
      <c r="N81" s="32">
        <f t="shared" si="14"/>
        <v>4883438</v>
      </c>
      <c r="O81" s="46">
        <f t="shared" si="12"/>
        <v>119.67450865068862</v>
      </c>
      <c r="P81" s="10"/>
    </row>
    <row r="82" spans="1:119">
      <c r="A82" s="12"/>
      <c r="B82" s="25">
        <v>361.1</v>
      </c>
      <c r="C82" s="20" t="s">
        <v>91</v>
      </c>
      <c r="D82" s="47">
        <v>57704</v>
      </c>
      <c r="E82" s="47">
        <v>119070</v>
      </c>
      <c r="F82" s="47">
        <v>0</v>
      </c>
      <c r="G82" s="47">
        <v>37296</v>
      </c>
      <c r="H82" s="47">
        <v>0</v>
      </c>
      <c r="I82" s="47">
        <v>108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214178</v>
      </c>
      <c r="O82" s="48">
        <f t="shared" si="12"/>
        <v>5.2486889182963292</v>
      </c>
      <c r="P82" s="9"/>
    </row>
    <row r="83" spans="1:119">
      <c r="A83" s="12"/>
      <c r="B83" s="25">
        <v>362</v>
      </c>
      <c r="C83" s="20" t="s">
        <v>93</v>
      </c>
      <c r="D83" s="47">
        <v>186658</v>
      </c>
      <c r="E83" s="47">
        <v>170184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356842</v>
      </c>
      <c r="O83" s="48">
        <f t="shared" si="12"/>
        <v>8.7448414448855569</v>
      </c>
      <c r="P83" s="9"/>
    </row>
    <row r="84" spans="1:119">
      <c r="A84" s="12"/>
      <c r="B84" s="25">
        <v>366</v>
      </c>
      <c r="C84" s="20" t="s">
        <v>95</v>
      </c>
      <c r="D84" s="47">
        <v>20550</v>
      </c>
      <c r="E84" s="47">
        <v>7535</v>
      </c>
      <c r="F84" s="47">
        <v>0</v>
      </c>
      <c r="G84" s="47">
        <v>29759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57844</v>
      </c>
      <c r="O84" s="48">
        <f t="shared" si="12"/>
        <v>1.4175366367691027</v>
      </c>
      <c r="P84" s="9"/>
    </row>
    <row r="85" spans="1:119">
      <c r="A85" s="12"/>
      <c r="B85" s="25">
        <v>369.9</v>
      </c>
      <c r="C85" s="20" t="s">
        <v>96</v>
      </c>
      <c r="D85" s="47">
        <v>902042</v>
      </c>
      <c r="E85" s="47">
        <v>1629291</v>
      </c>
      <c r="F85" s="47">
        <v>0</v>
      </c>
      <c r="G85" s="47">
        <v>1721151</v>
      </c>
      <c r="H85" s="47">
        <v>0</v>
      </c>
      <c r="I85" s="47">
        <v>2090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4254574</v>
      </c>
      <c r="O85" s="48">
        <f t="shared" si="12"/>
        <v>104.26344165073763</v>
      </c>
      <c r="P85" s="9"/>
    </row>
    <row r="86" spans="1:119" ht="15.75">
      <c r="A86" s="29" t="s">
        <v>53</v>
      </c>
      <c r="B86" s="30"/>
      <c r="C86" s="31"/>
      <c r="D86" s="32">
        <f t="shared" ref="D86:M86" si="16">SUM(D87:D87)</f>
        <v>985430</v>
      </c>
      <c r="E86" s="32">
        <f t="shared" si="16"/>
        <v>297076</v>
      </c>
      <c r="F86" s="32">
        <f t="shared" si="16"/>
        <v>0</v>
      </c>
      <c r="G86" s="32">
        <f t="shared" si="16"/>
        <v>0</v>
      </c>
      <c r="H86" s="32">
        <f t="shared" si="16"/>
        <v>0</v>
      </c>
      <c r="I86" s="32">
        <f t="shared" si="16"/>
        <v>0</v>
      </c>
      <c r="J86" s="32">
        <f t="shared" si="16"/>
        <v>0</v>
      </c>
      <c r="K86" s="32">
        <f t="shared" si="16"/>
        <v>0</v>
      </c>
      <c r="L86" s="32">
        <f t="shared" si="16"/>
        <v>0</v>
      </c>
      <c r="M86" s="32">
        <f t="shared" si="16"/>
        <v>0</v>
      </c>
      <c r="N86" s="32">
        <f t="shared" si="14"/>
        <v>1282506</v>
      </c>
      <c r="O86" s="46">
        <f t="shared" si="12"/>
        <v>31.429348625202177</v>
      </c>
      <c r="P86" s="9"/>
    </row>
    <row r="87" spans="1:119" ht="15.75" thickBot="1">
      <c r="A87" s="12"/>
      <c r="B87" s="25">
        <v>381</v>
      </c>
      <c r="C87" s="20" t="s">
        <v>97</v>
      </c>
      <c r="D87" s="47">
        <v>985430</v>
      </c>
      <c r="E87" s="47">
        <v>297076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1282506</v>
      </c>
      <c r="O87" s="48">
        <f t="shared" si="12"/>
        <v>31.429348625202177</v>
      </c>
      <c r="P87" s="9"/>
    </row>
    <row r="88" spans="1:119" ht="16.5" thickBot="1">
      <c r="A88" s="14" t="s">
        <v>74</v>
      </c>
      <c r="B88" s="23"/>
      <c r="C88" s="22"/>
      <c r="D88" s="15">
        <f t="shared" ref="D88:M88" si="17">SUM(D5,D13,D18,D46,D76,D81,D86)</f>
        <v>26983938</v>
      </c>
      <c r="E88" s="15">
        <f t="shared" si="17"/>
        <v>20005985</v>
      </c>
      <c r="F88" s="15">
        <f t="shared" si="17"/>
        <v>0</v>
      </c>
      <c r="G88" s="15">
        <f t="shared" si="17"/>
        <v>2915727</v>
      </c>
      <c r="H88" s="15">
        <f t="shared" si="17"/>
        <v>0</v>
      </c>
      <c r="I88" s="15">
        <f t="shared" si="17"/>
        <v>85064</v>
      </c>
      <c r="J88" s="15">
        <f t="shared" si="17"/>
        <v>0</v>
      </c>
      <c r="K88" s="15">
        <f t="shared" si="17"/>
        <v>0</v>
      </c>
      <c r="L88" s="15">
        <f t="shared" si="17"/>
        <v>0</v>
      </c>
      <c r="M88" s="15">
        <f t="shared" si="17"/>
        <v>0</v>
      </c>
      <c r="N88" s="15">
        <f t="shared" si="14"/>
        <v>49990714</v>
      </c>
      <c r="O88" s="38">
        <f t="shared" si="12"/>
        <v>1225.0824388570309</v>
      </c>
      <c r="P88" s="6"/>
      <c r="Q88" s="2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</row>
    <row r="89" spans="1:119">
      <c r="A89" s="16"/>
      <c r="B89" s="18"/>
      <c r="C89" s="18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9"/>
    </row>
    <row r="90" spans="1:119">
      <c r="A90" s="41"/>
      <c r="B90" s="42"/>
      <c r="C90" s="42"/>
      <c r="D90" s="43"/>
      <c r="E90" s="43"/>
      <c r="F90" s="43"/>
      <c r="G90" s="43"/>
      <c r="H90" s="43"/>
      <c r="I90" s="43"/>
      <c r="J90" s="43"/>
      <c r="K90" s="43"/>
      <c r="L90" s="49" t="s">
        <v>194</v>
      </c>
      <c r="M90" s="49"/>
      <c r="N90" s="49"/>
      <c r="O90" s="44">
        <v>40806</v>
      </c>
    </row>
    <row r="91" spans="1:119">
      <c r="A91" s="50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2"/>
    </row>
    <row r="92" spans="1:119" ht="15.75" customHeight="1" thickBot="1">
      <c r="A92" s="53" t="s">
        <v>114</v>
      </c>
      <c r="B92" s="54"/>
      <c r="C92" s="54"/>
      <c r="D92" s="54"/>
      <c r="E92" s="54"/>
      <c r="F92" s="54"/>
      <c r="G92" s="54"/>
      <c r="H92" s="54"/>
      <c r="I92" s="54"/>
      <c r="J92" s="54"/>
      <c r="K92" s="54"/>
      <c r="L92" s="54"/>
      <c r="M92" s="54"/>
      <c r="N92" s="54"/>
      <c r="O92" s="55"/>
    </row>
  </sheetData>
  <mergeCells count="10">
    <mergeCell ref="L90:N90"/>
    <mergeCell ref="A91:O91"/>
    <mergeCell ref="A92:O9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8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105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163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98</v>
      </c>
      <c r="B3" s="63"/>
      <c r="C3" s="64"/>
      <c r="D3" s="68" t="s">
        <v>47</v>
      </c>
      <c r="E3" s="69"/>
      <c r="F3" s="69"/>
      <c r="G3" s="69"/>
      <c r="H3" s="70"/>
      <c r="I3" s="68" t="s">
        <v>48</v>
      </c>
      <c r="J3" s="70"/>
      <c r="K3" s="68" t="s">
        <v>50</v>
      </c>
      <c r="L3" s="70"/>
      <c r="M3" s="36"/>
      <c r="N3" s="37"/>
      <c r="O3" s="71" t="s">
        <v>103</v>
      </c>
      <c r="P3" s="11"/>
      <c r="Q3"/>
    </row>
    <row r="4" spans="1:133" ht="32.25" customHeight="1" thickBot="1">
      <c r="A4" s="65"/>
      <c r="B4" s="66"/>
      <c r="C4" s="67"/>
      <c r="D4" s="34" t="s">
        <v>4</v>
      </c>
      <c r="E4" s="34" t="s">
        <v>99</v>
      </c>
      <c r="F4" s="34" t="s">
        <v>100</v>
      </c>
      <c r="G4" s="34" t="s">
        <v>101</v>
      </c>
      <c r="H4" s="34" t="s">
        <v>5</v>
      </c>
      <c r="I4" s="34" t="s">
        <v>6</v>
      </c>
      <c r="J4" s="35" t="s">
        <v>102</v>
      </c>
      <c r="K4" s="35" t="s">
        <v>7</v>
      </c>
      <c r="L4" s="35" t="s">
        <v>8</v>
      </c>
      <c r="M4" s="35" t="s">
        <v>9</v>
      </c>
      <c r="N4" s="35" t="s">
        <v>49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16185928</v>
      </c>
      <c r="E5" s="27">
        <f t="shared" si="0"/>
        <v>6884442</v>
      </c>
      <c r="F5" s="27">
        <f t="shared" si="0"/>
        <v>521085</v>
      </c>
      <c r="G5" s="27">
        <f t="shared" si="0"/>
        <v>1967910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25559365</v>
      </c>
      <c r="O5" s="33">
        <f t="shared" ref="O5:O36" si="1">(N5/O$87)</f>
        <v>638.15452411864578</v>
      </c>
      <c r="P5" s="6"/>
    </row>
    <row r="6" spans="1:133">
      <c r="A6" s="12"/>
      <c r="B6" s="25">
        <v>311</v>
      </c>
      <c r="C6" s="20" t="s">
        <v>2</v>
      </c>
      <c r="D6" s="47">
        <v>12658487</v>
      </c>
      <c r="E6" s="47">
        <v>0</v>
      </c>
      <c r="F6" s="47">
        <v>521085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13179572</v>
      </c>
      <c r="O6" s="48">
        <f t="shared" si="1"/>
        <v>329.06152002396885</v>
      </c>
      <c r="P6" s="9"/>
    </row>
    <row r="7" spans="1:133">
      <c r="A7" s="12"/>
      <c r="B7" s="25">
        <v>312.10000000000002</v>
      </c>
      <c r="C7" s="20" t="s">
        <v>10</v>
      </c>
      <c r="D7" s="47">
        <v>0</v>
      </c>
      <c r="E7" s="47">
        <v>237022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237022</v>
      </c>
      <c r="O7" s="48">
        <f t="shared" si="1"/>
        <v>5.9178567861779685</v>
      </c>
      <c r="P7" s="9"/>
    </row>
    <row r="8" spans="1:133">
      <c r="A8" s="12"/>
      <c r="B8" s="25">
        <v>312.3</v>
      </c>
      <c r="C8" s="20" t="s">
        <v>11</v>
      </c>
      <c r="D8" s="47">
        <v>0</v>
      </c>
      <c r="E8" s="47">
        <v>272137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272137</v>
      </c>
      <c r="O8" s="48">
        <f t="shared" si="1"/>
        <v>6.7945920303605316</v>
      </c>
      <c r="P8" s="9"/>
    </row>
    <row r="9" spans="1:133">
      <c r="A9" s="12"/>
      <c r="B9" s="25">
        <v>312.41000000000003</v>
      </c>
      <c r="C9" s="20" t="s">
        <v>13</v>
      </c>
      <c r="D9" s="47">
        <v>0</v>
      </c>
      <c r="E9" s="47">
        <v>1535093</v>
      </c>
      <c r="F9" s="47">
        <v>0</v>
      </c>
      <c r="G9" s="47">
        <v>982945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2518038</v>
      </c>
      <c r="O9" s="48">
        <f t="shared" si="1"/>
        <v>62.869220013981824</v>
      </c>
      <c r="P9" s="9"/>
    </row>
    <row r="10" spans="1:133">
      <c r="A10" s="12"/>
      <c r="B10" s="25">
        <v>312.60000000000002</v>
      </c>
      <c r="C10" s="20" t="s">
        <v>14</v>
      </c>
      <c r="D10" s="47">
        <v>3427250</v>
      </c>
      <c r="E10" s="47">
        <v>656904</v>
      </c>
      <c r="F10" s="47">
        <v>0</v>
      </c>
      <c r="G10" s="47">
        <v>984965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5069119</v>
      </c>
      <c r="O10" s="48">
        <f t="shared" si="1"/>
        <v>126.56344252471787</v>
      </c>
      <c r="P10" s="9"/>
    </row>
    <row r="11" spans="1:133">
      <c r="A11" s="12"/>
      <c r="B11" s="25">
        <v>315</v>
      </c>
      <c r="C11" s="20" t="s">
        <v>132</v>
      </c>
      <c r="D11" s="47">
        <v>100191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100191</v>
      </c>
      <c r="O11" s="48">
        <f t="shared" si="1"/>
        <v>2.501523020073904</v>
      </c>
      <c r="P11" s="9"/>
    </row>
    <row r="12" spans="1:133">
      <c r="A12" s="12"/>
      <c r="B12" s="25">
        <v>319</v>
      </c>
      <c r="C12" s="20" t="s">
        <v>16</v>
      </c>
      <c r="D12" s="47">
        <v>0</v>
      </c>
      <c r="E12" s="47">
        <v>4183286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4183286</v>
      </c>
      <c r="O12" s="48">
        <f t="shared" si="1"/>
        <v>104.44636971936482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SUM(D14:D17)</f>
        <v>416231</v>
      </c>
      <c r="E13" s="32">
        <f t="shared" si="3"/>
        <v>2952305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ref="N13:N20" si="4">SUM(D13:M13)</f>
        <v>3368536</v>
      </c>
      <c r="O13" s="46">
        <f t="shared" si="1"/>
        <v>84.10406471586937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421025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4"/>
        <v>421025</v>
      </c>
      <c r="O14" s="48">
        <f t="shared" si="1"/>
        <v>10.511959452711475</v>
      </c>
      <c r="P14" s="9"/>
    </row>
    <row r="15" spans="1:133">
      <c r="A15" s="12"/>
      <c r="B15" s="25">
        <v>323.7</v>
      </c>
      <c r="C15" s="20" t="s">
        <v>18</v>
      </c>
      <c r="D15" s="47">
        <v>366002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366002</v>
      </c>
      <c r="O15" s="48">
        <f t="shared" si="1"/>
        <v>9.1381703785079402</v>
      </c>
      <c r="P15" s="9"/>
    </row>
    <row r="16" spans="1:133">
      <c r="A16" s="12"/>
      <c r="B16" s="25">
        <v>325.2</v>
      </c>
      <c r="C16" s="20" t="s">
        <v>19</v>
      </c>
      <c r="D16" s="47">
        <v>0</v>
      </c>
      <c r="E16" s="47">
        <v>2480166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2480166</v>
      </c>
      <c r="O16" s="48">
        <f t="shared" si="1"/>
        <v>61.923649255967241</v>
      </c>
      <c r="P16" s="9"/>
    </row>
    <row r="17" spans="1:16">
      <c r="A17" s="12"/>
      <c r="B17" s="25">
        <v>329</v>
      </c>
      <c r="C17" s="20" t="s">
        <v>20</v>
      </c>
      <c r="D17" s="47">
        <v>50229</v>
      </c>
      <c r="E17" s="47">
        <v>51114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101343</v>
      </c>
      <c r="O17" s="48">
        <f t="shared" si="1"/>
        <v>2.5302856286827127</v>
      </c>
      <c r="P17" s="9"/>
    </row>
    <row r="18" spans="1:16" ht="15.75">
      <c r="A18" s="29" t="s">
        <v>22</v>
      </c>
      <c r="B18" s="30"/>
      <c r="C18" s="31"/>
      <c r="D18" s="32">
        <f t="shared" ref="D18:M18" si="5">SUM(D19:D44)</f>
        <v>5420065</v>
      </c>
      <c r="E18" s="32">
        <f t="shared" si="5"/>
        <v>3657956</v>
      </c>
      <c r="F18" s="32">
        <f t="shared" si="5"/>
        <v>0</v>
      </c>
      <c r="G18" s="32">
        <f t="shared" si="5"/>
        <v>61595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4"/>
        <v>9139616</v>
      </c>
      <c r="O18" s="46">
        <f t="shared" si="1"/>
        <v>228.19374812743433</v>
      </c>
      <c r="P18" s="10"/>
    </row>
    <row r="19" spans="1:16">
      <c r="A19" s="12"/>
      <c r="B19" s="25">
        <v>331.1</v>
      </c>
      <c r="C19" s="20" t="s">
        <v>126</v>
      </c>
      <c r="D19" s="47">
        <v>4823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4823</v>
      </c>
      <c r="O19" s="48">
        <f t="shared" si="1"/>
        <v>0.12041845600719066</v>
      </c>
      <c r="P19" s="9"/>
    </row>
    <row r="20" spans="1:16">
      <c r="A20" s="12"/>
      <c r="B20" s="25">
        <v>331.2</v>
      </c>
      <c r="C20" s="20" t="s">
        <v>21</v>
      </c>
      <c r="D20" s="47">
        <v>266139</v>
      </c>
      <c r="E20" s="47">
        <v>14172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280311</v>
      </c>
      <c r="O20" s="48">
        <f t="shared" si="1"/>
        <v>6.9986767202636573</v>
      </c>
      <c r="P20" s="9"/>
    </row>
    <row r="21" spans="1:16">
      <c r="A21" s="12"/>
      <c r="B21" s="25">
        <v>331.39</v>
      </c>
      <c r="C21" s="20" t="s">
        <v>26</v>
      </c>
      <c r="D21" s="47">
        <v>5107</v>
      </c>
      <c r="E21" s="47">
        <v>469156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26" si="6">SUM(D21:M21)</f>
        <v>474263</v>
      </c>
      <c r="O21" s="48">
        <f t="shared" si="1"/>
        <v>11.841181464096675</v>
      </c>
      <c r="P21" s="9"/>
    </row>
    <row r="22" spans="1:16">
      <c r="A22" s="12"/>
      <c r="B22" s="25">
        <v>331.61</v>
      </c>
      <c r="C22" s="20" t="s">
        <v>110</v>
      </c>
      <c r="D22" s="47">
        <v>30185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30185</v>
      </c>
      <c r="O22" s="48">
        <f t="shared" si="1"/>
        <v>0.75364526116049135</v>
      </c>
      <c r="P22" s="9"/>
    </row>
    <row r="23" spans="1:16">
      <c r="A23" s="12"/>
      <c r="B23" s="25">
        <v>331.65</v>
      </c>
      <c r="C23" s="20" t="s">
        <v>28</v>
      </c>
      <c r="D23" s="47">
        <v>0</v>
      </c>
      <c r="E23" s="47">
        <v>67192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67192</v>
      </c>
      <c r="O23" s="48">
        <f t="shared" si="1"/>
        <v>1.6776190951762708</v>
      </c>
      <c r="P23" s="9"/>
    </row>
    <row r="24" spans="1:16">
      <c r="A24" s="12"/>
      <c r="B24" s="25">
        <v>331.69</v>
      </c>
      <c r="C24" s="20" t="s">
        <v>29</v>
      </c>
      <c r="D24" s="47">
        <v>223254</v>
      </c>
      <c r="E24" s="47">
        <v>235161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458415</v>
      </c>
      <c r="O24" s="48">
        <f t="shared" si="1"/>
        <v>11.445495855387996</v>
      </c>
      <c r="P24" s="9"/>
    </row>
    <row r="25" spans="1:16">
      <c r="A25" s="12"/>
      <c r="B25" s="25">
        <v>331.7</v>
      </c>
      <c r="C25" s="20" t="s">
        <v>23</v>
      </c>
      <c r="D25" s="47">
        <v>141019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141019</v>
      </c>
      <c r="O25" s="48">
        <f t="shared" si="1"/>
        <v>3.5208978328173375</v>
      </c>
      <c r="P25" s="9"/>
    </row>
    <row r="26" spans="1:16">
      <c r="A26" s="12"/>
      <c r="B26" s="25">
        <v>334.2</v>
      </c>
      <c r="C26" s="20" t="s">
        <v>25</v>
      </c>
      <c r="D26" s="47">
        <v>0</v>
      </c>
      <c r="E26" s="47">
        <v>130614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130614</v>
      </c>
      <c r="O26" s="48">
        <f t="shared" si="1"/>
        <v>3.2611105562768401</v>
      </c>
      <c r="P26" s="9"/>
    </row>
    <row r="27" spans="1:16">
      <c r="A27" s="12"/>
      <c r="B27" s="25">
        <v>334.34</v>
      </c>
      <c r="C27" s="20" t="s">
        <v>31</v>
      </c>
      <c r="D27" s="47">
        <v>0</v>
      </c>
      <c r="E27" s="47">
        <v>42310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42310</v>
      </c>
      <c r="O27" s="48">
        <f t="shared" si="1"/>
        <v>1.0563767102766404</v>
      </c>
      <c r="P27" s="9"/>
    </row>
    <row r="28" spans="1:16">
      <c r="A28" s="12"/>
      <c r="B28" s="25">
        <v>334.41</v>
      </c>
      <c r="C28" s="20" t="s">
        <v>32</v>
      </c>
      <c r="D28" s="47">
        <v>0</v>
      </c>
      <c r="E28" s="47">
        <v>0</v>
      </c>
      <c r="F28" s="47">
        <v>0</v>
      </c>
      <c r="G28" s="47">
        <v>61595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3" si="7">SUM(D28:M28)</f>
        <v>61595</v>
      </c>
      <c r="O28" s="48">
        <f t="shared" si="1"/>
        <v>1.5378757615100369</v>
      </c>
      <c r="P28" s="9"/>
    </row>
    <row r="29" spans="1:16">
      <c r="A29" s="12"/>
      <c r="B29" s="25">
        <v>334.49</v>
      </c>
      <c r="C29" s="20" t="s">
        <v>33</v>
      </c>
      <c r="D29" s="47">
        <v>0</v>
      </c>
      <c r="E29" s="47">
        <v>64326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64326</v>
      </c>
      <c r="O29" s="48">
        <f t="shared" si="1"/>
        <v>1.6060621192449815</v>
      </c>
      <c r="P29" s="9"/>
    </row>
    <row r="30" spans="1:16">
      <c r="A30" s="12"/>
      <c r="B30" s="25">
        <v>334.69</v>
      </c>
      <c r="C30" s="20" t="s">
        <v>35</v>
      </c>
      <c r="D30" s="47">
        <v>204597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204597</v>
      </c>
      <c r="O30" s="48">
        <f t="shared" si="1"/>
        <v>5.1082842305003497</v>
      </c>
      <c r="P30" s="9"/>
    </row>
    <row r="31" spans="1:16">
      <c r="A31" s="12"/>
      <c r="B31" s="25">
        <v>334.7</v>
      </c>
      <c r="C31" s="20" t="s">
        <v>36</v>
      </c>
      <c r="D31" s="47">
        <v>0</v>
      </c>
      <c r="E31" s="47">
        <v>350000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350000</v>
      </c>
      <c r="O31" s="48">
        <f t="shared" si="1"/>
        <v>8.7386397683012085</v>
      </c>
      <c r="P31" s="9"/>
    </row>
    <row r="32" spans="1:16">
      <c r="A32" s="12"/>
      <c r="B32" s="25">
        <v>334.89</v>
      </c>
      <c r="C32" s="20" t="s">
        <v>37</v>
      </c>
      <c r="D32" s="47">
        <v>0</v>
      </c>
      <c r="E32" s="47">
        <v>380245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380245</v>
      </c>
      <c r="O32" s="48">
        <f t="shared" si="1"/>
        <v>9.4937830819934081</v>
      </c>
      <c r="P32" s="9"/>
    </row>
    <row r="33" spans="1:16">
      <c r="A33" s="12"/>
      <c r="B33" s="25">
        <v>334.9</v>
      </c>
      <c r="C33" s="20" t="s">
        <v>38</v>
      </c>
      <c r="D33" s="47">
        <v>0</v>
      </c>
      <c r="E33" s="47">
        <v>148734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148734</v>
      </c>
      <c r="O33" s="48">
        <f t="shared" si="1"/>
        <v>3.7135224208528914</v>
      </c>
      <c r="P33" s="9"/>
    </row>
    <row r="34" spans="1:16">
      <c r="A34" s="12"/>
      <c r="B34" s="25">
        <v>335.12</v>
      </c>
      <c r="C34" s="20" t="s">
        <v>133</v>
      </c>
      <c r="D34" s="47">
        <v>939952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939952</v>
      </c>
      <c r="O34" s="48">
        <f t="shared" si="1"/>
        <v>23.468291221412166</v>
      </c>
      <c r="P34" s="9"/>
    </row>
    <row r="35" spans="1:16">
      <c r="A35" s="12"/>
      <c r="B35" s="25">
        <v>335.13</v>
      </c>
      <c r="C35" s="20" t="s">
        <v>134</v>
      </c>
      <c r="D35" s="47">
        <v>22541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22541</v>
      </c>
      <c r="O35" s="48">
        <f t="shared" si="1"/>
        <v>0.56279336862079299</v>
      </c>
      <c r="P35" s="9"/>
    </row>
    <row r="36" spans="1:16">
      <c r="A36" s="12"/>
      <c r="B36" s="25">
        <v>335.14</v>
      </c>
      <c r="C36" s="20" t="s">
        <v>135</v>
      </c>
      <c r="D36" s="47">
        <v>11453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11453</v>
      </c>
      <c r="O36" s="48">
        <f t="shared" si="1"/>
        <v>0.28595326076101069</v>
      </c>
      <c r="P36" s="9"/>
    </row>
    <row r="37" spans="1:16">
      <c r="A37" s="12"/>
      <c r="B37" s="25">
        <v>335.15</v>
      </c>
      <c r="C37" s="20" t="s">
        <v>136</v>
      </c>
      <c r="D37" s="47">
        <v>6324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6324</v>
      </c>
      <c r="O37" s="48">
        <f t="shared" ref="O37:O68" si="8">(N37/O$87)</f>
        <v>0.15789473684210525</v>
      </c>
      <c r="P37" s="9"/>
    </row>
    <row r="38" spans="1:16">
      <c r="A38" s="12"/>
      <c r="B38" s="25">
        <v>335.18</v>
      </c>
      <c r="C38" s="20" t="s">
        <v>137</v>
      </c>
      <c r="D38" s="47">
        <v>2100127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2100127</v>
      </c>
      <c r="O38" s="48">
        <f t="shared" si="8"/>
        <v>52.435009487666036</v>
      </c>
      <c r="P38" s="9"/>
    </row>
    <row r="39" spans="1:16">
      <c r="A39" s="12"/>
      <c r="B39" s="25">
        <v>335.19</v>
      </c>
      <c r="C39" s="20" t="s">
        <v>138</v>
      </c>
      <c r="D39" s="47">
        <v>1220497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1220497</v>
      </c>
      <c r="O39" s="48">
        <f t="shared" si="8"/>
        <v>30.472810346549487</v>
      </c>
      <c r="P39" s="9"/>
    </row>
    <row r="40" spans="1:16">
      <c r="A40" s="12"/>
      <c r="B40" s="25">
        <v>335.21</v>
      </c>
      <c r="C40" s="20" t="s">
        <v>45</v>
      </c>
      <c r="D40" s="47">
        <v>0</v>
      </c>
      <c r="E40" s="47">
        <v>9792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9792</v>
      </c>
      <c r="O40" s="48">
        <f t="shared" si="8"/>
        <v>0.24448217317487267</v>
      </c>
      <c r="P40" s="9"/>
    </row>
    <row r="41" spans="1:16">
      <c r="A41" s="12"/>
      <c r="B41" s="25">
        <v>335.49</v>
      </c>
      <c r="C41" s="20" t="s">
        <v>46</v>
      </c>
      <c r="D41" s="47">
        <v>0</v>
      </c>
      <c r="E41" s="47">
        <v>1746254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1746254</v>
      </c>
      <c r="O41" s="48">
        <f t="shared" si="8"/>
        <v>43.599670428443027</v>
      </c>
      <c r="P41" s="9"/>
    </row>
    <row r="42" spans="1:16">
      <c r="A42" s="12"/>
      <c r="B42" s="25">
        <v>335.9</v>
      </c>
      <c r="C42" s="20" t="s">
        <v>139</v>
      </c>
      <c r="D42" s="47">
        <v>223250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5.5740037950664139</v>
      </c>
      <c r="P42" s="9"/>
    </row>
    <row r="43" spans="1:16">
      <c r="A43" s="12"/>
      <c r="B43" s="25">
        <v>336</v>
      </c>
      <c r="C43" s="20" t="s">
        <v>127</v>
      </c>
      <c r="D43" s="47">
        <v>11297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11297</v>
      </c>
      <c r="O43" s="48">
        <f t="shared" si="8"/>
        <v>0.28205832417856785</v>
      </c>
      <c r="P43" s="9"/>
    </row>
    <row r="44" spans="1:16">
      <c r="A44" s="12"/>
      <c r="B44" s="25">
        <v>337.2</v>
      </c>
      <c r="C44" s="20" t="s">
        <v>112</v>
      </c>
      <c r="D44" s="47">
        <v>9500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9500</v>
      </c>
      <c r="O44" s="48">
        <f t="shared" si="8"/>
        <v>0.23719165085388993</v>
      </c>
      <c r="P44" s="9"/>
    </row>
    <row r="45" spans="1:16" ht="15.75">
      <c r="A45" s="29" t="s">
        <v>51</v>
      </c>
      <c r="B45" s="30"/>
      <c r="C45" s="31"/>
      <c r="D45" s="32">
        <f t="shared" ref="D45:M45" si="9">SUM(D46:D72)</f>
        <v>1280985</v>
      </c>
      <c r="E45" s="32">
        <f t="shared" si="9"/>
        <v>2912005</v>
      </c>
      <c r="F45" s="32">
        <f t="shared" si="9"/>
        <v>0</v>
      </c>
      <c r="G45" s="32">
        <f t="shared" si="9"/>
        <v>0</v>
      </c>
      <c r="H45" s="32">
        <f t="shared" si="9"/>
        <v>0</v>
      </c>
      <c r="I45" s="32">
        <f t="shared" si="9"/>
        <v>112077</v>
      </c>
      <c r="J45" s="32">
        <f t="shared" si="9"/>
        <v>0</v>
      </c>
      <c r="K45" s="32">
        <f t="shared" si="9"/>
        <v>0</v>
      </c>
      <c r="L45" s="32">
        <f t="shared" si="9"/>
        <v>0</v>
      </c>
      <c r="M45" s="32">
        <f t="shared" si="9"/>
        <v>0</v>
      </c>
      <c r="N45" s="32">
        <f>SUM(D45:M45)</f>
        <v>4305067</v>
      </c>
      <c r="O45" s="46">
        <f t="shared" si="8"/>
        <v>107.48694197543193</v>
      </c>
      <c r="P45" s="10"/>
    </row>
    <row r="46" spans="1:16">
      <c r="A46" s="12"/>
      <c r="B46" s="25">
        <v>341.1</v>
      </c>
      <c r="C46" s="20" t="s">
        <v>140</v>
      </c>
      <c r="D46" s="47">
        <v>114399</v>
      </c>
      <c r="E46" s="47">
        <v>905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115304</v>
      </c>
      <c r="O46" s="48">
        <f t="shared" si="8"/>
        <v>2.8788574852691502</v>
      </c>
      <c r="P46" s="9"/>
    </row>
    <row r="47" spans="1:16">
      <c r="A47" s="12"/>
      <c r="B47" s="25">
        <v>341.15</v>
      </c>
      <c r="C47" s="20" t="s">
        <v>141</v>
      </c>
      <c r="D47" s="47">
        <v>0</v>
      </c>
      <c r="E47" s="47">
        <v>94805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62" si="10">SUM(D47:M47)</f>
        <v>94805</v>
      </c>
      <c r="O47" s="48">
        <f t="shared" si="8"/>
        <v>2.3670478378108459</v>
      </c>
      <c r="P47" s="9"/>
    </row>
    <row r="48" spans="1:16">
      <c r="A48" s="12"/>
      <c r="B48" s="25">
        <v>341.2</v>
      </c>
      <c r="C48" s="20" t="s">
        <v>142</v>
      </c>
      <c r="D48" s="47">
        <v>0</v>
      </c>
      <c r="E48" s="47">
        <v>869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10"/>
        <v>869</v>
      </c>
      <c r="O48" s="48">
        <f t="shared" si="8"/>
        <v>2.1696794167582144E-2</v>
      </c>
      <c r="P48" s="9"/>
    </row>
    <row r="49" spans="1:16">
      <c r="A49" s="12"/>
      <c r="B49" s="25">
        <v>341.51</v>
      </c>
      <c r="C49" s="20" t="s">
        <v>143</v>
      </c>
      <c r="D49" s="47">
        <v>448967</v>
      </c>
      <c r="E49" s="47">
        <v>9203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458170</v>
      </c>
      <c r="O49" s="48">
        <f t="shared" si="8"/>
        <v>11.439378807550185</v>
      </c>
      <c r="P49" s="9"/>
    </row>
    <row r="50" spans="1:16">
      <c r="A50" s="12"/>
      <c r="B50" s="25">
        <v>341.52</v>
      </c>
      <c r="C50" s="20" t="s">
        <v>144</v>
      </c>
      <c r="D50" s="47">
        <v>229533</v>
      </c>
      <c r="E50" s="47">
        <v>212888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442421</v>
      </c>
      <c r="O50" s="48">
        <f t="shared" si="8"/>
        <v>11.046164985518825</v>
      </c>
      <c r="P50" s="9"/>
    </row>
    <row r="51" spans="1:16">
      <c r="A51" s="12"/>
      <c r="B51" s="25">
        <v>341.56</v>
      </c>
      <c r="C51" s="20" t="s">
        <v>145</v>
      </c>
      <c r="D51" s="47">
        <v>45090</v>
      </c>
      <c r="E51" s="47">
        <v>8069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53159</v>
      </c>
      <c r="O51" s="48">
        <f t="shared" si="8"/>
        <v>1.3272495755517826</v>
      </c>
      <c r="P51" s="9"/>
    </row>
    <row r="52" spans="1:16">
      <c r="A52" s="12"/>
      <c r="B52" s="25">
        <v>341.9</v>
      </c>
      <c r="C52" s="20" t="s">
        <v>146</v>
      </c>
      <c r="D52" s="47">
        <v>45248</v>
      </c>
      <c r="E52" s="47">
        <v>50442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95690</v>
      </c>
      <c r="O52" s="48">
        <f t="shared" si="8"/>
        <v>2.3891441126535504</v>
      </c>
      <c r="P52" s="9"/>
    </row>
    <row r="53" spans="1:16">
      <c r="A53" s="12"/>
      <c r="B53" s="25">
        <v>342.4</v>
      </c>
      <c r="C53" s="20" t="s">
        <v>62</v>
      </c>
      <c r="D53" s="47">
        <v>0</v>
      </c>
      <c r="E53" s="47">
        <v>146153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146153</v>
      </c>
      <c r="O53" s="48">
        <f t="shared" si="8"/>
        <v>3.6490811944472186</v>
      </c>
      <c r="P53" s="9"/>
    </row>
    <row r="54" spans="1:16">
      <c r="A54" s="12"/>
      <c r="B54" s="25">
        <v>342.6</v>
      </c>
      <c r="C54" s="20" t="s">
        <v>63</v>
      </c>
      <c r="D54" s="47">
        <v>0</v>
      </c>
      <c r="E54" s="47">
        <v>1022910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1022910</v>
      </c>
      <c r="O54" s="48">
        <f t="shared" si="8"/>
        <v>25.53954858683711</v>
      </c>
      <c r="P54" s="9"/>
    </row>
    <row r="55" spans="1:16">
      <c r="A55" s="12"/>
      <c r="B55" s="25">
        <v>342.9</v>
      </c>
      <c r="C55" s="20" t="s">
        <v>64</v>
      </c>
      <c r="D55" s="47">
        <v>0</v>
      </c>
      <c r="E55" s="47">
        <v>10454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10454</v>
      </c>
      <c r="O55" s="48">
        <f t="shared" si="8"/>
        <v>0.2610106861080595</v>
      </c>
      <c r="P55" s="9"/>
    </row>
    <row r="56" spans="1:16">
      <c r="A56" s="12"/>
      <c r="B56" s="25">
        <v>343.4</v>
      </c>
      <c r="C56" s="20" t="s">
        <v>65</v>
      </c>
      <c r="D56" s="47">
        <v>0</v>
      </c>
      <c r="E56" s="47">
        <v>236199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236199</v>
      </c>
      <c r="O56" s="48">
        <f t="shared" si="8"/>
        <v>5.8973084989513636</v>
      </c>
      <c r="P56" s="9"/>
    </row>
    <row r="57" spans="1:16">
      <c r="A57" s="12"/>
      <c r="B57" s="25">
        <v>343.8</v>
      </c>
      <c r="C57" s="20" t="s">
        <v>66</v>
      </c>
      <c r="D57" s="47">
        <v>0</v>
      </c>
      <c r="E57" s="47">
        <v>120125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120125</v>
      </c>
      <c r="O57" s="48">
        <f t="shared" si="8"/>
        <v>2.9992260061919507</v>
      </c>
      <c r="P57" s="9"/>
    </row>
    <row r="58" spans="1:16">
      <c r="A58" s="12"/>
      <c r="B58" s="25">
        <v>345.9</v>
      </c>
      <c r="C58" s="20" t="s">
        <v>68</v>
      </c>
      <c r="D58" s="47">
        <v>0</v>
      </c>
      <c r="E58" s="47">
        <v>64294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64294</v>
      </c>
      <c r="O58" s="48">
        <f t="shared" si="8"/>
        <v>1.6052631578947369</v>
      </c>
      <c r="P58" s="9"/>
    </row>
    <row r="59" spans="1:16">
      <c r="A59" s="12"/>
      <c r="B59" s="25">
        <v>346.4</v>
      </c>
      <c r="C59" s="20" t="s">
        <v>69</v>
      </c>
      <c r="D59" s="47">
        <v>0</v>
      </c>
      <c r="E59" s="47">
        <v>84689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84689</v>
      </c>
      <c r="O59" s="48">
        <f t="shared" si="8"/>
        <v>2.1144761809647457</v>
      </c>
      <c r="P59" s="9"/>
    </row>
    <row r="60" spans="1:16">
      <c r="A60" s="12"/>
      <c r="B60" s="25">
        <v>346.9</v>
      </c>
      <c r="C60" s="20" t="s">
        <v>70</v>
      </c>
      <c r="D60" s="47">
        <v>7885</v>
      </c>
      <c r="E60" s="47">
        <v>237383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245268</v>
      </c>
      <c r="O60" s="48">
        <f t="shared" si="8"/>
        <v>6.1237391391191451</v>
      </c>
      <c r="P60" s="9"/>
    </row>
    <row r="61" spans="1:16">
      <c r="A61" s="12"/>
      <c r="B61" s="25">
        <v>347.2</v>
      </c>
      <c r="C61" s="20" t="s">
        <v>71</v>
      </c>
      <c r="D61" s="47">
        <v>361953</v>
      </c>
      <c r="E61" s="47">
        <v>0</v>
      </c>
      <c r="F61" s="47">
        <v>0</v>
      </c>
      <c r="G61" s="47">
        <v>0</v>
      </c>
      <c r="H61" s="47">
        <v>0</v>
      </c>
      <c r="I61" s="47">
        <v>112077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474030</v>
      </c>
      <c r="O61" s="48">
        <f t="shared" si="8"/>
        <v>11.835364026765205</v>
      </c>
      <c r="P61" s="9"/>
    </row>
    <row r="62" spans="1:16">
      <c r="A62" s="12"/>
      <c r="B62" s="25">
        <v>347.9</v>
      </c>
      <c r="C62" s="20" t="s">
        <v>160</v>
      </c>
      <c r="D62" s="47">
        <v>27910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27910</v>
      </c>
      <c r="O62" s="48">
        <f t="shared" si="8"/>
        <v>0.69684410266653352</v>
      </c>
      <c r="P62" s="9"/>
    </row>
    <row r="63" spans="1:16">
      <c r="A63" s="12"/>
      <c r="B63" s="25">
        <v>348.12</v>
      </c>
      <c r="C63" s="20" t="s">
        <v>147</v>
      </c>
      <c r="D63" s="47">
        <v>0</v>
      </c>
      <c r="E63" s="47">
        <v>4928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ref="N63:N72" si="11">SUM(D63:M63)</f>
        <v>4928</v>
      </c>
      <c r="O63" s="48">
        <f t="shared" si="8"/>
        <v>0.12304004793768102</v>
      </c>
      <c r="P63" s="9"/>
    </row>
    <row r="64" spans="1:16">
      <c r="A64" s="12"/>
      <c r="B64" s="25">
        <v>348.22</v>
      </c>
      <c r="C64" s="20" t="s">
        <v>148</v>
      </c>
      <c r="D64" s="47">
        <v>0</v>
      </c>
      <c r="E64" s="47">
        <v>13625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1"/>
        <v>13625</v>
      </c>
      <c r="O64" s="48">
        <f t="shared" si="8"/>
        <v>0.34018276240886847</v>
      </c>
      <c r="P64" s="9"/>
    </row>
    <row r="65" spans="1:16">
      <c r="A65" s="12"/>
      <c r="B65" s="25">
        <v>348.31</v>
      </c>
      <c r="C65" s="20" t="s">
        <v>149</v>
      </c>
      <c r="D65" s="47">
        <v>0</v>
      </c>
      <c r="E65" s="47">
        <v>93334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1"/>
        <v>93334</v>
      </c>
      <c r="O65" s="48">
        <f t="shared" si="8"/>
        <v>2.3303205832417855</v>
      </c>
      <c r="P65" s="9"/>
    </row>
    <row r="66" spans="1:16">
      <c r="A66" s="12"/>
      <c r="B66" s="25">
        <v>348.32</v>
      </c>
      <c r="C66" s="20" t="s">
        <v>150</v>
      </c>
      <c r="D66" s="47">
        <v>0</v>
      </c>
      <c r="E66" s="47">
        <v>63544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1"/>
        <v>63544</v>
      </c>
      <c r="O66" s="48">
        <f t="shared" si="8"/>
        <v>1.5865375012483771</v>
      </c>
      <c r="P66" s="9"/>
    </row>
    <row r="67" spans="1:16">
      <c r="A67" s="12"/>
      <c r="B67" s="25">
        <v>348.41</v>
      </c>
      <c r="C67" s="20" t="s">
        <v>151</v>
      </c>
      <c r="D67" s="47">
        <v>0</v>
      </c>
      <c r="E67" s="47">
        <v>150141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1"/>
        <v>150141</v>
      </c>
      <c r="O67" s="48">
        <f t="shared" si="8"/>
        <v>3.7486517527214622</v>
      </c>
      <c r="P67" s="9"/>
    </row>
    <row r="68" spans="1:16">
      <c r="A68" s="12"/>
      <c r="B68" s="25">
        <v>348.42</v>
      </c>
      <c r="C68" s="20" t="s">
        <v>152</v>
      </c>
      <c r="D68" s="47">
        <v>0</v>
      </c>
      <c r="E68" s="47">
        <v>13391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1"/>
        <v>13391</v>
      </c>
      <c r="O68" s="48">
        <f t="shared" si="8"/>
        <v>0.33434035753520425</v>
      </c>
      <c r="P68" s="9"/>
    </row>
    <row r="69" spans="1:16">
      <c r="A69" s="12"/>
      <c r="B69" s="25">
        <v>348.52</v>
      </c>
      <c r="C69" s="20" t="s">
        <v>153</v>
      </c>
      <c r="D69" s="47">
        <v>0</v>
      </c>
      <c r="E69" s="47">
        <v>150488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150488</v>
      </c>
      <c r="O69" s="48">
        <f t="shared" ref="O69:O85" si="12">(N69/O$87)</f>
        <v>3.7573154898631778</v>
      </c>
      <c r="P69" s="9"/>
    </row>
    <row r="70" spans="1:16">
      <c r="A70" s="12"/>
      <c r="B70" s="25">
        <v>348.53</v>
      </c>
      <c r="C70" s="20" t="s">
        <v>154</v>
      </c>
      <c r="D70" s="47">
        <v>0</v>
      </c>
      <c r="E70" s="47">
        <v>91836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91836</v>
      </c>
      <c r="O70" s="48">
        <f t="shared" si="12"/>
        <v>2.2929192050334564</v>
      </c>
      <c r="P70" s="9"/>
    </row>
    <row r="71" spans="1:16">
      <c r="A71" s="12"/>
      <c r="B71" s="25">
        <v>348.71</v>
      </c>
      <c r="C71" s="20" t="s">
        <v>155</v>
      </c>
      <c r="D71" s="47">
        <v>0</v>
      </c>
      <c r="E71" s="47">
        <v>28720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28720</v>
      </c>
      <c r="O71" s="48">
        <f t="shared" si="12"/>
        <v>0.717067811844602</v>
      </c>
      <c r="P71" s="9"/>
    </row>
    <row r="72" spans="1:16">
      <c r="A72" s="12"/>
      <c r="B72" s="25">
        <v>348.72</v>
      </c>
      <c r="C72" s="20" t="s">
        <v>156</v>
      </c>
      <c r="D72" s="47">
        <v>0</v>
      </c>
      <c r="E72" s="47">
        <v>2610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2610</v>
      </c>
      <c r="O72" s="48">
        <f t="shared" si="12"/>
        <v>6.5165285129331868E-2</v>
      </c>
      <c r="P72" s="9"/>
    </row>
    <row r="73" spans="1:16" ht="15.75">
      <c r="A73" s="29" t="s">
        <v>52</v>
      </c>
      <c r="B73" s="30"/>
      <c r="C73" s="31"/>
      <c r="D73" s="32">
        <f t="shared" ref="D73:M73" si="13">SUM(D74:D77)</f>
        <v>98609</v>
      </c>
      <c r="E73" s="32">
        <f t="shared" si="13"/>
        <v>359884</v>
      </c>
      <c r="F73" s="32">
        <f t="shared" si="13"/>
        <v>0</v>
      </c>
      <c r="G73" s="32">
        <f t="shared" si="13"/>
        <v>0</v>
      </c>
      <c r="H73" s="32">
        <f t="shared" si="13"/>
        <v>0</v>
      </c>
      <c r="I73" s="32">
        <f t="shared" si="13"/>
        <v>0</v>
      </c>
      <c r="J73" s="32">
        <f t="shared" si="13"/>
        <v>0</v>
      </c>
      <c r="K73" s="32">
        <f t="shared" si="13"/>
        <v>0</v>
      </c>
      <c r="L73" s="32">
        <f t="shared" si="13"/>
        <v>0</v>
      </c>
      <c r="M73" s="32">
        <f t="shared" si="13"/>
        <v>0</v>
      </c>
      <c r="N73" s="32">
        <f t="shared" ref="N73:N85" si="14">SUM(D73:M73)</f>
        <v>458493</v>
      </c>
      <c r="O73" s="46">
        <f t="shared" si="12"/>
        <v>11.447443323679217</v>
      </c>
      <c r="P73" s="10"/>
    </row>
    <row r="74" spans="1:16">
      <c r="A74" s="13"/>
      <c r="B74" s="40">
        <v>351.1</v>
      </c>
      <c r="C74" s="21" t="s">
        <v>87</v>
      </c>
      <c r="D74" s="47">
        <v>39153</v>
      </c>
      <c r="E74" s="47">
        <v>179589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218742</v>
      </c>
      <c r="O74" s="48">
        <f t="shared" si="12"/>
        <v>5.4614501148506944</v>
      </c>
      <c r="P74" s="9"/>
    </row>
    <row r="75" spans="1:16">
      <c r="A75" s="13"/>
      <c r="B75" s="40">
        <v>352</v>
      </c>
      <c r="C75" s="21" t="s">
        <v>88</v>
      </c>
      <c r="D75" s="47">
        <v>17606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17606</v>
      </c>
      <c r="O75" s="48">
        <f t="shared" si="12"/>
        <v>0.43957854788774592</v>
      </c>
      <c r="P75" s="9"/>
    </row>
    <row r="76" spans="1:16">
      <c r="A76" s="13"/>
      <c r="B76" s="40">
        <v>354</v>
      </c>
      <c r="C76" s="21" t="s">
        <v>89</v>
      </c>
      <c r="D76" s="47">
        <v>0</v>
      </c>
      <c r="E76" s="47">
        <v>14115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14115</v>
      </c>
      <c r="O76" s="48">
        <f t="shared" si="12"/>
        <v>0.35241685808449014</v>
      </c>
      <c r="P76" s="9"/>
    </row>
    <row r="77" spans="1:16">
      <c r="A77" s="13"/>
      <c r="B77" s="40">
        <v>359</v>
      </c>
      <c r="C77" s="21" t="s">
        <v>90</v>
      </c>
      <c r="D77" s="47">
        <v>41850</v>
      </c>
      <c r="E77" s="47">
        <v>166180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208030</v>
      </c>
      <c r="O77" s="48">
        <f t="shared" si="12"/>
        <v>5.1939978028562868</v>
      </c>
      <c r="P77" s="9"/>
    </row>
    <row r="78" spans="1:16" ht="15.75">
      <c r="A78" s="29" t="s">
        <v>3</v>
      </c>
      <c r="B78" s="30"/>
      <c r="C78" s="31"/>
      <c r="D78" s="32">
        <f t="shared" ref="D78:M78" si="15">SUM(D79:D82)</f>
        <v>1614286</v>
      </c>
      <c r="E78" s="32">
        <f t="shared" si="15"/>
        <v>1708296</v>
      </c>
      <c r="F78" s="32">
        <f t="shared" si="15"/>
        <v>1232</v>
      </c>
      <c r="G78" s="32">
        <f t="shared" si="15"/>
        <v>43855</v>
      </c>
      <c r="H78" s="32">
        <f t="shared" si="15"/>
        <v>0</v>
      </c>
      <c r="I78" s="32">
        <f t="shared" si="15"/>
        <v>2173</v>
      </c>
      <c r="J78" s="32">
        <f t="shared" si="15"/>
        <v>0</v>
      </c>
      <c r="K78" s="32">
        <f t="shared" si="15"/>
        <v>0</v>
      </c>
      <c r="L78" s="32">
        <f t="shared" si="15"/>
        <v>0</v>
      </c>
      <c r="M78" s="32">
        <f t="shared" si="15"/>
        <v>0</v>
      </c>
      <c r="N78" s="32">
        <f t="shared" si="14"/>
        <v>3369842</v>
      </c>
      <c r="O78" s="46">
        <f t="shared" si="12"/>
        <v>84.136672325976235</v>
      </c>
      <c r="P78" s="10"/>
    </row>
    <row r="79" spans="1:16">
      <c r="A79" s="12"/>
      <c r="B79" s="25">
        <v>361.1</v>
      </c>
      <c r="C79" s="20" t="s">
        <v>91</v>
      </c>
      <c r="D79" s="47">
        <v>45257</v>
      </c>
      <c r="E79" s="47">
        <v>107913</v>
      </c>
      <c r="F79" s="47">
        <v>1232</v>
      </c>
      <c r="G79" s="47">
        <v>33546</v>
      </c>
      <c r="H79" s="47">
        <v>0</v>
      </c>
      <c r="I79" s="47">
        <v>157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188105</v>
      </c>
      <c r="O79" s="48">
        <f t="shared" si="12"/>
        <v>4.6965195246179965</v>
      </c>
      <c r="P79" s="9"/>
    </row>
    <row r="80" spans="1:16">
      <c r="A80" s="12"/>
      <c r="B80" s="25">
        <v>362</v>
      </c>
      <c r="C80" s="20" t="s">
        <v>93</v>
      </c>
      <c r="D80" s="47">
        <v>184797</v>
      </c>
      <c r="E80" s="47">
        <v>164811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349608</v>
      </c>
      <c r="O80" s="48">
        <f t="shared" si="12"/>
        <v>8.7288524917607102</v>
      </c>
      <c r="P80" s="9"/>
    </row>
    <row r="81" spans="1:119">
      <c r="A81" s="12"/>
      <c r="B81" s="25">
        <v>366</v>
      </c>
      <c r="C81" s="20" t="s">
        <v>95</v>
      </c>
      <c r="D81" s="47">
        <v>20919</v>
      </c>
      <c r="E81" s="47">
        <v>500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21419</v>
      </c>
      <c r="O81" s="48">
        <f t="shared" si="12"/>
        <v>0.53477978627783884</v>
      </c>
      <c r="P81" s="9"/>
    </row>
    <row r="82" spans="1:119">
      <c r="A82" s="12"/>
      <c r="B82" s="25">
        <v>369.9</v>
      </c>
      <c r="C82" s="20" t="s">
        <v>96</v>
      </c>
      <c r="D82" s="47">
        <v>1363313</v>
      </c>
      <c r="E82" s="47">
        <v>1435072</v>
      </c>
      <c r="F82" s="47">
        <v>0</v>
      </c>
      <c r="G82" s="47">
        <v>10309</v>
      </c>
      <c r="H82" s="47">
        <v>0</v>
      </c>
      <c r="I82" s="47">
        <v>2016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2810710</v>
      </c>
      <c r="O82" s="48">
        <f t="shared" si="12"/>
        <v>70.176520523319681</v>
      </c>
      <c r="P82" s="9"/>
    </row>
    <row r="83" spans="1:119" ht="15.75">
      <c r="A83" s="29" t="s">
        <v>53</v>
      </c>
      <c r="B83" s="30"/>
      <c r="C83" s="31"/>
      <c r="D83" s="32">
        <f t="shared" ref="D83:M83" si="16">SUM(D84:D84)</f>
        <v>376032</v>
      </c>
      <c r="E83" s="32">
        <f t="shared" si="16"/>
        <v>287446</v>
      </c>
      <c r="F83" s="32">
        <f t="shared" si="16"/>
        <v>0</v>
      </c>
      <c r="G83" s="32">
        <f t="shared" si="16"/>
        <v>0</v>
      </c>
      <c r="H83" s="32">
        <f t="shared" si="16"/>
        <v>0</v>
      </c>
      <c r="I83" s="32">
        <f t="shared" si="16"/>
        <v>0</v>
      </c>
      <c r="J83" s="32">
        <f t="shared" si="16"/>
        <v>0</v>
      </c>
      <c r="K83" s="32">
        <f t="shared" si="16"/>
        <v>0</v>
      </c>
      <c r="L83" s="32">
        <f t="shared" si="16"/>
        <v>0</v>
      </c>
      <c r="M83" s="32">
        <f t="shared" si="16"/>
        <v>0</v>
      </c>
      <c r="N83" s="32">
        <f t="shared" si="14"/>
        <v>663478</v>
      </c>
      <c r="O83" s="46">
        <f t="shared" si="12"/>
        <v>16.565414960551283</v>
      </c>
      <c r="P83" s="9"/>
    </row>
    <row r="84" spans="1:119" ht="15.75" thickBot="1">
      <c r="A84" s="12"/>
      <c r="B84" s="25">
        <v>381</v>
      </c>
      <c r="C84" s="20" t="s">
        <v>97</v>
      </c>
      <c r="D84" s="47">
        <v>376032</v>
      </c>
      <c r="E84" s="47">
        <v>287446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663478</v>
      </c>
      <c r="O84" s="48">
        <f t="shared" si="12"/>
        <v>16.565414960551283</v>
      </c>
      <c r="P84" s="9"/>
    </row>
    <row r="85" spans="1:119" ht="16.5" thickBot="1">
      <c r="A85" s="14" t="s">
        <v>74</v>
      </c>
      <c r="B85" s="23"/>
      <c r="C85" s="22"/>
      <c r="D85" s="15">
        <f t="shared" ref="D85:M85" si="17">SUM(D5,D13,D18,D45,D73,D78,D83)</f>
        <v>25392136</v>
      </c>
      <c r="E85" s="15">
        <f t="shared" si="17"/>
        <v>18762334</v>
      </c>
      <c r="F85" s="15">
        <f t="shared" si="17"/>
        <v>522317</v>
      </c>
      <c r="G85" s="15">
        <f t="shared" si="17"/>
        <v>2073360</v>
      </c>
      <c r="H85" s="15">
        <f t="shared" si="17"/>
        <v>0</v>
      </c>
      <c r="I85" s="15">
        <f t="shared" si="17"/>
        <v>114250</v>
      </c>
      <c r="J85" s="15">
        <f t="shared" si="17"/>
        <v>0</v>
      </c>
      <c r="K85" s="15">
        <f t="shared" si="17"/>
        <v>0</v>
      </c>
      <c r="L85" s="15">
        <f t="shared" si="17"/>
        <v>0</v>
      </c>
      <c r="M85" s="15">
        <f t="shared" si="17"/>
        <v>0</v>
      </c>
      <c r="N85" s="15">
        <f t="shared" si="14"/>
        <v>46864397</v>
      </c>
      <c r="O85" s="38">
        <f t="shared" si="12"/>
        <v>1170.0888095475882</v>
      </c>
      <c r="P85" s="6"/>
      <c r="Q85" s="2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</row>
    <row r="86" spans="1:119">
      <c r="A86" s="16"/>
      <c r="B86" s="18"/>
      <c r="C86" s="18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9"/>
    </row>
    <row r="87" spans="1:119">
      <c r="A87" s="41"/>
      <c r="B87" s="42"/>
      <c r="C87" s="42"/>
      <c r="D87" s="43"/>
      <c r="E87" s="43"/>
      <c r="F87" s="43"/>
      <c r="G87" s="43"/>
      <c r="H87" s="43"/>
      <c r="I87" s="43"/>
      <c r="J87" s="43"/>
      <c r="K87" s="43"/>
      <c r="L87" s="49" t="s">
        <v>164</v>
      </c>
      <c r="M87" s="49"/>
      <c r="N87" s="49"/>
      <c r="O87" s="44">
        <v>40052</v>
      </c>
    </row>
    <row r="88" spans="1:119">
      <c r="A88" s="50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2"/>
    </row>
    <row r="89" spans="1:119" ht="15.75" customHeight="1" thickBot="1">
      <c r="A89" s="53" t="s">
        <v>114</v>
      </c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  <c r="O89" s="55"/>
    </row>
  </sheetData>
  <mergeCells count="10">
    <mergeCell ref="L87:N87"/>
    <mergeCell ref="A88:O88"/>
    <mergeCell ref="A89:O8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0" verticalDpi="0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2024-09-16T22:29:39Z</cp:lastPrinted>
  <dcterms:created xsi:type="dcterms:W3CDTF">2000-08-31T21:26:31Z</dcterms:created>
  <dcterms:modified xsi:type="dcterms:W3CDTF">2024-09-23T16:58:28Z</dcterms:modified>
</cp:coreProperties>
</file>