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75" windowWidth="15480" windowHeight="603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1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2" r:id="rId19"/>
  </sheets>
  <definedNames>
    <definedName name="_xlnm.Print_Area" localSheetId="18">'2005'!$A$1:$O$75</definedName>
    <definedName name="_xlnm.Print_Area" localSheetId="17">'2006'!$A$1:$O$73</definedName>
    <definedName name="_xlnm.Print_Area" localSheetId="16">'2007'!$A$1:$O$77</definedName>
    <definedName name="_xlnm.Print_Area" localSheetId="15">'2008'!$A$1:$O$75</definedName>
    <definedName name="_xlnm.Print_Area" localSheetId="14">'2009'!$A$1:$O$73</definedName>
    <definedName name="_xlnm.Print_Area" localSheetId="13">'2010'!$A$1:$O$70</definedName>
    <definedName name="_xlnm.Print_Area" localSheetId="12">'2011'!$A$1:$O$69</definedName>
    <definedName name="_xlnm.Print_Area" localSheetId="11">'2012'!$A$1:$O$67</definedName>
    <definedName name="_xlnm.Print_Area" localSheetId="10">'2013'!$A$1:$O$68</definedName>
    <definedName name="_xlnm.Print_Area" localSheetId="9">'2014'!$A$1:$O$70</definedName>
    <definedName name="_xlnm.Print_Area" localSheetId="8">'2015'!$A$1:$O$70</definedName>
    <definedName name="_xlnm.Print_Area" localSheetId="7">'2016'!$A$1:$O$68</definedName>
    <definedName name="_xlnm.Print_Area" localSheetId="6">'2017'!$A$1:$O$68</definedName>
    <definedName name="_xlnm.Print_Area" localSheetId="5">'2018'!$A$1:$O$68</definedName>
    <definedName name="_xlnm.Print_Area" localSheetId="4">'2019'!$A$1:$O$66</definedName>
    <definedName name="_xlnm.Print_Area" localSheetId="3">'2020'!$A$1:$O$67</definedName>
    <definedName name="_xlnm.Print_Area" localSheetId="2">'2021'!$A$1:$P$67</definedName>
    <definedName name="_xlnm.Print_Area" localSheetId="1">'2022'!$A$1:$P$64</definedName>
    <definedName name="_xlnm.Print_Area" localSheetId="0">'2023'!$A$1:$P$70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5" i="52" l="1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O55" i="52"/>
  <c r="P55" i="52" s="1"/>
  <c r="O54" i="52"/>
  <c r="P54" i="52" s="1"/>
  <c r="O53" i="52"/>
  <c r="P53" i="52" s="1"/>
  <c r="O52" i="52"/>
  <c r="P52" i="52" s="1"/>
  <c r="O51" i="52"/>
  <c r="P51" i="52" s="1"/>
  <c r="O50" i="52"/>
  <c r="P50" i="52" s="1"/>
  <c r="O49" i="52"/>
  <c r="P49" i="52" s="1"/>
  <c r="O48" i="52"/>
  <c r="P48" i="52" s="1"/>
  <c r="O47" i="52"/>
  <c r="P47" i="52" s="1"/>
  <c r="N46" i="52"/>
  <c r="M46" i="52"/>
  <c r="L46" i="52"/>
  <c r="K46" i="52"/>
  <c r="J46" i="52"/>
  <c r="I46" i="52"/>
  <c r="H46" i="52"/>
  <c r="G46" i="52"/>
  <c r="F46" i="52"/>
  <c r="E46" i="52"/>
  <c r="D46" i="52"/>
  <c r="O45" i="52"/>
  <c r="P45" i="52" s="1"/>
  <c r="O44" i="52"/>
  <c r="P44" i="52" s="1"/>
  <c r="N43" i="52"/>
  <c r="M43" i="52"/>
  <c r="L43" i="52"/>
  <c r="K43" i="52"/>
  <c r="J43" i="52"/>
  <c r="I43" i="52"/>
  <c r="H43" i="52"/>
  <c r="G43" i="52"/>
  <c r="F43" i="52"/>
  <c r="E43" i="52"/>
  <c r="D43" i="52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N29" i="52"/>
  <c r="M29" i="52"/>
  <c r="L29" i="52"/>
  <c r="K29" i="52"/>
  <c r="J29" i="52"/>
  <c r="I29" i="52"/>
  <c r="H29" i="52"/>
  <c r="G29" i="52"/>
  <c r="F29" i="52"/>
  <c r="E29" i="52"/>
  <c r="D29" i="52"/>
  <c r="O28" i="52"/>
  <c r="P28" i="52" s="1"/>
  <c r="O27" i="52"/>
  <c r="P27" i="52" s="1"/>
  <c r="N26" i="52"/>
  <c r="M26" i="52"/>
  <c r="L26" i="52"/>
  <c r="K26" i="52"/>
  <c r="J26" i="52"/>
  <c r="I26" i="52"/>
  <c r="H26" i="52"/>
  <c r="G26" i="52"/>
  <c r="F26" i="52"/>
  <c r="E26" i="52"/>
  <c r="D26" i="52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46" i="52" l="1"/>
  <c r="P46" i="52" s="1"/>
  <c r="O43" i="52"/>
  <c r="P43" i="52" s="1"/>
  <c r="O39" i="52"/>
  <c r="P39" i="52" s="1"/>
  <c r="O34" i="52"/>
  <c r="P34" i="52" s="1"/>
  <c r="O29" i="52"/>
  <c r="P29" i="52" s="1"/>
  <c r="O26" i="52"/>
  <c r="P26" i="52" s="1"/>
  <c r="O22" i="52"/>
  <c r="P22" i="52" s="1"/>
  <c r="I66" i="52"/>
  <c r="J66" i="52"/>
  <c r="L66" i="52"/>
  <c r="K66" i="52"/>
  <c r="E66" i="52"/>
  <c r="F66" i="52"/>
  <c r="O14" i="52"/>
  <c r="P14" i="52" s="1"/>
  <c r="H66" i="52"/>
  <c r="N66" i="52"/>
  <c r="O5" i="52"/>
  <c r="P5" i="52" s="1"/>
  <c r="M66" i="52"/>
  <c r="D66" i="52"/>
  <c r="G66" i="52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N42" i="51"/>
  <c r="M42" i="51"/>
  <c r="L42" i="51"/>
  <c r="K42" i="51"/>
  <c r="J42" i="51"/>
  <c r="I42" i="51"/>
  <c r="H42" i="51"/>
  <c r="G42" i="51"/>
  <c r="F42" i="51"/>
  <c r="E42" i="51"/>
  <c r="D42" i="51"/>
  <c r="O41" i="51"/>
  <c r="P41" i="51" s="1"/>
  <c r="O40" i="51"/>
  <c r="P40" i="51" s="1"/>
  <c r="O39" i="51"/>
  <c r="P39" i="51" s="1"/>
  <c r="N38" i="51"/>
  <c r="M38" i="51"/>
  <c r="L38" i="51"/>
  <c r="K38" i="51"/>
  <c r="J38" i="51"/>
  <c r="I38" i="51"/>
  <c r="H38" i="51"/>
  <c r="G38" i="51"/>
  <c r="F38" i="51"/>
  <c r="E38" i="51"/>
  <c r="D38" i="5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N25" i="51"/>
  <c r="M25" i="51"/>
  <c r="L25" i="51"/>
  <c r="K25" i="51"/>
  <c r="J25" i="51"/>
  <c r="I25" i="51"/>
  <c r="H25" i="51"/>
  <c r="G25" i="51"/>
  <c r="F25" i="51"/>
  <c r="E25" i="51"/>
  <c r="D25" i="5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66" i="52" l="1"/>
  <c r="P66" i="52" s="1"/>
  <c r="O45" i="51"/>
  <c r="P45" i="51" s="1"/>
  <c r="O42" i="51"/>
  <c r="P42" i="51" s="1"/>
  <c r="O38" i="51"/>
  <c r="P38" i="51" s="1"/>
  <c r="O34" i="51"/>
  <c r="P34" i="51" s="1"/>
  <c r="O29" i="51"/>
  <c r="P29" i="51" s="1"/>
  <c r="O25" i="51"/>
  <c r="P25" i="51" s="1"/>
  <c r="O22" i="51"/>
  <c r="P22" i="51" s="1"/>
  <c r="N60" i="51"/>
  <c r="E60" i="51"/>
  <c r="F60" i="51"/>
  <c r="O13" i="51"/>
  <c r="P13" i="51" s="1"/>
  <c r="K60" i="51"/>
  <c r="M60" i="51"/>
  <c r="I60" i="51"/>
  <c r="J60" i="51"/>
  <c r="L60" i="51"/>
  <c r="D60" i="51"/>
  <c r="H60" i="51"/>
  <c r="O5" i="51"/>
  <c r="P5" i="51" s="1"/>
  <c r="G60" i="51"/>
  <c r="O62" i="50"/>
  <c r="P62" i="50"/>
  <c r="O61" i="50"/>
  <c r="P61" i="50" s="1"/>
  <c r="O60" i="50"/>
  <c r="P60" i="50"/>
  <c r="O59" i="50"/>
  <c r="P59" i="50" s="1"/>
  <c r="O58" i="50"/>
  <c r="P58" i="50" s="1"/>
  <c r="O57" i="50"/>
  <c r="P57" i="50"/>
  <c r="O56" i="50"/>
  <c r="P56" i="50"/>
  <c r="O55" i="50"/>
  <c r="P55" i="50"/>
  <c r="O54" i="50"/>
  <c r="P54" i="50"/>
  <c r="O53" i="50"/>
  <c r="P53" i="50" s="1"/>
  <c r="O52" i="50"/>
  <c r="P52" i="50" s="1"/>
  <c r="O51" i="50"/>
  <c r="P51" i="50"/>
  <c r="O50" i="50"/>
  <c r="P50" i="50"/>
  <c r="O49" i="50"/>
  <c r="P49" i="50"/>
  <c r="O48" i="50"/>
  <c r="P48" i="50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/>
  <c r="O43" i="50"/>
  <c r="P43" i="50" s="1"/>
  <c r="N42" i="50"/>
  <c r="M42" i="50"/>
  <c r="L42" i="50"/>
  <c r="K42" i="50"/>
  <c r="J42" i="50"/>
  <c r="I42" i="50"/>
  <c r="H42" i="50"/>
  <c r="G42" i="50"/>
  <c r="F42" i="50"/>
  <c r="E42" i="50"/>
  <c r="D42" i="50"/>
  <c r="O41" i="50"/>
  <c r="P41" i="50"/>
  <c r="O40" i="50"/>
  <c r="P40" i="50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/>
  <c r="O34" i="50"/>
  <c r="P34" i="50" s="1"/>
  <c r="N33" i="50"/>
  <c r="M33" i="50"/>
  <c r="L33" i="50"/>
  <c r="K33" i="50"/>
  <c r="J33" i="50"/>
  <c r="I33" i="50"/>
  <c r="H33" i="50"/>
  <c r="G33" i="50"/>
  <c r="F33" i="50"/>
  <c r="E33" i="50"/>
  <c r="D33" i="50"/>
  <c r="O32" i="50"/>
  <c r="P32" i="50"/>
  <c r="O31" i="50"/>
  <c r="P31" i="50" s="1"/>
  <c r="O30" i="50"/>
  <c r="P30" i="50"/>
  <c r="N29" i="50"/>
  <c r="M29" i="50"/>
  <c r="L29" i="50"/>
  <c r="K29" i="50"/>
  <c r="J29" i="50"/>
  <c r="J63" i="50" s="1"/>
  <c r="I29" i="50"/>
  <c r="H29" i="50"/>
  <c r="G29" i="50"/>
  <c r="F29" i="50"/>
  <c r="E29" i="50"/>
  <c r="D29" i="50"/>
  <c r="O28" i="50"/>
  <c r="P28" i="50" s="1"/>
  <c r="O27" i="50"/>
  <c r="P27" i="50"/>
  <c r="O26" i="50"/>
  <c r="P26" i="50"/>
  <c r="N25" i="50"/>
  <c r="O25" i="50" s="1"/>
  <c r="P25" i="50" s="1"/>
  <c r="M25" i="50"/>
  <c r="L25" i="50"/>
  <c r="K25" i="50"/>
  <c r="J25" i="50"/>
  <c r="I25" i="50"/>
  <c r="H25" i="50"/>
  <c r="G25" i="50"/>
  <c r="F25" i="50"/>
  <c r="E25" i="50"/>
  <c r="D25" i="50"/>
  <c r="O24" i="50"/>
  <c r="P24" i="50"/>
  <c r="O23" i="50"/>
  <c r="P23" i="50"/>
  <c r="N22" i="50"/>
  <c r="M22" i="50"/>
  <c r="L22" i="50"/>
  <c r="K22" i="50"/>
  <c r="J22" i="50"/>
  <c r="I22" i="50"/>
  <c r="H22" i="50"/>
  <c r="G22" i="50"/>
  <c r="F22" i="50"/>
  <c r="E22" i="50"/>
  <c r="O22" i="50" s="1"/>
  <c r="P22" i="50" s="1"/>
  <c r="D22" i="50"/>
  <c r="O21" i="50"/>
  <c r="P21" i="50" s="1"/>
  <c r="O20" i="50"/>
  <c r="P20" i="50" s="1"/>
  <c r="O19" i="50"/>
  <c r="P19" i="50" s="1"/>
  <c r="O18" i="50"/>
  <c r="P18" i="50"/>
  <c r="O17" i="50"/>
  <c r="P17" i="50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/>
  <c r="O11" i="50"/>
  <c r="P11" i="50" s="1"/>
  <c r="O10" i="50"/>
  <c r="P10" i="50" s="1"/>
  <c r="O9" i="50"/>
  <c r="P9" i="50"/>
  <c r="O8" i="50"/>
  <c r="P8" i="50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2" i="48"/>
  <c r="O62" i="48" s="1"/>
  <c r="N61" i="48"/>
  <c r="O61" i="48" s="1"/>
  <c r="N60" i="48"/>
  <c r="O60" i="48"/>
  <c r="N59" i="48"/>
  <c r="O59" i="48" s="1"/>
  <c r="N58" i="48"/>
  <c r="O58" i="48" s="1"/>
  <c r="N57" i="48"/>
  <c r="O57" i="48" s="1"/>
  <c r="N56" i="48"/>
  <c r="O56" i="48" s="1"/>
  <c r="N55" i="48"/>
  <c r="O55" i="48" s="1"/>
  <c r="N54" i="48"/>
  <c r="O54" i="48"/>
  <c r="N53" i="48"/>
  <c r="O53" i="48" s="1"/>
  <c r="N52" i="48"/>
  <c r="O52" i="48" s="1"/>
  <c r="N51" i="48"/>
  <c r="O51" i="48" s="1"/>
  <c r="N50" i="48"/>
  <c r="O50" i="48" s="1"/>
  <c r="N49" i="48"/>
  <c r="O49" i="48" s="1"/>
  <c r="N48" i="48"/>
  <c r="O48" i="48"/>
  <c r="N47" i="48"/>
  <c r="O47" i="48" s="1"/>
  <c r="N46" i="48"/>
  <c r="O46" i="48" s="1"/>
  <c r="M45" i="48"/>
  <c r="L45" i="48"/>
  <c r="K45" i="48"/>
  <c r="J45" i="48"/>
  <c r="I45" i="48"/>
  <c r="H45" i="48"/>
  <c r="G45" i="48"/>
  <c r="F45" i="48"/>
  <c r="N45" i="48" s="1"/>
  <c r="O45" i="48" s="1"/>
  <c r="E45" i="48"/>
  <c r="D45" i="48"/>
  <c r="N44" i="48"/>
  <c r="O44" i="48" s="1"/>
  <c r="N43" i="48"/>
  <c r="O43" i="48" s="1"/>
  <c r="M42" i="48"/>
  <c r="L42" i="48"/>
  <c r="K42" i="48"/>
  <c r="J42" i="48"/>
  <c r="I42" i="48"/>
  <c r="H42" i="48"/>
  <c r="G42" i="48"/>
  <c r="F42" i="48"/>
  <c r="E42" i="48"/>
  <c r="D42" i="48"/>
  <c r="N41" i="48"/>
  <c r="O41" i="48" s="1"/>
  <c r="N40" i="48"/>
  <c r="O40" i="48" s="1"/>
  <c r="N39" i="48"/>
  <c r="O39" i="48" s="1"/>
  <c r="M38" i="48"/>
  <c r="L38" i="48"/>
  <c r="N38" i="48" s="1"/>
  <c r="O38" i="48" s="1"/>
  <c r="K38" i="48"/>
  <c r="J38" i="48"/>
  <c r="I38" i="48"/>
  <c r="H38" i="48"/>
  <c r="G38" i="48"/>
  <c r="F38" i="48"/>
  <c r="E38" i="48"/>
  <c r="D38" i="48"/>
  <c r="N37" i="48"/>
  <c r="O37" i="48" s="1"/>
  <c r="N36" i="48"/>
  <c r="O36" i="48"/>
  <c r="N35" i="48"/>
  <c r="O35" i="48" s="1"/>
  <c r="N34" i="48"/>
  <c r="O34" i="48" s="1"/>
  <c r="M33" i="48"/>
  <c r="L33" i="48"/>
  <c r="K33" i="48"/>
  <c r="J33" i="48"/>
  <c r="I33" i="48"/>
  <c r="H33" i="48"/>
  <c r="G33" i="48"/>
  <c r="F33" i="48"/>
  <c r="E33" i="48"/>
  <c r="D33" i="48"/>
  <c r="N32" i="48"/>
  <c r="O32" i="48" s="1"/>
  <c r="N31" i="48"/>
  <c r="O31" i="48" s="1"/>
  <c r="N30" i="48"/>
  <c r="O30" i="48" s="1"/>
  <c r="M29" i="48"/>
  <c r="L29" i="48"/>
  <c r="K29" i="48"/>
  <c r="J29" i="48"/>
  <c r="I29" i="48"/>
  <c r="H29" i="48"/>
  <c r="G29" i="48"/>
  <c r="F29" i="48"/>
  <c r="E29" i="48"/>
  <c r="D29" i="48"/>
  <c r="N28" i="48"/>
  <c r="O28" i="48" s="1"/>
  <c r="N27" i="48"/>
  <c r="O27" i="48" s="1"/>
  <c r="N26" i="48"/>
  <c r="O26" i="48"/>
  <c r="M25" i="48"/>
  <c r="L25" i="48"/>
  <c r="K25" i="48"/>
  <c r="J25" i="48"/>
  <c r="I25" i="48"/>
  <c r="H25" i="48"/>
  <c r="G25" i="48"/>
  <c r="F25" i="48"/>
  <c r="E25" i="48"/>
  <c r="D25" i="48"/>
  <c r="N24" i="48"/>
  <c r="O24" i="48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 s="1"/>
  <c r="N18" i="48"/>
  <c r="O18" i="48" s="1"/>
  <c r="N17" i="48"/>
  <c r="O17" i="48" s="1"/>
  <c r="N16" i="48"/>
  <c r="O16" i="48"/>
  <c r="N15" i="48"/>
  <c r="O15" i="48" s="1"/>
  <c r="N14" i="48"/>
  <c r="O14" i="48" s="1"/>
  <c r="M13" i="48"/>
  <c r="L13" i="48"/>
  <c r="K13" i="48"/>
  <c r="J13" i="48"/>
  <c r="I13" i="48"/>
  <c r="H13" i="48"/>
  <c r="G13" i="48"/>
  <c r="F13" i="48"/>
  <c r="E13" i="48"/>
  <c r="D13" i="48"/>
  <c r="N12" i="48"/>
  <c r="O12" i="48" s="1"/>
  <c r="N11" i="48"/>
  <c r="O11" i="48" s="1"/>
  <c r="N10" i="48"/>
  <c r="O10" i="48" s="1"/>
  <c r="N9" i="48"/>
  <c r="O9" i="48" s="1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61" i="47"/>
  <c r="O61" i="47" s="1"/>
  <c r="N60" i="47"/>
  <c r="O60" i="47" s="1"/>
  <c r="N59" i="47"/>
  <c r="O59" i="47" s="1"/>
  <c r="N58" i="47"/>
  <c r="O58" i="47" s="1"/>
  <c r="N57" i="47"/>
  <c r="O57" i="47"/>
  <c r="N56" i="47"/>
  <c r="O56" i="47" s="1"/>
  <c r="N55" i="47"/>
  <c r="O55" i="47" s="1"/>
  <c r="N54" i="47"/>
  <c r="O54" i="47" s="1"/>
  <c r="N53" i="47"/>
  <c r="O53" i="47" s="1"/>
  <c r="N52" i="47"/>
  <c r="O52" i="47" s="1"/>
  <c r="N51" i="47"/>
  <c r="O51" i="47"/>
  <c r="N50" i="47"/>
  <c r="O50" i="47" s="1"/>
  <c r="N49" i="47"/>
  <c r="O49" i="47" s="1"/>
  <c r="N48" i="47"/>
  <c r="O48" i="47" s="1"/>
  <c r="N47" i="47"/>
  <c r="O47" i="47" s="1"/>
  <c r="N46" i="47"/>
  <c r="O46" i="47" s="1"/>
  <c r="N45" i="47"/>
  <c r="O45" i="47"/>
  <c r="M44" i="47"/>
  <c r="L44" i="47"/>
  <c r="K44" i="47"/>
  <c r="J44" i="47"/>
  <c r="I44" i="47"/>
  <c r="H44" i="47"/>
  <c r="G44" i="47"/>
  <c r="F44" i="47"/>
  <c r="E44" i="47"/>
  <c r="D44" i="47"/>
  <c r="N44" i="47" s="1"/>
  <c r="O44" i="47" s="1"/>
  <c r="N43" i="47"/>
  <c r="O43" i="47" s="1"/>
  <c r="M42" i="47"/>
  <c r="L42" i="47"/>
  <c r="K42" i="47"/>
  <c r="J42" i="47"/>
  <c r="I42" i="47"/>
  <c r="H42" i="47"/>
  <c r="G42" i="47"/>
  <c r="F42" i="47"/>
  <c r="E42" i="47"/>
  <c r="D42" i="47"/>
  <c r="N41" i="47"/>
  <c r="O41" i="47" s="1"/>
  <c r="N40" i="47"/>
  <c r="O40" i="47" s="1"/>
  <c r="N39" i="47"/>
  <c r="O39" i="47" s="1"/>
  <c r="M38" i="47"/>
  <c r="L38" i="47"/>
  <c r="K38" i="47"/>
  <c r="J38" i="47"/>
  <c r="I38" i="47"/>
  <c r="H38" i="47"/>
  <c r="G38" i="47"/>
  <c r="G62" i="47" s="1"/>
  <c r="F38" i="47"/>
  <c r="E38" i="47"/>
  <c r="D38" i="47"/>
  <c r="N38" i="47" s="1"/>
  <c r="O38" i="47" s="1"/>
  <c r="N37" i="47"/>
  <c r="O37" i="47" s="1"/>
  <c r="N36" i="47"/>
  <c r="O36" i="47" s="1"/>
  <c r="N35" i="47"/>
  <c r="O35" i="47"/>
  <c r="N34" i="47"/>
  <c r="O34" i="47" s="1"/>
  <c r="M33" i="47"/>
  <c r="L33" i="47"/>
  <c r="K33" i="47"/>
  <c r="J33" i="47"/>
  <c r="I33" i="47"/>
  <c r="H33" i="47"/>
  <c r="G33" i="47"/>
  <c r="F33" i="47"/>
  <c r="E33" i="47"/>
  <c r="D33" i="47"/>
  <c r="N32" i="47"/>
  <c r="O32" i="47" s="1"/>
  <c r="N31" i="47"/>
  <c r="O31" i="47" s="1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9" i="47" s="1"/>
  <c r="O29" i="47" s="1"/>
  <c r="N28" i="47"/>
  <c r="O28" i="47" s="1"/>
  <c r="N27" i="47"/>
  <c r="O27" i="47" s="1"/>
  <c r="N26" i="47"/>
  <c r="O26" i="47"/>
  <c r="M25" i="47"/>
  <c r="L25" i="47"/>
  <c r="K25" i="47"/>
  <c r="J25" i="47"/>
  <c r="I25" i="47"/>
  <c r="H25" i="47"/>
  <c r="G25" i="47"/>
  <c r="F25" i="47"/>
  <c r="E25" i="47"/>
  <c r="D25" i="47"/>
  <c r="N25" i="47" s="1"/>
  <c r="O25" i="47" s="1"/>
  <c r="N24" i="47"/>
  <c r="O24" i="47" s="1"/>
  <c r="N23" i="47"/>
  <c r="O23" i="47" s="1"/>
  <c r="M22" i="47"/>
  <c r="L22" i="47"/>
  <c r="K22" i="47"/>
  <c r="J22" i="47"/>
  <c r="I22" i="47"/>
  <c r="H22" i="47"/>
  <c r="G22" i="47"/>
  <c r="F22" i="47"/>
  <c r="E22" i="47"/>
  <c r="D22" i="47"/>
  <c r="N21" i="47"/>
  <c r="O21" i="47" s="1"/>
  <c r="N20" i="47"/>
  <c r="O20" i="47" s="1"/>
  <c r="N19" i="47"/>
  <c r="O19" i="47" s="1"/>
  <c r="N18" i="47"/>
  <c r="O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 s="1"/>
  <c r="M5" i="47"/>
  <c r="L5" i="47"/>
  <c r="K5" i="47"/>
  <c r="K62" i="47" s="1"/>
  <c r="J5" i="47"/>
  <c r="I5" i="47"/>
  <c r="H5" i="47"/>
  <c r="G5" i="47"/>
  <c r="F5" i="47"/>
  <c r="E5" i="47"/>
  <c r="D5" i="47"/>
  <c r="N63" i="46"/>
  <c r="O63" i="46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 s="1"/>
  <c r="N53" i="46"/>
  <c r="O53" i="46" s="1"/>
  <c r="N52" i="46"/>
  <c r="O52" i="46" s="1"/>
  <c r="N51" i="46"/>
  <c r="O51" i="46"/>
  <c r="N50" i="46"/>
  <c r="O50" i="46" s="1"/>
  <c r="N49" i="46"/>
  <c r="O49" i="46" s="1"/>
  <c r="N48" i="46"/>
  <c r="O48" i="46" s="1"/>
  <c r="N47" i="46"/>
  <c r="O47" i="46" s="1"/>
  <c r="N46" i="46"/>
  <c r="O46" i="46" s="1"/>
  <c r="M45" i="46"/>
  <c r="L45" i="46"/>
  <c r="K45" i="46"/>
  <c r="N45" i="46" s="1"/>
  <c r="O45" i="46" s="1"/>
  <c r="J45" i="46"/>
  <c r="I45" i="46"/>
  <c r="H45" i="46"/>
  <c r="G45" i="46"/>
  <c r="F45" i="46"/>
  <c r="E45" i="46"/>
  <c r="D45" i="46"/>
  <c r="N44" i="46"/>
  <c r="O44" i="46" s="1"/>
  <c r="N43" i="46"/>
  <c r="O43" i="46"/>
  <c r="M42" i="46"/>
  <c r="L42" i="46"/>
  <c r="K42" i="46"/>
  <c r="J42" i="46"/>
  <c r="I42" i="46"/>
  <c r="H42" i="46"/>
  <c r="G42" i="46"/>
  <c r="F42" i="46"/>
  <c r="E42" i="46"/>
  <c r="D42" i="46"/>
  <c r="N41" i="46"/>
  <c r="O41" i="46"/>
  <c r="N40" i="46"/>
  <c r="O40" i="46" s="1"/>
  <c r="N39" i="46"/>
  <c r="O39" i="46" s="1"/>
  <c r="M38" i="46"/>
  <c r="L38" i="46"/>
  <c r="K38" i="46"/>
  <c r="J38" i="46"/>
  <c r="I38" i="46"/>
  <c r="H38" i="46"/>
  <c r="G38" i="46"/>
  <c r="F38" i="46"/>
  <c r="E38" i="46"/>
  <c r="D38" i="46"/>
  <c r="N37" i="46"/>
  <c r="O37" i="46" s="1"/>
  <c r="N36" i="46"/>
  <c r="O36" i="46" s="1"/>
  <c r="N35" i="46"/>
  <c r="O35" i="46" s="1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N27" i="46"/>
  <c r="O27" i="46" s="1"/>
  <c r="N26" i="46"/>
  <c r="O26" i="46" s="1"/>
  <c r="M25" i="46"/>
  <c r="L25" i="46"/>
  <c r="K25" i="46"/>
  <c r="J25" i="46"/>
  <c r="I25" i="46"/>
  <c r="H25" i="46"/>
  <c r="G25" i="46"/>
  <c r="N25" i="46" s="1"/>
  <c r="O25" i="46" s="1"/>
  <c r="F25" i="46"/>
  <c r="E25" i="46"/>
  <c r="D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63" i="45"/>
  <c r="O63" i="45" s="1"/>
  <c r="N62" i="45"/>
  <c r="O62" i="45"/>
  <c r="N61" i="45"/>
  <c r="O61" i="45" s="1"/>
  <c r="N60" i="45"/>
  <c r="O60" i="45" s="1"/>
  <c r="N59" i="45"/>
  <c r="O59" i="45" s="1"/>
  <c r="N58" i="45"/>
  <c r="O58" i="45" s="1"/>
  <c r="N57" i="45"/>
  <c r="O57" i="45" s="1"/>
  <c r="N56" i="45"/>
  <c r="O56" i="45"/>
  <c r="N55" i="45"/>
  <c r="O55" i="45" s="1"/>
  <c r="N54" i="45"/>
  <c r="O54" i="45" s="1"/>
  <c r="N53" i="45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M44" i="45"/>
  <c r="L44" i="45"/>
  <c r="K44" i="45"/>
  <c r="J44" i="45"/>
  <c r="I44" i="45"/>
  <c r="H44" i="45"/>
  <c r="G44" i="45"/>
  <c r="F44" i="45"/>
  <c r="E44" i="45"/>
  <c r="D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/>
  <c r="N39" i="45"/>
  <c r="O39" i="45" s="1"/>
  <c r="M38" i="45"/>
  <c r="L38" i="45"/>
  <c r="K38" i="45"/>
  <c r="J38" i="45"/>
  <c r="I38" i="45"/>
  <c r="H38" i="45"/>
  <c r="G38" i="45"/>
  <c r="F38" i="45"/>
  <c r="E38" i="45"/>
  <c r="D38" i="45"/>
  <c r="N37" i="45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 s="1"/>
  <c r="N26" i="45"/>
  <c r="O26" i="45" s="1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63" i="44"/>
  <c r="O63" i="44" s="1"/>
  <c r="N62" i="44"/>
  <c r="O62" i="44" s="1"/>
  <c r="N61" i="44"/>
  <c r="O61" i="44"/>
  <c r="N60" i="44"/>
  <c r="O60" i="44" s="1"/>
  <c r="N59" i="44"/>
  <c r="O59" i="44" s="1"/>
  <c r="N58" i="44"/>
  <c r="O58" i="44" s="1"/>
  <c r="N57" i="44"/>
  <c r="O57" i="44" s="1"/>
  <c r="N56" i="44"/>
  <c r="O56" i="44" s="1"/>
  <c r="N55" i="44"/>
  <c r="O55" i="44"/>
  <c r="N54" i="44"/>
  <c r="O54" i="44" s="1"/>
  <c r="N53" i="44"/>
  <c r="O53" i="44" s="1"/>
  <c r="N52" i="44"/>
  <c r="O52" i="44" s="1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 s="1"/>
  <c r="M45" i="44"/>
  <c r="L45" i="44"/>
  <c r="K45" i="44"/>
  <c r="J45" i="44"/>
  <c r="I45" i="44"/>
  <c r="H45" i="44"/>
  <c r="G45" i="44"/>
  <c r="N45" i="44" s="1"/>
  <c r="O45" i="44" s="1"/>
  <c r="F45" i="44"/>
  <c r="E45" i="44"/>
  <c r="D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/>
  <c r="M38" i="44"/>
  <c r="L38" i="44"/>
  <c r="K38" i="44"/>
  <c r="J38" i="44"/>
  <c r="I38" i="44"/>
  <c r="H38" i="44"/>
  <c r="G38" i="44"/>
  <c r="F38" i="44"/>
  <c r="E38" i="44"/>
  <c r="D38" i="44"/>
  <c r="N37" i="44"/>
  <c r="O37" i="44"/>
  <c r="N36" i="44"/>
  <c r="O36" i="44" s="1"/>
  <c r="N35" i="44"/>
  <c r="O35" i="44" s="1"/>
  <c r="N34" i="44"/>
  <c r="O34" i="44" s="1"/>
  <c r="M33" i="44"/>
  <c r="L33" i="44"/>
  <c r="K33" i="44"/>
  <c r="J33" i="44"/>
  <c r="I33" i="44"/>
  <c r="H33" i="44"/>
  <c r="N33" i="44" s="1"/>
  <c r="O33" i="44" s="1"/>
  <c r="G33" i="44"/>
  <c r="F33" i="44"/>
  <c r="E33" i="44"/>
  <c r="D33" i="44"/>
  <c r="N32" i="44"/>
  <c r="O32" i="44" s="1"/>
  <c r="N31" i="44"/>
  <c r="O31" i="44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65" i="43"/>
  <c r="O65" i="43" s="1"/>
  <c r="N64" i="43"/>
  <c r="O64" i="43" s="1"/>
  <c r="N63" i="43"/>
  <c r="O63" i="43" s="1"/>
  <c r="N62" i="43"/>
  <c r="O62" i="43"/>
  <c r="N61" i="43"/>
  <c r="O61" i="43" s="1"/>
  <c r="N60" i="43"/>
  <c r="O60" i="43" s="1"/>
  <c r="N59" i="43"/>
  <c r="O59" i="43" s="1"/>
  <c r="N58" i="43"/>
  <c r="O58" i="43" s="1"/>
  <c r="N57" i="43"/>
  <c r="O57" i="43" s="1"/>
  <c r="N56" i="43"/>
  <c r="O56" i="43"/>
  <c r="N55" i="43"/>
  <c r="O55" i="43" s="1"/>
  <c r="N54" i="43"/>
  <c r="O54" i="43" s="1"/>
  <c r="N53" i="43"/>
  <c r="O53" i="43" s="1"/>
  <c r="N52" i="43"/>
  <c r="O52" i="43" s="1"/>
  <c r="N51" i="43"/>
  <c r="O51" i="43" s="1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N47" i="43" s="1"/>
  <c r="O47" i="43" s="1"/>
  <c r="E47" i="43"/>
  <c r="D47" i="43"/>
  <c r="N46" i="43"/>
  <c r="O46" i="43" s="1"/>
  <c r="N45" i="43"/>
  <c r="O45" i="43" s="1"/>
  <c r="M44" i="43"/>
  <c r="L44" i="43"/>
  <c r="K44" i="43"/>
  <c r="J44" i="43"/>
  <c r="J66" i="43" s="1"/>
  <c r="I44" i="43"/>
  <c r="H44" i="43"/>
  <c r="G44" i="43"/>
  <c r="F44" i="43"/>
  <c r="E44" i="43"/>
  <c r="D44" i="43"/>
  <c r="N43" i="43"/>
  <c r="O43" i="43" s="1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9" i="43" s="1"/>
  <c r="O39" i="43" s="1"/>
  <c r="N38" i="43"/>
  <c r="O38" i="43" s="1"/>
  <c r="N37" i="43"/>
  <c r="O37" i="43" s="1"/>
  <c r="N36" i="43"/>
  <c r="O36" i="43" s="1"/>
  <c r="N35" i="43"/>
  <c r="O35" i="43" s="1"/>
  <c r="M34" i="43"/>
  <c r="L34" i="43"/>
  <c r="L66" i="43" s="1"/>
  <c r="K34" i="43"/>
  <c r="N34" i="43" s="1"/>
  <c r="O34" i="43" s="1"/>
  <c r="J34" i="43"/>
  <c r="I34" i="43"/>
  <c r="H34" i="43"/>
  <c r="G34" i="43"/>
  <c r="F34" i="43"/>
  <c r="E34" i="43"/>
  <c r="D34" i="43"/>
  <c r="N33" i="43"/>
  <c r="O33" i="43" s="1"/>
  <c r="N32" i="43"/>
  <c r="O32" i="43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30" i="43" s="1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N26" i="43" s="1"/>
  <c r="O26" i="43" s="1"/>
  <c r="D26" i="43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2" i="43" s="1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N13" i="43" s="1"/>
  <c r="O13" i="43" s="1"/>
  <c r="F13" i="43"/>
  <c r="E13" i="43"/>
  <c r="D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N5" i="43" s="1"/>
  <c r="O5" i="43" s="1"/>
  <c r="H5" i="43"/>
  <c r="H66" i="43" s="1"/>
  <c r="G5" i="43"/>
  <c r="F5" i="43"/>
  <c r="F66" i="43" s="1"/>
  <c r="E5" i="43"/>
  <c r="D5" i="43"/>
  <c r="N70" i="42"/>
  <c r="O70" i="42" s="1"/>
  <c r="N69" i="42"/>
  <c r="O69" i="42" s="1"/>
  <c r="N68" i="42"/>
  <c r="O68" i="42"/>
  <c r="N67" i="42"/>
  <c r="O67" i="42" s="1"/>
  <c r="N66" i="42"/>
  <c r="O66" i="42" s="1"/>
  <c r="N65" i="42"/>
  <c r="O65" i="42" s="1"/>
  <c r="N64" i="42"/>
  <c r="O64" i="42" s="1"/>
  <c r="N63" i="42"/>
  <c r="O63" i="42" s="1"/>
  <c r="N62" i="42"/>
  <c r="O62" i="42"/>
  <c r="N61" i="42"/>
  <c r="O61" i="42" s="1"/>
  <c r="N60" i="42"/>
  <c r="O60" i="42" s="1"/>
  <c r="N59" i="42"/>
  <c r="O59" i="42" s="1"/>
  <c r="N58" i="42"/>
  <c r="O58" i="42" s="1"/>
  <c r="N57" i="42"/>
  <c r="O57" i="42" s="1"/>
  <c r="N56" i="42"/>
  <c r="O56" i="42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/>
  <c r="N49" i="42"/>
  <c r="O49" i="42" s="1"/>
  <c r="N48" i="42"/>
  <c r="O48" i="42" s="1"/>
  <c r="N47" i="42"/>
  <c r="O47" i="42" s="1"/>
  <c r="N46" i="42"/>
  <c r="O46" i="42" s="1"/>
  <c r="M45" i="42"/>
  <c r="L45" i="42"/>
  <c r="K45" i="42"/>
  <c r="J45" i="42"/>
  <c r="I45" i="42"/>
  <c r="H45" i="42"/>
  <c r="G45" i="42"/>
  <c r="F45" i="42"/>
  <c r="E45" i="42"/>
  <c r="D45" i="42"/>
  <c r="N44" i="42"/>
  <c r="O44" i="42" s="1"/>
  <c r="N43" i="42"/>
  <c r="O43" i="42"/>
  <c r="M42" i="42"/>
  <c r="M71" i="42" s="1"/>
  <c r="L42" i="42"/>
  <c r="K42" i="42"/>
  <c r="J42" i="42"/>
  <c r="I42" i="42"/>
  <c r="H42" i="42"/>
  <c r="G42" i="42"/>
  <c r="F42" i="42"/>
  <c r="E42" i="42"/>
  <c r="D42" i="42"/>
  <c r="N41" i="42"/>
  <c r="O41" i="42" s="1"/>
  <c r="N40" i="42"/>
  <c r="O40" i="42" s="1"/>
  <c r="N39" i="42"/>
  <c r="O39" i="42" s="1"/>
  <c r="N38" i="42"/>
  <c r="O38" i="42" s="1"/>
  <c r="M37" i="42"/>
  <c r="L37" i="42"/>
  <c r="K37" i="42"/>
  <c r="J37" i="42"/>
  <c r="J71" i="42" s="1"/>
  <c r="I37" i="42"/>
  <c r="H37" i="42"/>
  <c r="G37" i="42"/>
  <c r="F37" i="42"/>
  <c r="E37" i="42"/>
  <c r="D37" i="42"/>
  <c r="N36" i="42"/>
  <c r="O36" i="42" s="1"/>
  <c r="N35" i="42"/>
  <c r="O35" i="42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 s="1"/>
  <c r="N28" i="42"/>
  <c r="O28" i="42" s="1"/>
  <c r="M27" i="42"/>
  <c r="L27" i="42"/>
  <c r="K27" i="42"/>
  <c r="J27" i="42"/>
  <c r="I27" i="42"/>
  <c r="N27" i="42" s="1"/>
  <c r="O27" i="42" s="1"/>
  <c r="H27" i="42"/>
  <c r="G27" i="42"/>
  <c r="F27" i="42"/>
  <c r="E27" i="42"/>
  <c r="D27" i="42"/>
  <c r="N26" i="42"/>
  <c r="O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N23" i="42" s="1"/>
  <c r="O23" i="42" s="1"/>
  <c r="E23" i="42"/>
  <c r="D23" i="42"/>
  <c r="N22" i="42"/>
  <c r="O22" i="42" s="1"/>
  <c r="N21" i="42"/>
  <c r="O21" i="42" s="1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8" i="42"/>
  <c r="O18" i="42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L71" i="42" s="1"/>
  <c r="K5" i="42"/>
  <c r="J5" i="42"/>
  <c r="I5" i="42"/>
  <c r="H5" i="42"/>
  <c r="G5" i="42"/>
  <c r="F5" i="42"/>
  <c r="E5" i="42"/>
  <c r="D5" i="42"/>
  <c r="N65" i="41"/>
  <c r="O65" i="41" s="1"/>
  <c r="N64" i="41"/>
  <c r="O64" i="41"/>
  <c r="N63" i="41"/>
  <c r="O63" i="41" s="1"/>
  <c r="N62" i="41"/>
  <c r="O62" i="41"/>
  <c r="N61" i="41"/>
  <c r="O61" i="41" s="1"/>
  <c r="N60" i="41"/>
  <c r="O60" i="41" s="1"/>
  <c r="N59" i="41"/>
  <c r="O59" i="41"/>
  <c r="N58" i="41"/>
  <c r="O58" i="41"/>
  <c r="N57" i="41"/>
  <c r="O57" i="41" s="1"/>
  <c r="N56" i="41"/>
  <c r="O56" i="41"/>
  <c r="N55" i="41"/>
  <c r="O55" i="41" s="1"/>
  <c r="N54" i="41"/>
  <c r="O54" i="41" s="1"/>
  <c r="N53" i="41"/>
  <c r="O53" i="41"/>
  <c r="N52" i="41"/>
  <c r="O52" i="41"/>
  <c r="N51" i="41"/>
  <c r="O51" i="41" s="1"/>
  <c r="N50" i="41"/>
  <c r="O50" i="4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6" i="41" s="1"/>
  <c r="O46" i="41" s="1"/>
  <c r="N45" i="41"/>
  <c r="O45" i="41"/>
  <c r="N44" i="41"/>
  <c r="O44" i="41" s="1"/>
  <c r="M43" i="41"/>
  <c r="L43" i="41"/>
  <c r="K43" i="41"/>
  <c r="J43" i="41"/>
  <c r="I43" i="41"/>
  <c r="H43" i="41"/>
  <c r="G43" i="41"/>
  <c r="F43" i="41"/>
  <c r="E43" i="41"/>
  <c r="D43" i="41"/>
  <c r="N43" i="41" s="1"/>
  <c r="O43" i="41" s="1"/>
  <c r="N42" i="41"/>
  <c r="O42" i="4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8" i="41"/>
  <c r="O38" i="41"/>
  <c r="N37" i="41"/>
  <c r="O37" i="41"/>
  <c r="N36" i="41"/>
  <c r="O36" i="41" s="1"/>
  <c r="N35" i="41"/>
  <c r="O35" i="41"/>
  <c r="M34" i="41"/>
  <c r="L34" i="41"/>
  <c r="K34" i="41"/>
  <c r="J34" i="41"/>
  <c r="I34" i="41"/>
  <c r="N34" i="41" s="1"/>
  <c r="O34" i="41" s="1"/>
  <c r="H34" i="41"/>
  <c r="G34" i="41"/>
  <c r="F34" i="41"/>
  <c r="E34" i="41"/>
  <c r="D34" i="41"/>
  <c r="N33" i="41"/>
  <c r="O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/>
  <c r="M26" i="41"/>
  <c r="L26" i="41"/>
  <c r="K26" i="41"/>
  <c r="J26" i="41"/>
  <c r="I26" i="41"/>
  <c r="H26" i="41"/>
  <c r="G26" i="41"/>
  <c r="F26" i="41"/>
  <c r="E26" i="41"/>
  <c r="E66" i="41" s="1"/>
  <c r="D26" i="41"/>
  <c r="N25" i="41"/>
  <c r="O25" i="41"/>
  <c r="N24" i="41"/>
  <c r="O24" i="41" s="1"/>
  <c r="N23" i="41"/>
  <c r="O23" i="41"/>
  <c r="M22" i="41"/>
  <c r="L22" i="41"/>
  <c r="K22" i="41"/>
  <c r="J22" i="41"/>
  <c r="J66" i="41"/>
  <c r="I22" i="41"/>
  <c r="I66" i="41" s="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/>
  <c r="N17" i="41"/>
  <c r="O17" i="41" s="1"/>
  <c r="N16" i="41"/>
  <c r="O16" i="4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L66" i="41" s="1"/>
  <c r="K5" i="41"/>
  <c r="J5" i="41"/>
  <c r="I5" i="41"/>
  <c r="H5" i="41"/>
  <c r="H66" i="41" s="1"/>
  <c r="G5" i="41"/>
  <c r="F5" i="41"/>
  <c r="F66" i="41" s="1"/>
  <c r="E5" i="41"/>
  <c r="D5" i="41"/>
  <c r="N5" i="41" s="1"/>
  <c r="O5" i="41" s="1"/>
  <c r="N68" i="40"/>
  <c r="O68" i="40" s="1"/>
  <c r="N67" i="40"/>
  <c r="O67" i="40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/>
  <c r="N60" i="40"/>
  <c r="O60" i="40" s="1"/>
  <c r="N59" i="40"/>
  <c r="O59" i="40" s="1"/>
  <c r="N58" i="40"/>
  <c r="O58" i="40"/>
  <c r="N57" i="40"/>
  <c r="O57" i="40"/>
  <c r="N56" i="40"/>
  <c r="O56" i="40" s="1"/>
  <c r="N55" i="40"/>
  <c r="O55" i="40"/>
  <c r="N54" i="40"/>
  <c r="O54" i="40" s="1"/>
  <c r="N53" i="40"/>
  <c r="O53" i="40" s="1"/>
  <c r="N52" i="40"/>
  <c r="O52" i="40"/>
  <c r="N51" i="40"/>
  <c r="O51" i="40"/>
  <c r="N50" i="40"/>
  <c r="O50" i="40" s="1"/>
  <c r="N49" i="40"/>
  <c r="O49" i="40"/>
  <c r="N48" i="40"/>
  <c r="O48" i="40" s="1"/>
  <c r="N47" i="40"/>
  <c r="O47" i="40" s="1"/>
  <c r="N46" i="40"/>
  <c r="O46" i="40" s="1"/>
  <c r="M45" i="40"/>
  <c r="L45" i="40"/>
  <c r="K45" i="40"/>
  <c r="J45" i="40"/>
  <c r="I45" i="40"/>
  <c r="H45" i="40"/>
  <c r="G45" i="40"/>
  <c r="F45" i="40"/>
  <c r="E45" i="40"/>
  <c r="D45" i="40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/>
  <c r="N39" i="40"/>
  <c r="O39" i="40" s="1"/>
  <c r="M38" i="40"/>
  <c r="L38" i="40"/>
  <c r="K38" i="40"/>
  <c r="J38" i="40"/>
  <c r="N38" i="40" s="1"/>
  <c r="O38" i="40" s="1"/>
  <c r="I38" i="40"/>
  <c r="H38" i="40"/>
  <c r="G38" i="40"/>
  <c r="F38" i="40"/>
  <c r="E38" i="40"/>
  <c r="D38" i="40"/>
  <c r="N37" i="40"/>
  <c r="O37" i="40" s="1"/>
  <c r="N36" i="40"/>
  <c r="O36" i="40" s="1"/>
  <c r="N35" i="40"/>
  <c r="O35" i="40"/>
  <c r="N34" i="40"/>
  <c r="O34" i="40" s="1"/>
  <c r="N33" i="40"/>
  <c r="O33" i="40" s="1"/>
  <c r="M32" i="40"/>
  <c r="L32" i="40"/>
  <c r="K32" i="40"/>
  <c r="J32" i="40"/>
  <c r="I32" i="40"/>
  <c r="H32" i="40"/>
  <c r="G32" i="40"/>
  <c r="F32" i="40"/>
  <c r="E32" i="40"/>
  <c r="E69" i="40" s="1"/>
  <c r="D32" i="40"/>
  <c r="N31" i="40"/>
  <c r="O31" i="40" s="1"/>
  <c r="N30" i="40"/>
  <c r="O30" i="40" s="1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N21" i="40" s="1"/>
  <c r="O21" i="40" s="1"/>
  <c r="E21" i="40"/>
  <c r="D21" i="40"/>
  <c r="N20" i="40"/>
  <c r="O20" i="40" s="1"/>
  <c r="N19" i="40"/>
  <c r="O19" i="40" s="1"/>
  <c r="N18" i="40"/>
  <c r="O18" i="40" s="1"/>
  <c r="N17" i="40"/>
  <c r="O17" i="40" s="1"/>
  <c r="N16" i="40"/>
  <c r="O16" i="40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L69" i="40" s="1"/>
  <c r="K5" i="40"/>
  <c r="J5" i="40"/>
  <c r="J69" i="40" s="1"/>
  <c r="I5" i="40"/>
  <c r="I69" i="40" s="1"/>
  <c r="H5" i="40"/>
  <c r="G5" i="40"/>
  <c r="F5" i="40"/>
  <c r="E5" i="40"/>
  <c r="D5" i="40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/>
  <c r="N54" i="39"/>
  <c r="O54" i="39" s="1"/>
  <c r="N53" i="39"/>
  <c r="O53" i="39" s="1"/>
  <c r="N52" i="39"/>
  <c r="O52" i="39" s="1"/>
  <c r="N51" i="39"/>
  <c r="O51" i="39" s="1"/>
  <c r="N50" i="39"/>
  <c r="O50" i="39" s="1"/>
  <c r="N49" i="39"/>
  <c r="O49" i="39" s="1"/>
  <c r="N48" i="39"/>
  <c r="O48" i="39" s="1"/>
  <c r="N47" i="39"/>
  <c r="O47" i="39" s="1"/>
  <c r="N46" i="39"/>
  <c r="O46" i="39" s="1"/>
  <c r="M45" i="39"/>
  <c r="L45" i="39"/>
  <c r="K45" i="39"/>
  <c r="N45" i="39" s="1"/>
  <c r="O45" i="39" s="1"/>
  <c r="J45" i="39"/>
  <c r="I45" i="39"/>
  <c r="H45" i="39"/>
  <c r="G45" i="39"/>
  <c r="F45" i="39"/>
  <c r="E45" i="39"/>
  <c r="D45" i="39"/>
  <c r="N44" i="39"/>
  <c r="O44" i="39" s="1"/>
  <c r="N43" i="39"/>
  <c r="O43" i="39" s="1"/>
  <c r="M42" i="39"/>
  <c r="L42" i="39"/>
  <c r="K42" i="39"/>
  <c r="J42" i="39"/>
  <c r="I42" i="39"/>
  <c r="H42" i="39"/>
  <c r="G42" i="39"/>
  <c r="F42" i="39"/>
  <c r="E42" i="39"/>
  <c r="D42" i="39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D38" i="39"/>
  <c r="N37" i="39"/>
  <c r="O37" i="39" s="1"/>
  <c r="N36" i="39"/>
  <c r="O36" i="39" s="1"/>
  <c r="N35" i="39"/>
  <c r="O35" i="39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/>
  <c r="N31" i="39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N27" i="39"/>
  <c r="O27" i="39" s="1"/>
  <c r="N26" i="39"/>
  <c r="O26" i="39" s="1"/>
  <c r="M25" i="39"/>
  <c r="L25" i="39"/>
  <c r="K25" i="39"/>
  <c r="J25" i="39"/>
  <c r="J64" i="39" s="1"/>
  <c r="I25" i="39"/>
  <c r="N25" i="39" s="1"/>
  <c r="O25" i="39" s="1"/>
  <c r="H25" i="39"/>
  <c r="G25" i="39"/>
  <c r="F25" i="39"/>
  <c r="E25" i="39"/>
  <c r="D25" i="39"/>
  <c r="N24" i="39"/>
  <c r="O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 s="1"/>
  <c r="N10" i="39"/>
  <c r="O10" i="39" s="1"/>
  <c r="N9" i="39"/>
  <c r="O9" i="39" s="1"/>
  <c r="N8" i="39"/>
  <c r="O8" i="39" s="1"/>
  <c r="N7" i="39"/>
  <c r="O7" i="39"/>
  <c r="N6" i="39"/>
  <c r="O6" i="39" s="1"/>
  <c r="M5" i="39"/>
  <c r="L5" i="39"/>
  <c r="K5" i="39"/>
  <c r="J5" i="39"/>
  <c r="I5" i="39"/>
  <c r="H5" i="39"/>
  <c r="H64" i="39" s="1"/>
  <c r="G5" i="39"/>
  <c r="F5" i="39"/>
  <c r="F64" i="39"/>
  <c r="E5" i="39"/>
  <c r="D5" i="39"/>
  <c r="N62" i="38"/>
  <c r="O62" i="38" s="1"/>
  <c r="N61" i="38"/>
  <c r="O61" i="38" s="1"/>
  <c r="N60" i="38"/>
  <c r="O60" i="38" s="1"/>
  <c r="N59" i="38"/>
  <c r="O59" i="38" s="1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 s="1"/>
  <c r="N52" i="38"/>
  <c r="O52" i="38"/>
  <c r="N51" i="38"/>
  <c r="O51" i="38" s="1"/>
  <c r="N50" i="38"/>
  <c r="O50" i="38" s="1"/>
  <c r="N49" i="38"/>
  <c r="O49" i="38" s="1"/>
  <c r="N48" i="38"/>
  <c r="O48" i="38" s="1"/>
  <c r="N47" i="38"/>
  <c r="O47" i="38" s="1"/>
  <c r="N46" i="38"/>
  <c r="O46" i="38"/>
  <c r="M45" i="38"/>
  <c r="L45" i="38"/>
  <c r="K45" i="38"/>
  <c r="J45" i="38"/>
  <c r="I45" i="38"/>
  <c r="H45" i="38"/>
  <c r="G45" i="38"/>
  <c r="F45" i="38"/>
  <c r="E45" i="38"/>
  <c r="D45" i="38"/>
  <c r="N45" i="38" s="1"/>
  <c r="O45" i="38" s="1"/>
  <c r="N44" i="38"/>
  <c r="O44" i="38" s="1"/>
  <c r="N43" i="38"/>
  <c r="O43" i="38" s="1"/>
  <c r="M42" i="38"/>
  <c r="L42" i="38"/>
  <c r="K42" i="38"/>
  <c r="J42" i="38"/>
  <c r="I42" i="38"/>
  <c r="H42" i="38"/>
  <c r="G42" i="38"/>
  <c r="G63" i="38" s="1"/>
  <c r="F42" i="38"/>
  <c r="E42" i="38"/>
  <c r="D42" i="38"/>
  <c r="N41" i="38"/>
  <c r="O41" i="38" s="1"/>
  <c r="N40" i="38"/>
  <c r="O40" i="38" s="1"/>
  <c r="N39" i="38"/>
  <c r="O39" i="38"/>
  <c r="M38" i="38"/>
  <c r="L38" i="38"/>
  <c r="K38" i="38"/>
  <c r="J38" i="38"/>
  <c r="I38" i="38"/>
  <c r="H38" i="38"/>
  <c r="G38" i="38"/>
  <c r="F38" i="38"/>
  <c r="E38" i="38"/>
  <c r="D38" i="38"/>
  <c r="N38" i="38" s="1"/>
  <c r="O38" i="38" s="1"/>
  <c r="N37" i="38"/>
  <c r="O37" i="38"/>
  <c r="N36" i="38"/>
  <c r="O36" i="38" s="1"/>
  <c r="N35" i="38"/>
  <c r="O35" i="38" s="1"/>
  <c r="N34" i="38"/>
  <c r="O34" i="38"/>
  <c r="M33" i="38"/>
  <c r="L33" i="38"/>
  <c r="K33" i="38"/>
  <c r="J33" i="38"/>
  <c r="I33" i="38"/>
  <c r="H33" i="38"/>
  <c r="G33" i="38"/>
  <c r="F33" i="38"/>
  <c r="E33" i="38"/>
  <c r="N33" i="38" s="1"/>
  <c r="O33" i="38" s="1"/>
  <c r="D33" i="38"/>
  <c r="N32" i="38"/>
  <c r="O32" i="38"/>
  <c r="N31" i="38"/>
  <c r="O31" i="38" s="1"/>
  <c r="N30" i="38"/>
  <c r="O30" i="38"/>
  <c r="M29" i="38"/>
  <c r="L29" i="38"/>
  <c r="K29" i="38"/>
  <c r="J29" i="38"/>
  <c r="I29" i="38"/>
  <c r="H29" i="38"/>
  <c r="G29" i="38"/>
  <c r="F29" i="38"/>
  <c r="E29" i="38"/>
  <c r="N29" i="38" s="1"/>
  <c r="O29" i="38" s="1"/>
  <c r="D29" i="38"/>
  <c r="N28" i="38"/>
  <c r="O28" i="38"/>
  <c r="N27" i="38"/>
  <c r="O27" i="38"/>
  <c r="N26" i="38"/>
  <c r="O26" i="38" s="1"/>
  <c r="M25" i="38"/>
  <c r="L25" i="38"/>
  <c r="K25" i="38"/>
  <c r="J25" i="38"/>
  <c r="I25" i="38"/>
  <c r="H25" i="38"/>
  <c r="G25" i="38"/>
  <c r="F25" i="38"/>
  <c r="N25" i="38" s="1"/>
  <c r="O25" i="38" s="1"/>
  <c r="E25" i="38"/>
  <c r="D25" i="38"/>
  <c r="N24" i="38"/>
  <c r="O24" i="38" s="1"/>
  <c r="N23" i="38"/>
  <c r="O23" i="38"/>
  <c r="M22" i="38"/>
  <c r="L22" i="38"/>
  <c r="K22" i="38"/>
  <c r="J22" i="38"/>
  <c r="J63" i="38" s="1"/>
  <c r="I22" i="38"/>
  <c r="H22" i="38"/>
  <c r="G22" i="38"/>
  <c r="F22" i="38"/>
  <c r="E22" i="38"/>
  <c r="N22" i="38" s="1"/>
  <c r="O22" i="38" s="1"/>
  <c r="D22" i="38"/>
  <c r="N21" i="38"/>
  <c r="O21" i="38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/>
  <c r="N14" i="38"/>
  <c r="O14" i="38" s="1"/>
  <c r="M13" i="38"/>
  <c r="L13" i="38"/>
  <c r="L63" i="38" s="1"/>
  <c r="K13" i="38"/>
  <c r="J13" i="38"/>
  <c r="I13" i="38"/>
  <c r="H13" i="38"/>
  <c r="H63" i="38" s="1"/>
  <c r="G13" i="38"/>
  <c r="F13" i="38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/>
  <c r="N8" i="38"/>
  <c r="O8" i="38" s="1"/>
  <c r="N7" i="38"/>
  <c r="O7" i="38"/>
  <c r="N6" i="38"/>
  <c r="O6" i="38" s="1"/>
  <c r="M5" i="38"/>
  <c r="M63" i="38" s="1"/>
  <c r="L5" i="38"/>
  <c r="K5" i="38"/>
  <c r="J5" i="38"/>
  <c r="I5" i="38"/>
  <c r="I63" i="38" s="1"/>
  <c r="H5" i="38"/>
  <c r="G5" i="38"/>
  <c r="F5" i="38"/>
  <c r="N5" i="38" s="1"/>
  <c r="O5" i="38" s="1"/>
  <c r="E5" i="38"/>
  <c r="D5" i="38"/>
  <c r="N72" i="37"/>
  <c r="O72" i="37" s="1"/>
  <c r="N71" i="37"/>
  <c r="O71" i="37" s="1"/>
  <c r="N70" i="37"/>
  <c r="O70" i="37"/>
  <c r="N69" i="37"/>
  <c r="O69" i="37" s="1"/>
  <c r="N68" i="37"/>
  <c r="O68" i="37"/>
  <c r="N67" i="37"/>
  <c r="O67" i="37" s="1"/>
  <c r="N66" i="37"/>
  <c r="O66" i="37" s="1"/>
  <c r="N65" i="37"/>
  <c r="O65" i="37" s="1"/>
  <c r="N64" i="37"/>
  <c r="O64" i="37"/>
  <c r="N63" i="37"/>
  <c r="O63" i="37" s="1"/>
  <c r="N62" i="37"/>
  <c r="O62" i="37"/>
  <c r="N61" i="37"/>
  <c r="O61" i="37" s="1"/>
  <c r="N60" i="37"/>
  <c r="O60" i="37" s="1"/>
  <c r="N59" i="37"/>
  <c r="O59" i="37" s="1"/>
  <c r="N58" i="37"/>
  <c r="O58" i="37"/>
  <c r="N57" i="37"/>
  <c r="O57" i="37" s="1"/>
  <c r="N56" i="37"/>
  <c r="O56" i="37"/>
  <c r="N55" i="37"/>
  <c r="O55" i="37" s="1"/>
  <c r="N54" i="37"/>
  <c r="O54" i="37" s="1"/>
  <c r="N53" i="37"/>
  <c r="O53" i="37" s="1"/>
  <c r="N52" i="37"/>
  <c r="O52" i="37"/>
  <c r="N51" i="37"/>
  <c r="O51" i="37" s="1"/>
  <c r="N50" i="37"/>
  <c r="O50" i="37"/>
  <c r="M49" i="37"/>
  <c r="L49" i="37"/>
  <c r="K49" i="37"/>
  <c r="J49" i="37"/>
  <c r="I49" i="37"/>
  <c r="H49" i="37"/>
  <c r="G49" i="37"/>
  <c r="F49" i="37"/>
  <c r="N49" i="37" s="1"/>
  <c r="O49" i="37" s="1"/>
  <c r="E49" i="37"/>
  <c r="D49" i="37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E46" i="37"/>
  <c r="D46" i="37"/>
  <c r="D73" i="37" s="1"/>
  <c r="N45" i="37"/>
  <c r="O45" i="37" s="1"/>
  <c r="N44" i="37"/>
  <c r="O44" i="37" s="1"/>
  <c r="N43" i="37"/>
  <c r="O43" i="37" s="1"/>
  <c r="N42" i="37"/>
  <c r="O42" i="37"/>
  <c r="M41" i="37"/>
  <c r="L41" i="37"/>
  <c r="K41" i="37"/>
  <c r="J41" i="37"/>
  <c r="I41" i="37"/>
  <c r="H41" i="37"/>
  <c r="G41" i="37"/>
  <c r="F41" i="37"/>
  <c r="E41" i="37"/>
  <c r="D41" i="37"/>
  <c r="N40" i="37"/>
  <c r="O40" i="37"/>
  <c r="N39" i="37"/>
  <c r="O39" i="37" s="1"/>
  <c r="N38" i="37"/>
  <c r="O38" i="37"/>
  <c r="N37" i="37"/>
  <c r="O37" i="37" s="1"/>
  <c r="N36" i="37"/>
  <c r="O36" i="37" s="1"/>
  <c r="M35" i="37"/>
  <c r="L35" i="37"/>
  <c r="K35" i="37"/>
  <c r="J35" i="37"/>
  <c r="I35" i="37"/>
  <c r="H35" i="37"/>
  <c r="G35" i="37"/>
  <c r="G73" i="37" s="1"/>
  <c r="F35" i="37"/>
  <c r="E35" i="37"/>
  <c r="D35" i="37"/>
  <c r="N35" i="37" s="1"/>
  <c r="O35" i="37" s="1"/>
  <c r="N34" i="37"/>
  <c r="O34" i="37"/>
  <c r="N33" i="37"/>
  <c r="O33" i="37" s="1"/>
  <c r="N32" i="37"/>
  <c r="O32" i="37"/>
  <c r="M31" i="37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N28" i="37"/>
  <c r="O28" i="37"/>
  <c r="M27" i="37"/>
  <c r="L27" i="37"/>
  <c r="K27" i="37"/>
  <c r="J27" i="37"/>
  <c r="I27" i="37"/>
  <c r="I73" i="37" s="1"/>
  <c r="H27" i="37"/>
  <c r="G27" i="37"/>
  <c r="F27" i="37"/>
  <c r="E27" i="37"/>
  <c r="E73" i="37" s="1"/>
  <c r="D27" i="37"/>
  <c r="N26" i="37"/>
  <c r="O26" i="37"/>
  <c r="N25" i="37"/>
  <c r="O25" i="37"/>
  <c r="N24" i="37"/>
  <c r="O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/>
  <c r="N17" i="37"/>
  <c r="O17" i="37"/>
  <c r="N16" i="37"/>
  <c r="O16" i="37" s="1"/>
  <c r="N15" i="37"/>
  <c r="O15" i="37" s="1"/>
  <c r="N14" i="37"/>
  <c r="O14" i="37" s="1"/>
  <c r="M13" i="37"/>
  <c r="M73" i="37" s="1"/>
  <c r="L13" i="37"/>
  <c r="K13" i="37"/>
  <c r="J13" i="37"/>
  <c r="J73" i="37" s="1"/>
  <c r="I13" i="37"/>
  <c r="H13" i="37"/>
  <c r="G13" i="37"/>
  <c r="F13" i="37"/>
  <c r="N13" i="37" s="1"/>
  <c r="O13" i="37" s="1"/>
  <c r="E13" i="37"/>
  <c r="D13" i="37"/>
  <c r="N12" i="37"/>
  <c r="O12" i="37"/>
  <c r="N11" i="37"/>
  <c r="O11" i="37" s="1"/>
  <c r="N10" i="37"/>
  <c r="O10" i="37" s="1"/>
  <c r="N9" i="37"/>
  <c r="O9" i="37" s="1"/>
  <c r="N8" i="37"/>
  <c r="O8" i="37"/>
  <c r="N7" i="37"/>
  <c r="O7" i="37"/>
  <c r="N6" i="37"/>
  <c r="O6" i="37"/>
  <c r="M5" i="37"/>
  <c r="L5" i="37"/>
  <c r="K5" i="37"/>
  <c r="K73" i="37" s="1"/>
  <c r="J5" i="37"/>
  <c r="I5" i="37"/>
  <c r="H5" i="37"/>
  <c r="N5" i="37" s="1"/>
  <c r="O5" i="37" s="1"/>
  <c r="G5" i="37"/>
  <c r="F5" i="37"/>
  <c r="E5" i="37"/>
  <c r="D5" i="37"/>
  <c r="N70" i="36"/>
  <c r="O70" i="36" s="1"/>
  <c r="N69" i="36"/>
  <c r="O69" i="36" s="1"/>
  <c r="N68" i="36"/>
  <c r="O68" i="36"/>
  <c r="N67" i="36"/>
  <c r="O67" i="36" s="1"/>
  <c r="N66" i="36"/>
  <c r="O66" i="36"/>
  <c r="N65" i="36"/>
  <c r="O65" i="36" s="1"/>
  <c r="N64" i="36"/>
  <c r="O64" i="36" s="1"/>
  <c r="N63" i="36"/>
  <c r="O63" i="36" s="1"/>
  <c r="N62" i="36"/>
  <c r="O62" i="36"/>
  <c r="N61" i="36"/>
  <c r="O61" i="36" s="1"/>
  <c r="N60" i="36"/>
  <c r="O60" i="36"/>
  <c r="N59" i="36"/>
  <c r="O59" i="36" s="1"/>
  <c r="N58" i="36"/>
  <c r="O58" i="36" s="1"/>
  <c r="N57" i="36"/>
  <c r="O57" i="36" s="1"/>
  <c r="N56" i="36"/>
  <c r="O56" i="36"/>
  <c r="N55" i="36"/>
  <c r="O55" i="36" s="1"/>
  <c r="N54" i="36"/>
  <c r="O54" i="36"/>
  <c r="N53" i="36"/>
  <c r="O53" i="36" s="1"/>
  <c r="N52" i="36"/>
  <c r="O52" i="36" s="1"/>
  <c r="N51" i="36"/>
  <c r="O51" i="36" s="1"/>
  <c r="N50" i="36"/>
  <c r="O50" i="36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8" i="36" s="1"/>
  <c r="O48" i="36" s="1"/>
  <c r="N47" i="36"/>
  <c r="O47" i="36"/>
  <c r="N46" i="36"/>
  <c r="O46" i="36" s="1"/>
  <c r="M45" i="36"/>
  <c r="L45" i="36"/>
  <c r="K45" i="36"/>
  <c r="J45" i="36"/>
  <c r="I45" i="36"/>
  <c r="H45" i="36"/>
  <c r="G45" i="36"/>
  <c r="F45" i="36"/>
  <c r="E45" i="36"/>
  <c r="E71" i="36" s="1"/>
  <c r="D45" i="36"/>
  <c r="N44" i="36"/>
  <c r="O44" i="36"/>
  <c r="N43" i="36"/>
  <c r="O43" i="36"/>
  <c r="N42" i="36"/>
  <c r="O42" i="36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/>
  <c r="N39" i="36"/>
  <c r="O39" i="36"/>
  <c r="N38" i="36"/>
  <c r="O38" i="36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6" i="36" s="1"/>
  <c r="O36" i="36" s="1"/>
  <c r="N35" i="36"/>
  <c r="O35" i="36" s="1"/>
  <c r="N34" i="36"/>
  <c r="O34" i="36" s="1"/>
  <c r="N33" i="36"/>
  <c r="O33" i="36" s="1"/>
  <c r="N32" i="36"/>
  <c r="O32" i="36"/>
  <c r="M31" i="36"/>
  <c r="L31" i="36"/>
  <c r="K31" i="36"/>
  <c r="J31" i="36"/>
  <c r="I31" i="36"/>
  <c r="H31" i="36"/>
  <c r="G31" i="36"/>
  <c r="N31" i="36" s="1"/>
  <c r="O31" i="36" s="1"/>
  <c r="F31" i="36"/>
  <c r="E31" i="36"/>
  <c r="D31" i="36"/>
  <c r="N30" i="36"/>
  <c r="O30" i="36"/>
  <c r="N29" i="36"/>
  <c r="O29" i="36" s="1"/>
  <c r="N28" i="36"/>
  <c r="O28" i="36"/>
  <c r="M27" i="36"/>
  <c r="L27" i="36"/>
  <c r="K27" i="36"/>
  <c r="J27" i="36"/>
  <c r="I27" i="36"/>
  <c r="H27" i="36"/>
  <c r="G27" i="36"/>
  <c r="F27" i="36"/>
  <c r="F71" i="36" s="1"/>
  <c r="E27" i="36"/>
  <c r="D27" i="36"/>
  <c r="N27" i="36" s="1"/>
  <c r="O27" i="36" s="1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J71" i="36" s="1"/>
  <c r="I22" i="36"/>
  <c r="H22" i="36"/>
  <c r="G22" i="36"/>
  <c r="N22" i="36" s="1"/>
  <c r="O22" i="36" s="1"/>
  <c r="F22" i="36"/>
  <c r="E22" i="36"/>
  <c r="D22" i="36"/>
  <c r="N21" i="36"/>
  <c r="O21" i="36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/>
  <c r="N14" i="36"/>
  <c r="O14" i="36" s="1"/>
  <c r="M13" i="36"/>
  <c r="L13" i="36"/>
  <c r="K13" i="36"/>
  <c r="J13" i="36"/>
  <c r="I13" i="36"/>
  <c r="N13" i="36" s="1"/>
  <c r="O13" i="36" s="1"/>
  <c r="H13" i="36"/>
  <c r="G13" i="36"/>
  <c r="F13" i="36"/>
  <c r="E13" i="36"/>
  <c r="D13" i="36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M71" i="36" s="1"/>
  <c r="L5" i="36"/>
  <c r="L71" i="36" s="1"/>
  <c r="K5" i="36"/>
  <c r="J5" i="36"/>
  <c r="I5" i="36"/>
  <c r="H5" i="36"/>
  <c r="N5" i="36" s="1"/>
  <c r="O5" i="36" s="1"/>
  <c r="G5" i="36"/>
  <c r="G71" i="36" s="1"/>
  <c r="F5" i="36"/>
  <c r="E5" i="36"/>
  <c r="D5" i="36"/>
  <c r="N64" i="35"/>
  <c r="O64" i="35" s="1"/>
  <c r="N63" i="35"/>
  <c r="O63" i="35" s="1"/>
  <c r="N62" i="35"/>
  <c r="O62" i="35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/>
  <c r="N55" i="35"/>
  <c r="O55" i="35" s="1"/>
  <c r="N54" i="35"/>
  <c r="O54" i="35"/>
  <c r="N53" i="35"/>
  <c r="O53" i="35" s="1"/>
  <c r="N52" i="35"/>
  <c r="O52" i="35" s="1"/>
  <c r="N51" i="35"/>
  <c r="O51" i="35" s="1"/>
  <c r="N50" i="35"/>
  <c r="O50" i="35"/>
  <c r="N49" i="35"/>
  <c r="O49" i="35" s="1"/>
  <c r="N48" i="35"/>
  <c r="O48" i="35"/>
  <c r="N47" i="35"/>
  <c r="O47" i="35" s="1"/>
  <c r="N46" i="35"/>
  <c r="O46" i="35" s="1"/>
  <c r="M45" i="35"/>
  <c r="L45" i="35"/>
  <c r="K45" i="35"/>
  <c r="J45" i="35"/>
  <c r="I45" i="35"/>
  <c r="H45" i="35"/>
  <c r="G45" i="35"/>
  <c r="F45" i="35"/>
  <c r="E45" i="35"/>
  <c r="D45" i="35"/>
  <c r="N45" i="35" s="1"/>
  <c r="O45" i="35" s="1"/>
  <c r="N44" i="35"/>
  <c r="O44" i="35" s="1"/>
  <c r="N43" i="35"/>
  <c r="O43" i="35"/>
  <c r="M42" i="35"/>
  <c r="L42" i="35"/>
  <c r="K42" i="35"/>
  <c r="J42" i="35"/>
  <c r="I42" i="35"/>
  <c r="H42" i="35"/>
  <c r="G42" i="35"/>
  <c r="G65" i="35" s="1"/>
  <c r="F42" i="35"/>
  <c r="E42" i="35"/>
  <c r="N42" i="35" s="1"/>
  <c r="O42" i="35" s="1"/>
  <c r="D42" i="35"/>
  <c r="N41" i="35"/>
  <c r="O41" i="35" s="1"/>
  <c r="N40" i="35"/>
  <c r="O40" i="35"/>
  <c r="N39" i="35"/>
  <c r="O39" i="35" s="1"/>
  <c r="M38" i="35"/>
  <c r="L38" i="35"/>
  <c r="K38" i="35"/>
  <c r="J38" i="35"/>
  <c r="I38" i="35"/>
  <c r="H38" i="35"/>
  <c r="N38" i="35" s="1"/>
  <c r="O38" i="35" s="1"/>
  <c r="G38" i="35"/>
  <c r="F38" i="35"/>
  <c r="E38" i="35"/>
  <c r="D38" i="35"/>
  <c r="N37" i="35"/>
  <c r="O37" i="35" s="1"/>
  <c r="N36" i="35"/>
  <c r="O36" i="35" s="1"/>
  <c r="N35" i="35"/>
  <c r="O35" i="35"/>
  <c r="N34" i="35"/>
  <c r="O34" i="35" s="1"/>
  <c r="M33" i="35"/>
  <c r="L33" i="35"/>
  <c r="K33" i="35"/>
  <c r="J33" i="35"/>
  <c r="I33" i="35"/>
  <c r="N33" i="35" s="1"/>
  <c r="O33" i="35" s="1"/>
  <c r="H33" i="35"/>
  <c r="G33" i="35"/>
  <c r="F33" i="35"/>
  <c r="E33" i="35"/>
  <c r="D33" i="35"/>
  <c r="N32" i="35"/>
  <c r="O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/>
  <c r="O29" i="35" s="1"/>
  <c r="N28" i="35"/>
  <c r="O28" i="35" s="1"/>
  <c r="N27" i="35"/>
  <c r="O27" i="35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E65" i="35" s="1"/>
  <c r="D22" i="35"/>
  <c r="N22" i="35" s="1"/>
  <c r="O22" i="35" s="1"/>
  <c r="N21" i="35"/>
  <c r="O21" i="35"/>
  <c r="N20" i="35"/>
  <c r="O20" i="35" s="1"/>
  <c r="N19" i="35"/>
  <c r="O19" i="35" s="1"/>
  <c r="N18" i="35"/>
  <c r="O18" i="35"/>
  <c r="N17" i="35"/>
  <c r="O17" i="35" s="1"/>
  <c r="N16" i="35"/>
  <c r="O16" i="35"/>
  <c r="N15" i="35"/>
  <c r="O15" i="35"/>
  <c r="N14" i="35"/>
  <c r="O14" i="35" s="1"/>
  <c r="M13" i="35"/>
  <c r="M65" i="35" s="1"/>
  <c r="L13" i="35"/>
  <c r="K13" i="35"/>
  <c r="J13" i="35"/>
  <c r="I13" i="35"/>
  <c r="H13" i="35"/>
  <c r="G13" i="35"/>
  <c r="F13" i="35"/>
  <c r="F65" i="35" s="1"/>
  <c r="E13" i="35"/>
  <c r="D13" i="35"/>
  <c r="N13" i="35" s="1"/>
  <c r="O13" i="35" s="1"/>
  <c r="N12" i="35"/>
  <c r="O12" i="35" s="1"/>
  <c r="N11" i="35"/>
  <c r="O11" i="35"/>
  <c r="N10" i="35"/>
  <c r="O10" i="35" s="1"/>
  <c r="N9" i="35"/>
  <c r="O9" i="35"/>
  <c r="N8" i="35"/>
  <c r="O8" i="35"/>
  <c r="N7" i="35"/>
  <c r="O7" i="35" s="1"/>
  <c r="N6" i="35"/>
  <c r="O6" i="35" s="1"/>
  <c r="M5" i="35"/>
  <c r="L5" i="35"/>
  <c r="L65" i="35" s="1"/>
  <c r="K5" i="35"/>
  <c r="K65" i="35"/>
  <c r="J5" i="35"/>
  <c r="J65" i="35" s="1"/>
  <c r="I5" i="35"/>
  <c r="I65" i="35" s="1"/>
  <c r="H5" i="35"/>
  <c r="H65" i="35"/>
  <c r="G5" i="35"/>
  <c r="F5" i="35"/>
  <c r="E5" i="35"/>
  <c r="D5" i="35"/>
  <c r="D65" i="35"/>
  <c r="N65" i="34"/>
  <c r="O65" i="34"/>
  <c r="N64" i="34"/>
  <c r="O64" i="34" s="1"/>
  <c r="N63" i="34"/>
  <c r="O63" i="34" s="1"/>
  <c r="N62" i="34"/>
  <c r="O62" i="34" s="1"/>
  <c r="N61" i="34"/>
  <c r="O61" i="34" s="1"/>
  <c r="N60" i="34"/>
  <c r="O60" i="34"/>
  <c r="N59" i="34"/>
  <c r="O59" i="34"/>
  <c r="N58" i="34"/>
  <c r="O58" i="34" s="1"/>
  <c r="N57" i="34"/>
  <c r="O57" i="34" s="1"/>
  <c r="N56" i="34"/>
  <c r="O56" i="34" s="1"/>
  <c r="N55" i="34"/>
  <c r="O55" i="34" s="1"/>
  <c r="N54" i="34"/>
  <c r="O54" i="34"/>
  <c r="N53" i="34"/>
  <c r="O53" i="34"/>
  <c r="N52" i="34"/>
  <c r="O52" i="34" s="1"/>
  <c r="N51" i="34"/>
  <c r="O51" i="34" s="1"/>
  <c r="N50" i="34"/>
  <c r="O50" i="34" s="1"/>
  <c r="N49" i="34"/>
  <c r="O49" i="34" s="1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6" i="34" s="1"/>
  <c r="O46" i="34" s="1"/>
  <c r="N45" i="34"/>
  <c r="O45" i="34" s="1"/>
  <c r="N44" i="34"/>
  <c r="O44" i="34" s="1"/>
  <c r="M43" i="34"/>
  <c r="L43" i="34"/>
  <c r="K43" i="34"/>
  <c r="K66" i="34" s="1"/>
  <c r="J43" i="34"/>
  <c r="I43" i="34"/>
  <c r="H43" i="34"/>
  <c r="N43" i="34" s="1"/>
  <c r="O43" i="34" s="1"/>
  <c r="G43" i="34"/>
  <c r="F43" i="34"/>
  <c r="E43" i="34"/>
  <c r="D43" i="34"/>
  <c r="N42" i="34"/>
  <c r="O42" i="34" s="1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9" i="34" s="1"/>
  <c r="O39" i="34" s="1"/>
  <c r="N38" i="34"/>
  <c r="O38" i="34"/>
  <c r="N37" i="34"/>
  <c r="O37" i="34" s="1"/>
  <c r="N36" i="34"/>
  <c r="O36" i="34" s="1"/>
  <c r="N35" i="34"/>
  <c r="O35" i="34" s="1"/>
  <c r="M34" i="34"/>
  <c r="L34" i="34"/>
  <c r="K34" i="34"/>
  <c r="J34" i="34"/>
  <c r="J66" i="34" s="1"/>
  <c r="I34" i="34"/>
  <c r="H34" i="34"/>
  <c r="G34" i="34"/>
  <c r="F34" i="34"/>
  <c r="E34" i="34"/>
  <c r="D34" i="34"/>
  <c r="N34" i="34" s="1"/>
  <c r="O34" i="34" s="1"/>
  <c r="N33" i="34"/>
  <c r="O33" i="34" s="1"/>
  <c r="N32" i="34"/>
  <c r="O32" i="34"/>
  <c r="N31" i="34"/>
  <c r="O31" i="34"/>
  <c r="N30" i="34"/>
  <c r="O30" i="34" s="1"/>
  <c r="M29" i="34"/>
  <c r="L29" i="34"/>
  <c r="K29" i="34"/>
  <c r="J29" i="34"/>
  <c r="I29" i="34"/>
  <c r="H29" i="34"/>
  <c r="G29" i="34"/>
  <c r="N29" i="34"/>
  <c r="O29" i="34" s="1"/>
  <c r="F29" i="34"/>
  <c r="E29" i="34"/>
  <c r="D29" i="34"/>
  <c r="N28" i="34"/>
  <c r="O28" i="34" s="1"/>
  <c r="N27" i="34"/>
  <c r="O27" i="34" s="1"/>
  <c r="N26" i="34"/>
  <c r="O26" i="34" s="1"/>
  <c r="M25" i="34"/>
  <c r="M66" i="34"/>
  <c r="L25" i="34"/>
  <c r="K25" i="34"/>
  <c r="J25" i="34"/>
  <c r="I25" i="34"/>
  <c r="H25" i="34"/>
  <c r="G25" i="34"/>
  <c r="F25" i="34"/>
  <c r="E25" i="34"/>
  <c r="D25" i="34"/>
  <c r="N25" i="34" s="1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N22" i="34" s="1"/>
  <c r="O22" i="34" s="1"/>
  <c r="D22" i="34"/>
  <c r="N21" i="34"/>
  <c r="O21" i="34"/>
  <c r="N20" i="34"/>
  <c r="O20" i="34"/>
  <c r="N19" i="34"/>
  <c r="O19" i="34"/>
  <c r="N18" i="34"/>
  <c r="O18" i="34"/>
  <c r="N17" i="34"/>
  <c r="O17" i="34" s="1"/>
  <c r="N16" i="34"/>
  <c r="O16" i="34" s="1"/>
  <c r="N15" i="34"/>
  <c r="O15" i="34"/>
  <c r="N14" i="34"/>
  <c r="O14" i="34"/>
  <c r="M13" i="34"/>
  <c r="L13" i="34"/>
  <c r="K13" i="34"/>
  <c r="J13" i="34"/>
  <c r="I13" i="34"/>
  <c r="N13" i="34" s="1"/>
  <c r="O13" i="34" s="1"/>
  <c r="H13" i="34"/>
  <c r="G13" i="34"/>
  <c r="F13" i="34"/>
  <c r="E13" i="34"/>
  <c r="D13" i="34"/>
  <c r="N12" i="34"/>
  <c r="O12" i="34" s="1"/>
  <c r="N11" i="34"/>
  <c r="O11" i="34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L66" i="34" s="1"/>
  <c r="K5" i="34"/>
  <c r="J5" i="34"/>
  <c r="I5" i="34"/>
  <c r="I66" i="34" s="1"/>
  <c r="H5" i="34"/>
  <c r="H66" i="34" s="1"/>
  <c r="G5" i="34"/>
  <c r="G66" i="34"/>
  <c r="F5" i="34"/>
  <c r="F66" i="34"/>
  <c r="E5" i="34"/>
  <c r="N5" i="34" s="1"/>
  <c r="O5" i="34" s="1"/>
  <c r="D5" i="34"/>
  <c r="E47" i="33"/>
  <c r="F47" i="33"/>
  <c r="G47" i="33"/>
  <c r="H47" i="33"/>
  <c r="I47" i="33"/>
  <c r="J47" i="33"/>
  <c r="K47" i="33"/>
  <c r="L47" i="33"/>
  <c r="M47" i="33"/>
  <c r="D47" i="33"/>
  <c r="N47" i="33" s="1"/>
  <c r="O47" i="33" s="1"/>
  <c r="N67" i="33"/>
  <c r="O67" i="33" s="1"/>
  <c r="N68" i="33"/>
  <c r="O68" i="33" s="1"/>
  <c r="E44" i="33"/>
  <c r="F44" i="33"/>
  <c r="G44" i="33"/>
  <c r="H44" i="33"/>
  <c r="I44" i="33"/>
  <c r="J44" i="33"/>
  <c r="K44" i="33"/>
  <c r="L44" i="33"/>
  <c r="M44" i="33"/>
  <c r="D44" i="33"/>
  <c r="N44" i="33" s="1"/>
  <c r="O44" i="33" s="1"/>
  <c r="N63" i="33"/>
  <c r="O63" i="33" s="1"/>
  <c r="N64" i="33"/>
  <c r="O64" i="33" s="1"/>
  <c r="N65" i="33"/>
  <c r="O65" i="33"/>
  <c r="N66" i="33"/>
  <c r="O66" i="33"/>
  <c r="N54" i="33"/>
  <c r="O54" i="33" s="1"/>
  <c r="N55" i="33"/>
  <c r="O55" i="33" s="1"/>
  <c r="N56" i="33"/>
  <c r="O56" i="33" s="1"/>
  <c r="N57" i="33"/>
  <c r="O57" i="33" s="1"/>
  <c r="N58" i="33"/>
  <c r="O58" i="33"/>
  <c r="N59" i="33"/>
  <c r="O59" i="33"/>
  <c r="N60" i="33"/>
  <c r="O60" i="33" s="1"/>
  <c r="N61" i="33"/>
  <c r="O61" i="33" s="1"/>
  <c r="N62" i="33"/>
  <c r="O62" i="33" s="1"/>
  <c r="E40" i="33"/>
  <c r="F40" i="33"/>
  <c r="G40" i="33"/>
  <c r="H40" i="33"/>
  <c r="I40" i="33"/>
  <c r="J40" i="33"/>
  <c r="K40" i="33"/>
  <c r="K69" i="33" s="1"/>
  <c r="L40" i="33"/>
  <c r="M40" i="33"/>
  <c r="E35" i="33"/>
  <c r="F35" i="33"/>
  <c r="G35" i="33"/>
  <c r="H35" i="33"/>
  <c r="I35" i="33"/>
  <c r="J35" i="33"/>
  <c r="K35" i="33"/>
  <c r="L35" i="33"/>
  <c r="M35" i="33"/>
  <c r="M69" i="33" s="1"/>
  <c r="E30" i="33"/>
  <c r="F30" i="33"/>
  <c r="G30" i="33"/>
  <c r="H30" i="33"/>
  <c r="I30" i="33"/>
  <c r="J30" i="33"/>
  <c r="K30" i="33"/>
  <c r="L30" i="33"/>
  <c r="M30" i="33"/>
  <c r="E26" i="33"/>
  <c r="F26" i="33"/>
  <c r="G26" i="33"/>
  <c r="H26" i="33"/>
  <c r="I26" i="33"/>
  <c r="J26" i="33"/>
  <c r="K26" i="33"/>
  <c r="L26" i="33"/>
  <c r="M26" i="33"/>
  <c r="E22" i="33"/>
  <c r="E69" i="33" s="1"/>
  <c r="F22" i="33"/>
  <c r="G22" i="33"/>
  <c r="H22" i="33"/>
  <c r="I22" i="33"/>
  <c r="J22" i="33"/>
  <c r="J69" i="33" s="1"/>
  <c r="K22" i="33"/>
  <c r="L22" i="33"/>
  <c r="M22" i="33"/>
  <c r="E13" i="33"/>
  <c r="N13" i="33"/>
  <c r="O13" i="33" s="1"/>
  <c r="F13" i="33"/>
  <c r="G13" i="33"/>
  <c r="H13" i="33"/>
  <c r="I13" i="33"/>
  <c r="J13" i="33"/>
  <c r="K13" i="33"/>
  <c r="L13" i="33"/>
  <c r="M13" i="33"/>
  <c r="E5" i="33"/>
  <c r="F5" i="33"/>
  <c r="F69" i="33" s="1"/>
  <c r="G5" i="33"/>
  <c r="G69" i="33" s="1"/>
  <c r="H5" i="33"/>
  <c r="H69" i="33"/>
  <c r="I5" i="33"/>
  <c r="I69" i="33" s="1"/>
  <c r="J5" i="33"/>
  <c r="K5" i="33"/>
  <c r="L5" i="33"/>
  <c r="L69" i="33" s="1"/>
  <c r="M5" i="33"/>
  <c r="D40" i="33"/>
  <c r="N40" i="33" s="1"/>
  <c r="O40" i="33" s="1"/>
  <c r="D35" i="33"/>
  <c r="N35" i="33" s="1"/>
  <c r="O35" i="33" s="1"/>
  <c r="D26" i="33"/>
  <c r="D69" i="33" s="1"/>
  <c r="D22" i="33"/>
  <c r="N22" i="33" s="1"/>
  <c r="O22" i="33" s="1"/>
  <c r="D13" i="33"/>
  <c r="D5" i="33"/>
  <c r="N50" i="33"/>
  <c r="O50" i="33"/>
  <c r="N51" i="33"/>
  <c r="O51" i="33"/>
  <c r="N52" i="33"/>
  <c r="O52" i="33"/>
  <c r="N53" i="33"/>
  <c r="O53" i="33" s="1"/>
  <c r="N46" i="33"/>
  <c r="O46" i="33" s="1"/>
  <c r="N48" i="33"/>
  <c r="O48" i="33" s="1"/>
  <c r="N49" i="33"/>
  <c r="O49" i="33"/>
  <c r="N45" i="33"/>
  <c r="O45" i="33"/>
  <c r="N36" i="33"/>
  <c r="O36" i="33"/>
  <c r="N37" i="33"/>
  <c r="O37" i="33" s="1"/>
  <c r="N38" i="33"/>
  <c r="O38" i="33" s="1"/>
  <c r="N39" i="33"/>
  <c r="N41" i="33"/>
  <c r="O41" i="33"/>
  <c r="N42" i="33"/>
  <c r="O42" i="33" s="1"/>
  <c r="N43" i="33"/>
  <c r="O43" i="33" s="1"/>
  <c r="D30" i="33"/>
  <c r="N30" i="33" s="1"/>
  <c r="O30" i="33" s="1"/>
  <c r="N31" i="33"/>
  <c r="O31" i="33" s="1"/>
  <c r="N32" i="33"/>
  <c r="O32" i="33" s="1"/>
  <c r="N33" i="33"/>
  <c r="O33" i="33" s="1"/>
  <c r="N34" i="33"/>
  <c r="O34" i="33"/>
  <c r="N28" i="33"/>
  <c r="O28" i="33"/>
  <c r="N29" i="33"/>
  <c r="O29" i="33"/>
  <c r="N27" i="33"/>
  <c r="O27" i="33" s="1"/>
  <c r="O39" i="33"/>
  <c r="N15" i="33"/>
  <c r="O15" i="33"/>
  <c r="N16" i="33"/>
  <c r="O16" i="33"/>
  <c r="N17" i="33"/>
  <c r="O17" i="33" s="1"/>
  <c r="N18" i="33"/>
  <c r="O18" i="33" s="1"/>
  <c r="N19" i="33"/>
  <c r="O19" i="33" s="1"/>
  <c r="N20" i="33"/>
  <c r="O20" i="33"/>
  <c r="N21" i="33"/>
  <c r="O21" i="33"/>
  <c r="N7" i="33"/>
  <c r="O7" i="33"/>
  <c r="N8" i="33"/>
  <c r="O8" i="33" s="1"/>
  <c r="N9" i="33"/>
  <c r="O9" i="33" s="1"/>
  <c r="N10" i="33"/>
  <c r="O10" i="33" s="1"/>
  <c r="N11" i="33"/>
  <c r="O11" i="33"/>
  <c r="N12" i="33"/>
  <c r="O12" i="33"/>
  <c r="N6" i="33"/>
  <c r="O6" i="33"/>
  <c r="N23" i="33"/>
  <c r="O23" i="33" s="1"/>
  <c r="N24" i="33"/>
  <c r="O24" i="33" s="1"/>
  <c r="N25" i="33"/>
  <c r="O25" i="33" s="1"/>
  <c r="N14" i="33"/>
  <c r="O14" i="33"/>
  <c r="K71" i="36"/>
  <c r="N41" i="37"/>
  <c r="O41" i="37" s="1"/>
  <c r="L73" i="37"/>
  <c r="N22" i="37"/>
  <c r="O22" i="37" s="1"/>
  <c r="N31" i="37"/>
  <c r="O31" i="37" s="1"/>
  <c r="K63" i="38"/>
  <c r="K69" i="40"/>
  <c r="N42" i="40"/>
  <c r="O42" i="40" s="1"/>
  <c r="N32" i="40"/>
  <c r="O32" i="40" s="1"/>
  <c r="N25" i="40"/>
  <c r="O25" i="40" s="1"/>
  <c r="G69" i="40"/>
  <c r="D69" i="40"/>
  <c r="L64" i="39"/>
  <c r="M64" i="39"/>
  <c r="N22" i="39"/>
  <c r="O22" i="39"/>
  <c r="N29" i="39"/>
  <c r="O29" i="39"/>
  <c r="G64" i="39"/>
  <c r="I64" i="39"/>
  <c r="N42" i="39"/>
  <c r="O42" i="39" s="1"/>
  <c r="N33" i="39"/>
  <c r="O33" i="39" s="1"/>
  <c r="E64" i="39"/>
  <c r="N13" i="39"/>
  <c r="O13" i="39" s="1"/>
  <c r="M66" i="41"/>
  <c r="K66" i="41"/>
  <c r="N26" i="41"/>
  <c r="O26" i="41" s="1"/>
  <c r="G66" i="41"/>
  <c r="N30" i="41"/>
  <c r="O30" i="41"/>
  <c r="K71" i="42"/>
  <c r="I71" i="42"/>
  <c r="H71" i="42"/>
  <c r="N32" i="42"/>
  <c r="O32" i="42"/>
  <c r="G71" i="42"/>
  <c r="E71" i="42"/>
  <c r="I66" i="43"/>
  <c r="M66" i="43"/>
  <c r="N44" i="43"/>
  <c r="O44" i="43" s="1"/>
  <c r="D66" i="43"/>
  <c r="E66" i="43"/>
  <c r="H69" i="40"/>
  <c r="D66" i="41"/>
  <c r="N66" i="41" s="1"/>
  <c r="O66" i="41" s="1"/>
  <c r="N5" i="39"/>
  <c r="O5" i="39" s="1"/>
  <c r="F63" i="38"/>
  <c r="F71" i="42"/>
  <c r="D64" i="39"/>
  <c r="N45" i="36"/>
  <c r="O45" i="36" s="1"/>
  <c r="N12" i="42"/>
  <c r="O12" i="42" s="1"/>
  <c r="N45" i="40"/>
  <c r="O45" i="40" s="1"/>
  <c r="I64" i="44"/>
  <c r="M64" i="44"/>
  <c r="K64" i="44"/>
  <c r="L64" i="44"/>
  <c r="J64" i="44"/>
  <c r="N29" i="44"/>
  <c r="O29" i="44"/>
  <c r="N43" i="44"/>
  <c r="O43" i="44"/>
  <c r="N21" i="44"/>
  <c r="O21" i="44"/>
  <c r="E64" i="44"/>
  <c r="F64" i="44"/>
  <c r="N38" i="44"/>
  <c r="O38" i="44"/>
  <c r="N25" i="44"/>
  <c r="O25" i="44"/>
  <c r="N12" i="44"/>
  <c r="O12" i="44"/>
  <c r="N5" i="44"/>
  <c r="O5" i="44" s="1"/>
  <c r="D64" i="44"/>
  <c r="N42" i="45"/>
  <c r="O42" i="45" s="1"/>
  <c r="N44" i="45"/>
  <c r="O44" i="45" s="1"/>
  <c r="N38" i="45"/>
  <c r="O38" i="45" s="1"/>
  <c r="N33" i="45"/>
  <c r="O33" i="45" s="1"/>
  <c r="N29" i="45"/>
  <c r="O29" i="45"/>
  <c r="N25" i="45"/>
  <c r="O25" i="45" s="1"/>
  <c r="N21" i="45"/>
  <c r="O21" i="45" s="1"/>
  <c r="K64" i="45"/>
  <c r="I64" i="45"/>
  <c r="G64" i="45"/>
  <c r="H64" i="45"/>
  <c r="N12" i="45"/>
  <c r="O12" i="45" s="1"/>
  <c r="J64" i="45"/>
  <c r="L64" i="45"/>
  <c r="M64" i="45"/>
  <c r="D64" i="45"/>
  <c r="E64" i="45"/>
  <c r="N64" i="45" s="1"/>
  <c r="O64" i="45" s="1"/>
  <c r="F64" i="45"/>
  <c r="N5" i="45"/>
  <c r="O5" i="45" s="1"/>
  <c r="N42" i="46"/>
  <c r="O42" i="46" s="1"/>
  <c r="N29" i="46"/>
  <c r="O29" i="46"/>
  <c r="N38" i="46"/>
  <c r="O38" i="46" s="1"/>
  <c r="N33" i="46"/>
  <c r="O33" i="46" s="1"/>
  <c r="N22" i="46"/>
  <c r="O22" i="46" s="1"/>
  <c r="H64" i="46"/>
  <c r="D64" i="46"/>
  <c r="J64" i="46"/>
  <c r="N13" i="46"/>
  <c r="O13" i="46" s="1"/>
  <c r="E64" i="46"/>
  <c r="M64" i="46"/>
  <c r="F64" i="46"/>
  <c r="I64" i="46"/>
  <c r="L64" i="46"/>
  <c r="N5" i="46"/>
  <c r="O5" i="46"/>
  <c r="N42" i="47"/>
  <c r="O42" i="47" s="1"/>
  <c r="N33" i="47"/>
  <c r="O33" i="47" s="1"/>
  <c r="H62" i="47"/>
  <c r="M62" i="47"/>
  <c r="I62" i="47"/>
  <c r="L62" i="47"/>
  <c r="F62" i="47"/>
  <c r="J62" i="47"/>
  <c r="D62" i="47"/>
  <c r="N42" i="48"/>
  <c r="O42" i="48" s="1"/>
  <c r="N33" i="48"/>
  <c r="O33" i="48"/>
  <c r="N29" i="48"/>
  <c r="O29" i="48"/>
  <c r="N25" i="48"/>
  <c r="O25" i="48" s="1"/>
  <c r="N22" i="48"/>
  <c r="O22" i="48" s="1"/>
  <c r="G63" i="48"/>
  <c r="M63" i="48"/>
  <c r="K63" i="48"/>
  <c r="N13" i="48"/>
  <c r="O13" i="48" s="1"/>
  <c r="F63" i="48"/>
  <c r="E63" i="48"/>
  <c r="H63" i="48"/>
  <c r="J63" i="48"/>
  <c r="I63" i="48"/>
  <c r="N5" i="48"/>
  <c r="O5" i="48" s="1"/>
  <c r="D63" i="48"/>
  <c r="O45" i="50"/>
  <c r="P45" i="50"/>
  <c r="O42" i="50"/>
  <c r="P42" i="50"/>
  <c r="O38" i="50"/>
  <c r="P38" i="50" s="1"/>
  <c r="O33" i="50"/>
  <c r="P33" i="50" s="1"/>
  <c r="H63" i="50"/>
  <c r="F63" i="50"/>
  <c r="E63" i="50"/>
  <c r="G63" i="50"/>
  <c r="K63" i="50"/>
  <c r="L63" i="50"/>
  <c r="O13" i="50"/>
  <c r="P13" i="50" s="1"/>
  <c r="M63" i="50"/>
  <c r="D63" i="50"/>
  <c r="I63" i="50"/>
  <c r="O5" i="50"/>
  <c r="P5" i="50"/>
  <c r="N5" i="47"/>
  <c r="O5" i="47" s="1"/>
  <c r="E62" i="47"/>
  <c r="N62" i="47" s="1"/>
  <c r="O62" i="47" s="1"/>
  <c r="O60" i="51" l="1"/>
  <c r="P60" i="51" s="1"/>
  <c r="N65" i="35"/>
  <c r="O65" i="35" s="1"/>
  <c r="N64" i="39"/>
  <c r="O64" i="39" s="1"/>
  <c r="N69" i="33"/>
  <c r="O69" i="33" s="1"/>
  <c r="N63" i="48"/>
  <c r="O63" i="48" s="1"/>
  <c r="N5" i="33"/>
  <c r="O5" i="33" s="1"/>
  <c r="N63" i="50"/>
  <c r="O63" i="50" s="1"/>
  <c r="P63" i="50" s="1"/>
  <c r="O29" i="50"/>
  <c r="P29" i="50" s="1"/>
  <c r="E63" i="38"/>
  <c r="F73" i="37"/>
  <c r="N73" i="37" s="1"/>
  <c r="O73" i="37" s="1"/>
  <c r="I71" i="36"/>
  <c r="N5" i="40"/>
  <c r="O5" i="40" s="1"/>
  <c r="N45" i="42"/>
  <c r="O45" i="42" s="1"/>
  <c r="N22" i="47"/>
  <c r="O22" i="47" s="1"/>
  <c r="G64" i="44"/>
  <c r="D63" i="38"/>
  <c r="N46" i="37"/>
  <c r="O46" i="37" s="1"/>
  <c r="D71" i="36"/>
  <c r="H71" i="36"/>
  <c r="H73" i="37"/>
  <c r="N42" i="42"/>
  <c r="O42" i="42" s="1"/>
  <c r="L63" i="48"/>
  <c r="H64" i="44"/>
  <c r="N64" i="44" s="1"/>
  <c r="O64" i="44" s="1"/>
  <c r="K66" i="43"/>
  <c r="N66" i="43" s="1"/>
  <c r="O66" i="43" s="1"/>
  <c r="F69" i="40"/>
  <c r="N69" i="40" s="1"/>
  <c r="O69" i="40" s="1"/>
  <c r="N38" i="39"/>
  <c r="O38" i="39" s="1"/>
  <c r="K64" i="46"/>
  <c r="N5" i="35"/>
  <c r="O5" i="35" s="1"/>
  <c r="G66" i="43"/>
  <c r="K64" i="39"/>
  <c r="D66" i="34"/>
  <c r="E66" i="34"/>
  <c r="N19" i="42"/>
  <c r="O19" i="42" s="1"/>
  <c r="N22" i="41"/>
  <c r="O22" i="41" s="1"/>
  <c r="N27" i="37"/>
  <c r="O27" i="37" s="1"/>
  <c r="N39" i="41"/>
  <c r="O39" i="41" s="1"/>
  <c r="N13" i="41"/>
  <c r="O13" i="41" s="1"/>
  <c r="N13" i="47"/>
  <c r="O13" i="47" s="1"/>
  <c r="G64" i="46"/>
  <c r="N64" i="46" s="1"/>
  <c r="O64" i="46" s="1"/>
  <c r="N42" i="38"/>
  <c r="O42" i="38" s="1"/>
  <c r="N13" i="40"/>
  <c r="O13" i="40" s="1"/>
  <c r="N37" i="42"/>
  <c r="O37" i="42" s="1"/>
  <c r="N26" i="33"/>
  <c r="O26" i="33" s="1"/>
  <c r="M69" i="40"/>
  <c r="N28" i="40"/>
  <c r="O28" i="40" s="1"/>
  <c r="N5" i="42"/>
  <c r="O5" i="42" s="1"/>
  <c r="D71" i="42"/>
  <c r="N71" i="42" s="1"/>
  <c r="O71" i="42" s="1"/>
  <c r="N71" i="36" l="1"/>
  <c r="O71" i="36" s="1"/>
  <c r="N66" i="34"/>
  <c r="O66" i="34" s="1"/>
  <c r="N63" i="38"/>
  <c r="O63" i="38" s="1"/>
</calcChain>
</file>

<file path=xl/sharedStrings.xml><?xml version="1.0" encoding="utf-8"?>
<sst xmlns="http://schemas.openxmlformats.org/spreadsheetml/2006/main" count="1556" uniqueCount="184">
  <si>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</si>
  <si>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</si>
  <si>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</si>
  <si>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</si>
  <si>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</si>
  <si>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</si>
  <si>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</si>
  <si>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</si>
  <si>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</si>
  <si>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</si>
  <si>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</si>
  <si>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</si>
  <si>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</si>
  <si>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</si>
  <si>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</si>
  <si>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</si>
  <si>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</si>
  <si>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</si>
  <si>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</si>
  <si>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</si>
  <si>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</si>
  <si>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</si>
  <si>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</si>
  <si>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</si>
  <si>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</si>
  <si>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</si>
  <si>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</si>
  <si>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</si>
  <si>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</si>
  <si>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</si>
  <si>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</si>
  <si>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Protective Inspections</t>
  </si>
  <si>
    <t>Emergency and Disaster Relief Services</t>
  </si>
  <si>
    <t>Ambulance and Rescue Services</t>
  </si>
  <si>
    <t>Medical Examiners</t>
  </si>
  <si>
    <t>Other Public Safety</t>
  </si>
  <si>
    <t>Physical Environment</t>
  </si>
  <si>
    <t>Garbage / Solid Waste Control Services</t>
  </si>
  <si>
    <t>Conservation and Resource Management</t>
  </si>
  <si>
    <t>Flood Control / Stormwater Management</t>
  </si>
  <si>
    <t>Transportation</t>
  </si>
  <si>
    <t>Road and Street Facilities</t>
  </si>
  <si>
    <t>Airports</t>
  </si>
  <si>
    <t>Other Transportation Systems / Services</t>
  </si>
  <si>
    <t>Economic Environment</t>
  </si>
  <si>
    <t>Industry Development</t>
  </si>
  <si>
    <t>Veteran's Services</t>
  </si>
  <si>
    <t>Housing and Urban Development</t>
  </si>
  <si>
    <t>Other Economic Environment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</si>
  <si>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</si>
  <si>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</si>
  <si>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</si>
  <si>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</si>
  <si>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</si>
  <si>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</si>
  <si>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</si>
  <si>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</si>
  <si>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Special Recreation Facilities</t>
  </si>
  <si>
    <t>Inter-Fund Group Transfers Out</t>
  </si>
  <si>
    <t>Proprietary - Other Non-Operating Disbursements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</si>
  <si>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</si>
  <si>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</si>
  <si>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</si>
  <si>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</si>
  <si>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</si>
  <si>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</si>
  <si>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Jury Management</t>
  </si>
  <si>
    <t>Circuit Court - Criminal - Clerk of Court Administration</t>
  </si>
  <si>
    <t>Circuit Court - Criminal - Community Service Programs</t>
  </si>
  <si>
    <t>Circuit Court - Civil - Clerk of Court Administration</t>
  </si>
  <si>
    <t>Circuit Court - Family (Excluding Juvenile) - Clerk of Court Administration</t>
  </si>
  <si>
    <t>Circuit Court - Juvenile - Clerk of Court Administration</t>
  </si>
  <si>
    <t>Circuit Court - Juvenile - Drug Court</t>
  </si>
  <si>
    <t>Circuit Court - Juvenile - Guardian Ad Litem</t>
  </si>
  <si>
    <t>Circuit Court - Juvenile - Other Costs</t>
  </si>
  <si>
    <t>Circuit Court - Probate - Clerk of Court Administration</t>
  </si>
  <si>
    <t>General Court-Related Operations - Courthouse Security</t>
  </si>
  <si>
    <t>General Court-Related Operations - Courthouse Facilities</t>
  </si>
  <si>
    <t>General Court-Related Operations - Public Law Library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</si>
  <si>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</si>
  <si>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</si>
  <si>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</si>
  <si>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</si>
  <si>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Okeechobee County Government Expenditures Reported by Account Code and Fund Type</t>
  </si>
  <si>
    <t>Local Fiscal Year Ended September 30, 2010</t>
  </si>
  <si>
    <t>Clerk of Court Excess Remittance</t>
  </si>
  <si>
    <t>General Court-Related Operations - Other Costs</t>
  </si>
  <si>
    <t>2010 Countywide Census Population:</t>
  </si>
  <si>
    <t>Local Fiscal Year Ended September 30, 2011</t>
  </si>
  <si>
    <t>Circuit Court - Juvenile - Court Administration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</si>
  <si>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</si>
  <si>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</si>
  <si>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</si>
  <si>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Other Physical Environment</t>
  </si>
  <si>
    <t>Circuit Court - Criminal - State Attorney Administration</t>
  </si>
  <si>
    <t>Circuit Court - Civil - Alternative Dispute Resolution</t>
  </si>
  <si>
    <t>Circuit Court - Juvenile - Public Defender Conflicts</t>
  </si>
  <si>
    <t>2008 Countywide Population:</t>
  </si>
  <si>
    <t>Local Fiscal Year Ended September 30, 2007</t>
  </si>
  <si>
    <t>Developmental Disabilities Services</t>
  </si>
  <si>
    <t>Special Events</t>
  </si>
  <si>
    <t>Circuit Court - Family (Excluding Juvenile) - Pro Se Services</t>
  </si>
  <si>
    <t>2007 Countywide Population:</t>
  </si>
  <si>
    <t>Local Fiscal Year Ended September 30, 2012</t>
  </si>
  <si>
    <t>General Court-Related Operations - Legal Aid</t>
  </si>
  <si>
    <t>2012 Countywide Population:</t>
  </si>
  <si>
    <t>Local Fiscal Year Ended September 30, 2013</t>
  </si>
  <si>
    <t>Detention and/or Corrections</t>
  </si>
  <si>
    <t>Hospital Services</t>
  </si>
  <si>
    <t>Circuit Court - Criminal - Expert Witness Fees</t>
  </si>
  <si>
    <t>Circuit Court - Family - Clerk of Court Administration</t>
  </si>
  <si>
    <t>General Court Operations - Courthouse Security</t>
  </si>
  <si>
    <t>General Court Operations - Courthouse Facilities</t>
  </si>
  <si>
    <t>General Court Operations - Legal Aid</t>
  </si>
  <si>
    <t>General Court Operations - Other Costs</t>
  </si>
  <si>
    <t>2013 Countywide Population:</t>
  </si>
  <si>
    <t>Local Fiscal Year Ended September 30, 2006</t>
  </si>
  <si>
    <t>Intragovernmental Transfers Out from Constitutional Fee Officers</t>
  </si>
  <si>
    <t>County Court - Criminal - Public Defender Conflicts</t>
  </si>
  <si>
    <t>2006 Countywide Population:</t>
  </si>
  <si>
    <t>Local Fiscal Year Ended September 30, 2014</t>
  </si>
  <si>
    <t>Other General Government</t>
  </si>
  <si>
    <t>Detention / Corrections</t>
  </si>
  <si>
    <t>Water Utility Services</t>
  </si>
  <si>
    <t>Garbage / Solid Waste</t>
  </si>
  <si>
    <t>Conservation / Resource Management</t>
  </si>
  <si>
    <t>Road / Street Facilities</t>
  </si>
  <si>
    <t>Other Transportation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</si>
  <si>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</si>
  <si>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</si>
  <si>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</si>
  <si>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</si>
  <si>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</si>
  <si>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</si>
  <si>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</si>
  <si>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</si>
  <si>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Transfer Out from Constitutional Fee Officers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</si>
  <si>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</si>
  <si>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</si>
  <si>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</si>
  <si>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</si>
  <si>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Jury Management</t>
  </si>
  <si>
    <t>Circuit Court - Criminal - Clerk of Court</t>
  </si>
  <si>
    <t>Circuit Court - Criminal - Court Reporter Services</t>
  </si>
  <si>
    <t>Circuit Court - Criminal - Court Interpreters</t>
  </si>
  <si>
    <t>Circuit Court - Civil - Clerk of Court</t>
  </si>
  <si>
    <t>Circuit Court - Family - Clerk of Court</t>
  </si>
  <si>
    <t>Circuit Court - Juvenile - Clerk of Court</t>
  </si>
  <si>
    <t>Circuit Court - Probate - Clerk of Court</t>
  </si>
  <si>
    <t>County Court - Civil - Clerk of Court</t>
  </si>
  <si>
    <t>County Court - Traffic - Clerk of Court</t>
  </si>
  <si>
    <t>2014 Countywide Population:</t>
  </si>
  <si>
    <t>Local Fiscal Year Ended September 30, 2005</t>
  </si>
  <si>
    <t>Circuit Court - Criminal - Public Defender Conflicts</t>
  </si>
  <si>
    <t>Circuit Court - Family (Excluding Juvenile) - Alternative Dispute Resolution</t>
  </si>
  <si>
    <t>2005 Countywide Population:</t>
  </si>
  <si>
    <t>Local Fiscal Year Ended September 30, 2015</t>
  </si>
  <si>
    <t>2015 Countywide Population:</t>
  </si>
  <si>
    <t>Local Fiscal Year Ended September 30, 2016</t>
  </si>
  <si>
    <t>2016 Countywide Population:</t>
  </si>
  <si>
    <t>Local Fiscal Year Ended September 30, 2017</t>
  </si>
  <si>
    <t>County Court - Civil - Court Administration</t>
  </si>
  <si>
    <t>2017 Countywide Population:</t>
  </si>
  <si>
    <t>Local Fiscal Year Ended September 30, 2018</t>
  </si>
  <si>
    <t>Non-Court Information Systems</t>
  </si>
  <si>
    <t>2018 Countywide Population:</t>
  </si>
  <si>
    <t>Local Fiscal Year Ended September 30, 2019</t>
  </si>
  <si>
    <t>2019 Countywide Population:</t>
  </si>
  <si>
    <t>Local Fiscal Year Ended September 30, 2020</t>
  </si>
  <si>
    <t>Clerk of Court Excess Fee Functions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</si>
  <si>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</si>
  <si>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</si>
  <si>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</si>
  <si>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</si>
  <si>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</si>
  <si>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</si>
  <si>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</si>
  <si>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Local Fiscal Year Ended September 30, 2022</t>
  </si>
  <si>
    <t>General Administration - Regional Counsel Administration</t>
  </si>
  <si>
    <t>Circuit Court - Criminal - Court Administration</t>
  </si>
  <si>
    <t>2022 Countywide Population:</t>
  </si>
  <si>
    <t>Local Fiscal Year Ended September 30, 2023</t>
  </si>
  <si>
    <t>Circuit Court - Criminal - Drug Court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</si>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</sst>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174</v>
      </c>
      <c r="N4" s="34" t="s">
        <v>5</v>
      </c>
      <c r="O4" s="34" t="s">
        <v>175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12975951</v>
      </c>
      <c r="E5" s="26">
        <f t="shared" si="0"/>
        <v>1104827</v>
      </c>
      <c r="F5" s="26">
        <f t="shared" si="0"/>
        <v>368393</v>
      </c>
      <c r="G5" s="26">
        <f t="shared" si="0"/>
        <v>372188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14821359</v>
      </c>
      <c r="P5" s="32">
        <f t="shared" ref="P5:P36" si="1">(O5/P$68)</f>
        <v>374.36182465711903</v>
      </c>
      <c r="Q5" s="6"/>
    </row>
    <row r="6" spans="1:134">
      <c r="A6" s="12"/>
      <c r="B6" s="44">
        <v>511</v>
      </c>
      <c r="C6" s="20" t="s">
        <v>20</v>
      </c>
      <c r="D6" s="46">
        <v>2010265</v>
      </c>
      <c r="E6" s="46">
        <v>0</v>
      </c>
      <c r="F6" s="46">
        <v>0</v>
      </c>
      <c r="G6" s="46">
        <v>33258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2043523</v>
      </c>
      <c r="P6" s="47">
        <f t="shared" si="1"/>
        <v>51.615847035942515</v>
      </c>
      <c r="Q6" s="9"/>
    </row>
    <row r="7" spans="1:134">
      <c r="A7" s="12"/>
      <c r="B7" s="44">
        <v>512</v>
      </c>
      <c r="C7" s="20" t="s">
        <v>21</v>
      </c>
      <c r="D7" s="46">
        <v>1030573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1030573</v>
      </c>
      <c r="P7" s="47">
        <f t="shared" si="1"/>
        <v>26.030486726781341</v>
      </c>
      <c r="Q7" s="9"/>
    </row>
    <row r="8" spans="1:134">
      <c r="A8" s="12"/>
      <c r="B8" s="44">
        <v>513</v>
      </c>
      <c r="C8" s="20" t="s">
        <v>22</v>
      </c>
      <c r="D8" s="46">
        <v>5620540</v>
      </c>
      <c r="E8" s="46">
        <v>36945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5657485</v>
      </c>
      <c r="P8" s="47">
        <f t="shared" si="1"/>
        <v>142.89825970548861</v>
      </c>
      <c r="Q8" s="9"/>
    </row>
    <row r="9" spans="1:134">
      <c r="A9" s="12"/>
      <c r="B9" s="44">
        <v>514</v>
      </c>
      <c r="C9" s="20" t="s">
        <v>23</v>
      </c>
      <c r="D9" s="46">
        <v>204000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204000</v>
      </c>
      <c r="P9" s="47">
        <f t="shared" si="1"/>
        <v>5.152686216564371</v>
      </c>
      <c r="Q9" s="9"/>
    </row>
    <row r="10" spans="1:134">
      <c r="A10" s="12"/>
      <c r="B10" s="44">
        <v>515</v>
      </c>
      <c r="C10" s="20" t="s">
        <v>24</v>
      </c>
      <c r="D10" s="46">
        <v>0</v>
      </c>
      <c r="E10" s="46">
        <v>485491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485491</v>
      </c>
      <c r="P10" s="47">
        <f t="shared" si="1"/>
        <v>12.262660705715945</v>
      </c>
      <c r="Q10" s="9"/>
    </row>
    <row r="11" spans="1:134">
      <c r="A11" s="12"/>
      <c r="B11" s="44">
        <v>516</v>
      </c>
      <c r="C11" s="20" t="s">
        <v>164</v>
      </c>
      <c r="D11" s="46">
        <v>915118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915118</v>
      </c>
      <c r="P11" s="47">
        <f t="shared" si="1"/>
        <v>23.114293652597812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368393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368393</v>
      </c>
      <c r="P12" s="47">
        <f t="shared" si="1"/>
        <v>9.3049683008764621</v>
      </c>
      <c r="Q12" s="9"/>
    </row>
    <row r="13" spans="1:134">
      <c r="A13" s="12"/>
      <c r="B13" s="44">
        <v>519</v>
      </c>
      <c r="C13" s="20" t="s">
        <v>26</v>
      </c>
      <c r="D13" s="46">
        <v>3195455</v>
      </c>
      <c r="E13" s="46">
        <v>582391</v>
      </c>
      <c r="F13" s="46">
        <v>0</v>
      </c>
      <c r="G13" s="46">
        <v>338930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4116776</v>
      </c>
      <c r="P13" s="47">
        <f t="shared" si="1"/>
        <v>103.98262231315198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23517693</v>
      </c>
      <c r="E14" s="31">
        <f t="shared" si="3"/>
        <v>18904257</v>
      </c>
      <c r="F14" s="31">
        <f t="shared" si="3"/>
        <v>0</v>
      </c>
      <c r="G14" s="31">
        <f t="shared" si="3"/>
        <v>10886055</v>
      </c>
      <c r="H14" s="31">
        <f t="shared" si="3"/>
        <v>0</v>
      </c>
      <c r="I14" s="31">
        <f t="shared" si="3"/>
        <v>52377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53360382</v>
      </c>
      <c r="P14" s="43">
        <f t="shared" si="1"/>
        <v>1347.7907100098507</v>
      </c>
      <c r="Q14" s="10"/>
    </row>
    <row r="15" spans="1:134">
      <c r="A15" s="12"/>
      <c r="B15" s="44">
        <v>521</v>
      </c>
      <c r="C15" s="20" t="s">
        <v>28</v>
      </c>
      <c r="D15" s="46">
        <v>11832507</v>
      </c>
      <c r="E15" s="46">
        <v>795744</v>
      </c>
      <c r="F15" s="46">
        <v>0</v>
      </c>
      <c r="G15" s="46">
        <v>10466925</v>
      </c>
      <c r="H15" s="46">
        <v>0</v>
      </c>
      <c r="I15" s="46">
        <v>52377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23147553</v>
      </c>
      <c r="P15" s="47">
        <f t="shared" si="1"/>
        <v>584.66704554065313</v>
      </c>
      <c r="Q15" s="9"/>
    </row>
    <row r="16" spans="1:134">
      <c r="A16" s="12"/>
      <c r="B16" s="44">
        <v>522</v>
      </c>
      <c r="C16" s="20" t="s">
        <v>29</v>
      </c>
      <c r="D16" s="46">
        <v>0</v>
      </c>
      <c r="E16" s="46">
        <v>5155119</v>
      </c>
      <c r="F16" s="46">
        <v>0</v>
      </c>
      <c r="G16" s="46">
        <v>419130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5574249</v>
      </c>
      <c r="P16" s="47">
        <f t="shared" si="1"/>
        <v>140.79586269606727</v>
      </c>
      <c r="Q16" s="9"/>
    </row>
    <row r="17" spans="1:17">
      <c r="A17" s="12"/>
      <c r="B17" s="44">
        <v>523</v>
      </c>
      <c r="C17" s="20" t="s">
        <v>30</v>
      </c>
      <c r="D17" s="46">
        <v>7048200</v>
      </c>
      <c r="E17" s="46">
        <v>517611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7565811</v>
      </c>
      <c r="P17" s="47">
        <f t="shared" si="1"/>
        <v>191.09926498446617</v>
      </c>
      <c r="Q17" s="9"/>
    </row>
    <row r="18" spans="1:17">
      <c r="A18" s="12"/>
      <c r="B18" s="44">
        <v>524</v>
      </c>
      <c r="C18" s="20" t="s">
        <v>31</v>
      </c>
      <c r="D18" s="46">
        <v>1163247</v>
      </c>
      <c r="E18" s="46">
        <v>1745342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2908589</v>
      </c>
      <c r="P18" s="47">
        <f t="shared" si="1"/>
        <v>73.46591397034679</v>
      </c>
      <c r="Q18" s="9"/>
    </row>
    <row r="19" spans="1:17">
      <c r="A19" s="12"/>
      <c r="B19" s="44">
        <v>525</v>
      </c>
      <c r="C19" s="20" t="s">
        <v>32</v>
      </c>
      <c r="D19" s="46">
        <v>654801</v>
      </c>
      <c r="E19" s="46">
        <v>4461470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5116271</v>
      </c>
      <c r="P19" s="47">
        <f t="shared" si="1"/>
        <v>129.22813265641182</v>
      </c>
      <c r="Q19" s="9"/>
    </row>
    <row r="20" spans="1:17">
      <c r="A20" s="12"/>
      <c r="B20" s="44">
        <v>526</v>
      </c>
      <c r="C20" s="20" t="s">
        <v>33</v>
      </c>
      <c r="D20" s="46">
        <v>0</v>
      </c>
      <c r="E20" s="46">
        <v>4300901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4300901</v>
      </c>
      <c r="P20" s="47">
        <f t="shared" si="1"/>
        <v>108.63330049758784</v>
      </c>
      <c r="Q20" s="9"/>
    </row>
    <row r="21" spans="1:17">
      <c r="A21" s="12"/>
      <c r="B21" s="44">
        <v>529</v>
      </c>
      <c r="C21" s="20" t="s">
        <v>35</v>
      </c>
      <c r="D21" s="46">
        <v>2818938</v>
      </c>
      <c r="E21" s="46">
        <v>1928070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4747008</v>
      </c>
      <c r="P21" s="47">
        <f t="shared" si="1"/>
        <v>119.90118966431764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SUM(D23:D25)</f>
        <v>280817</v>
      </c>
      <c r="E22" s="31">
        <f t="shared" si="5"/>
        <v>3775825</v>
      </c>
      <c r="F22" s="31">
        <f t="shared" si="5"/>
        <v>0</v>
      </c>
      <c r="G22" s="31">
        <f t="shared" si="5"/>
        <v>151827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4208469</v>
      </c>
      <c r="P22" s="43">
        <f t="shared" si="1"/>
        <v>106.29862847616883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3772631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2" si="6">SUM(D23:N23)</f>
        <v>3772631</v>
      </c>
      <c r="P23" s="47">
        <f t="shared" si="1"/>
        <v>95.290116440605189</v>
      </c>
      <c r="Q23" s="9"/>
    </row>
    <row r="24" spans="1:17">
      <c r="A24" s="12"/>
      <c r="B24" s="44">
        <v>537</v>
      </c>
      <c r="C24" s="20" t="s">
        <v>38</v>
      </c>
      <c r="D24" s="46">
        <v>280817</v>
      </c>
      <c r="E24" s="46">
        <v>0</v>
      </c>
      <c r="F24" s="46">
        <v>0</v>
      </c>
      <c r="G24" s="46">
        <v>151827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432644</v>
      </c>
      <c r="P24" s="47">
        <f t="shared" si="1"/>
        <v>10.927837134702331</v>
      </c>
      <c r="Q24" s="9"/>
    </row>
    <row r="25" spans="1:17">
      <c r="A25" s="12"/>
      <c r="B25" s="44">
        <v>539</v>
      </c>
      <c r="C25" s="20" t="s">
        <v>93</v>
      </c>
      <c r="D25" s="46">
        <v>0</v>
      </c>
      <c r="E25" s="46">
        <v>3194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3194</v>
      </c>
      <c r="P25" s="47">
        <f t="shared" si="1"/>
        <v>8.0674900861306867E-2</v>
      </c>
      <c r="Q25" s="9"/>
    </row>
    <row r="26" spans="1:17" ht="15.75">
      <c r="A26" s="28" t="s">
        <v>40</v>
      </c>
      <c r="B26" s="29"/>
      <c r="C26" s="30"/>
      <c r="D26" s="31">
        <f t="shared" ref="D26:N26" si="7">SUM(D27:D28)</f>
        <v>0</v>
      </c>
      <c r="E26" s="31">
        <f t="shared" si="7"/>
        <v>5160340</v>
      </c>
      <c r="F26" s="31">
        <f t="shared" si="7"/>
        <v>0</v>
      </c>
      <c r="G26" s="31">
        <f t="shared" si="7"/>
        <v>1829487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7"/>
        <v>0</v>
      </c>
      <c r="O26" s="31">
        <f t="shared" si="6"/>
        <v>6989827</v>
      </c>
      <c r="P26" s="43">
        <f t="shared" si="1"/>
        <v>176.55090803465433</v>
      </c>
      <c r="Q26" s="10"/>
    </row>
    <row r="27" spans="1:17">
      <c r="A27" s="12"/>
      <c r="B27" s="44">
        <v>541</v>
      </c>
      <c r="C27" s="20" t="s">
        <v>41</v>
      </c>
      <c r="D27" s="46">
        <v>0</v>
      </c>
      <c r="E27" s="46">
        <v>196512</v>
      </c>
      <c r="F27" s="46">
        <v>0</v>
      </c>
      <c r="G27" s="46">
        <v>1829487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2025999</v>
      </c>
      <c r="P27" s="47">
        <f t="shared" si="1"/>
        <v>51.173221186633327</v>
      </c>
      <c r="Q27" s="9"/>
    </row>
    <row r="28" spans="1:17">
      <c r="A28" s="12"/>
      <c r="B28" s="44">
        <v>542</v>
      </c>
      <c r="C28" s="20" t="s">
        <v>42</v>
      </c>
      <c r="D28" s="46">
        <v>0</v>
      </c>
      <c r="E28" s="46">
        <v>4963828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4963828</v>
      </c>
      <c r="P28" s="47">
        <f t="shared" si="1"/>
        <v>125.37768684802101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SUM(D30:D33)</f>
        <v>86381</v>
      </c>
      <c r="E29" s="31">
        <f t="shared" si="8"/>
        <v>1114047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1200428</v>
      </c>
      <c r="P29" s="43">
        <f t="shared" si="1"/>
        <v>30.320729458715366</v>
      </c>
      <c r="Q29" s="10"/>
    </row>
    <row r="30" spans="1:17">
      <c r="A30" s="13"/>
      <c r="B30" s="45">
        <v>552</v>
      </c>
      <c r="C30" s="21" t="s">
        <v>45</v>
      </c>
      <c r="D30" s="46">
        <v>0</v>
      </c>
      <c r="E30" s="46">
        <v>370965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370965</v>
      </c>
      <c r="P30" s="47">
        <f t="shared" si="1"/>
        <v>9.3699325604304011</v>
      </c>
      <c r="Q30" s="9"/>
    </row>
    <row r="31" spans="1:17">
      <c r="A31" s="13"/>
      <c r="B31" s="45">
        <v>553</v>
      </c>
      <c r="C31" s="21" t="s">
        <v>46</v>
      </c>
      <c r="D31" s="46">
        <v>86381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86381</v>
      </c>
      <c r="P31" s="47">
        <f t="shared" si="1"/>
        <v>2.1818342552600338</v>
      </c>
      <c r="Q31" s="9"/>
    </row>
    <row r="32" spans="1:17">
      <c r="A32" s="13"/>
      <c r="B32" s="45">
        <v>554</v>
      </c>
      <c r="C32" s="21" t="s">
        <v>47</v>
      </c>
      <c r="D32" s="46">
        <v>0</v>
      </c>
      <c r="E32" s="46">
        <v>723947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723947</v>
      </c>
      <c r="P32" s="47">
        <f t="shared" si="1"/>
        <v>18.285645727564347</v>
      </c>
      <c r="Q32" s="9"/>
    </row>
    <row r="33" spans="1:17">
      <c r="A33" s="13"/>
      <c r="B33" s="45">
        <v>559</v>
      </c>
      <c r="C33" s="21" t="s">
        <v>48</v>
      </c>
      <c r="D33" s="46">
        <v>0</v>
      </c>
      <c r="E33" s="46">
        <v>19135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19135</v>
      </c>
      <c r="P33" s="47">
        <f t="shared" si="1"/>
        <v>0.48331691546058447</v>
      </c>
      <c r="Q33" s="9"/>
    </row>
    <row r="34" spans="1:17" ht="15.75">
      <c r="A34" s="28" t="s">
        <v>49</v>
      </c>
      <c r="B34" s="29"/>
      <c r="C34" s="30"/>
      <c r="D34" s="31">
        <f t="shared" ref="D34:N34" si="9">SUM(D35:D38)</f>
        <v>2465712</v>
      </c>
      <c r="E34" s="31">
        <f t="shared" si="9"/>
        <v>161110</v>
      </c>
      <c r="F34" s="31">
        <f t="shared" si="9"/>
        <v>0</v>
      </c>
      <c r="G34" s="31">
        <f t="shared" si="9"/>
        <v>15250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2642072</v>
      </c>
      <c r="P34" s="43">
        <f t="shared" si="1"/>
        <v>66.734156752797347</v>
      </c>
      <c r="Q34" s="10"/>
    </row>
    <row r="35" spans="1:17">
      <c r="A35" s="12"/>
      <c r="B35" s="44">
        <v>562</v>
      </c>
      <c r="C35" s="20" t="s">
        <v>50</v>
      </c>
      <c r="D35" s="46">
        <v>463848</v>
      </c>
      <c r="E35" s="46">
        <v>151120</v>
      </c>
      <c r="F35" s="46">
        <v>0</v>
      </c>
      <c r="G35" s="46">
        <v>15250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630218</v>
      </c>
      <c r="P35" s="47">
        <f t="shared" si="1"/>
        <v>15.918213735444924</v>
      </c>
      <c r="Q35" s="9"/>
    </row>
    <row r="36" spans="1:17">
      <c r="A36" s="12"/>
      <c r="B36" s="44">
        <v>563</v>
      </c>
      <c r="C36" s="20" t="s">
        <v>51</v>
      </c>
      <c r="D36" s="46">
        <v>73715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73715</v>
      </c>
      <c r="P36" s="47">
        <f t="shared" si="1"/>
        <v>1.8619130610492283</v>
      </c>
      <c r="Q36" s="9"/>
    </row>
    <row r="37" spans="1:17">
      <c r="A37" s="12"/>
      <c r="B37" s="44">
        <v>564</v>
      </c>
      <c r="C37" s="20" t="s">
        <v>52</v>
      </c>
      <c r="D37" s="46">
        <v>0</v>
      </c>
      <c r="E37" s="46">
        <v>9990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9990</v>
      </c>
      <c r="P37" s="47">
        <f t="shared" ref="P37:P68" si="10">(O37/P$68)</f>
        <v>0.25233007501704935</v>
      </c>
      <c r="Q37" s="9"/>
    </row>
    <row r="38" spans="1:17">
      <c r="A38" s="12"/>
      <c r="B38" s="44">
        <v>569</v>
      </c>
      <c r="C38" s="20" t="s">
        <v>53</v>
      </c>
      <c r="D38" s="46">
        <v>1928149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1928149</v>
      </c>
      <c r="P38" s="47">
        <f t="shared" si="10"/>
        <v>48.701699881286153</v>
      </c>
      <c r="Q38" s="9"/>
    </row>
    <row r="39" spans="1:17" ht="15.75">
      <c r="A39" s="28" t="s">
        <v>54</v>
      </c>
      <c r="B39" s="29"/>
      <c r="C39" s="30"/>
      <c r="D39" s="31">
        <f t="shared" ref="D39:N39" si="11">SUM(D40:D42)</f>
        <v>2477394</v>
      </c>
      <c r="E39" s="31">
        <f t="shared" si="11"/>
        <v>283308</v>
      </c>
      <c r="F39" s="31">
        <f t="shared" si="11"/>
        <v>0</v>
      </c>
      <c r="G39" s="31">
        <f t="shared" si="11"/>
        <v>343497</v>
      </c>
      <c r="H39" s="31">
        <f t="shared" si="11"/>
        <v>0</v>
      </c>
      <c r="I39" s="31">
        <f t="shared" si="11"/>
        <v>80651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0</v>
      </c>
      <c r="N39" s="31">
        <f t="shared" si="11"/>
        <v>0</v>
      </c>
      <c r="O39" s="31">
        <f>SUM(D39:N39)</f>
        <v>3184850</v>
      </c>
      <c r="P39" s="43">
        <f t="shared" si="10"/>
        <v>80.443787729534492</v>
      </c>
      <c r="Q39" s="9"/>
    </row>
    <row r="40" spans="1:17">
      <c r="A40" s="12"/>
      <c r="B40" s="44">
        <v>571</v>
      </c>
      <c r="C40" s="20" t="s">
        <v>55</v>
      </c>
      <c r="D40" s="46">
        <v>627498</v>
      </c>
      <c r="E40" s="46">
        <v>112819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740317</v>
      </c>
      <c r="P40" s="47">
        <f t="shared" si="10"/>
        <v>18.699123538177869</v>
      </c>
      <c r="Q40" s="9"/>
    </row>
    <row r="41" spans="1:17">
      <c r="A41" s="12"/>
      <c r="B41" s="44">
        <v>572</v>
      </c>
      <c r="C41" s="20" t="s">
        <v>56</v>
      </c>
      <c r="D41" s="46">
        <v>1849896</v>
      </c>
      <c r="E41" s="46">
        <v>0</v>
      </c>
      <c r="F41" s="46">
        <v>0</v>
      </c>
      <c r="G41" s="46">
        <v>343497</v>
      </c>
      <c r="H41" s="46">
        <v>0</v>
      </c>
      <c r="I41" s="46">
        <v>80651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2274044</v>
      </c>
      <c r="P41" s="47">
        <f t="shared" si="10"/>
        <v>57.438407718926015</v>
      </c>
      <c r="Q41" s="9"/>
    </row>
    <row r="42" spans="1:17">
      <c r="A42" s="12"/>
      <c r="B42" s="44">
        <v>575</v>
      </c>
      <c r="C42" s="20" t="s">
        <v>57</v>
      </c>
      <c r="D42" s="46">
        <v>0</v>
      </c>
      <c r="E42" s="46">
        <v>170489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170489</v>
      </c>
      <c r="P42" s="47">
        <f t="shared" si="10"/>
        <v>4.3062564724306025</v>
      </c>
      <c r="Q42" s="9"/>
    </row>
    <row r="43" spans="1:17" ht="15.75">
      <c r="A43" s="28" t="s">
        <v>79</v>
      </c>
      <c r="B43" s="29"/>
      <c r="C43" s="30"/>
      <c r="D43" s="31">
        <f t="shared" ref="D43:N43" si="12">SUM(D44:D45)</f>
        <v>5182475</v>
      </c>
      <c r="E43" s="31">
        <f t="shared" si="12"/>
        <v>3115771</v>
      </c>
      <c r="F43" s="31">
        <f t="shared" si="12"/>
        <v>0</v>
      </c>
      <c r="G43" s="31">
        <f t="shared" si="12"/>
        <v>0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8298246</v>
      </c>
      <c r="P43" s="43">
        <f t="shared" si="10"/>
        <v>209.59930287186481</v>
      </c>
      <c r="Q43" s="9"/>
    </row>
    <row r="44" spans="1:17">
      <c r="A44" s="12"/>
      <c r="B44" s="44">
        <v>581</v>
      </c>
      <c r="C44" s="20" t="s">
        <v>176</v>
      </c>
      <c r="D44" s="46">
        <v>5182475</v>
      </c>
      <c r="E44" s="46">
        <v>2806467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7988942</v>
      </c>
      <c r="P44" s="47">
        <f t="shared" si="10"/>
        <v>201.78682023692252</v>
      </c>
      <c r="Q44" s="9"/>
    </row>
    <row r="45" spans="1:17">
      <c r="A45" s="12"/>
      <c r="B45" s="44">
        <v>587</v>
      </c>
      <c r="C45" s="20" t="s">
        <v>85</v>
      </c>
      <c r="D45" s="46">
        <v>0</v>
      </c>
      <c r="E45" s="46">
        <v>309304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2" si="13">SUM(D45:N45)</f>
        <v>309304</v>
      </c>
      <c r="P45" s="47">
        <f t="shared" si="10"/>
        <v>7.8124826349422847</v>
      </c>
      <c r="Q45" s="9"/>
    </row>
    <row r="46" spans="1:17" ht="15.75">
      <c r="A46" s="28" t="s">
        <v>60</v>
      </c>
      <c r="B46" s="29"/>
      <c r="C46" s="30"/>
      <c r="D46" s="31">
        <f t="shared" ref="D46:N46" si="14">SUM(D47:D65)</f>
        <v>1352226</v>
      </c>
      <c r="E46" s="31">
        <f t="shared" si="14"/>
        <v>1723519</v>
      </c>
      <c r="F46" s="31">
        <f t="shared" si="14"/>
        <v>0</v>
      </c>
      <c r="G46" s="31">
        <f t="shared" si="14"/>
        <v>0</v>
      </c>
      <c r="H46" s="31">
        <f t="shared" si="14"/>
        <v>0</v>
      </c>
      <c r="I46" s="31">
        <f t="shared" si="14"/>
        <v>0</v>
      </c>
      <c r="J46" s="31">
        <f t="shared" si="14"/>
        <v>0</v>
      </c>
      <c r="K46" s="31">
        <f t="shared" si="14"/>
        <v>0</v>
      </c>
      <c r="L46" s="31">
        <f t="shared" si="14"/>
        <v>0</v>
      </c>
      <c r="M46" s="31">
        <f t="shared" si="14"/>
        <v>52339706</v>
      </c>
      <c r="N46" s="31">
        <f t="shared" si="14"/>
        <v>0</v>
      </c>
      <c r="O46" s="31">
        <f>SUM(D46:N46)</f>
        <v>55415451</v>
      </c>
      <c r="P46" s="43">
        <f t="shared" si="10"/>
        <v>1399.6981889823444</v>
      </c>
      <c r="Q46" s="9"/>
    </row>
    <row r="47" spans="1:17">
      <c r="A47" s="12"/>
      <c r="B47" s="44">
        <v>600</v>
      </c>
      <c r="C47" s="20" t="s">
        <v>178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52339706</v>
      </c>
      <c r="N47" s="46">
        <v>0</v>
      </c>
      <c r="O47" s="46">
        <f t="shared" si="13"/>
        <v>52339706</v>
      </c>
      <c r="P47" s="47">
        <f t="shared" si="10"/>
        <v>1322.0102043393701</v>
      </c>
      <c r="Q47" s="9"/>
    </row>
    <row r="48" spans="1:17">
      <c r="A48" s="12"/>
      <c r="B48" s="44">
        <v>601</v>
      </c>
      <c r="C48" s="20" t="s">
        <v>61</v>
      </c>
      <c r="D48" s="46">
        <v>158577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158577</v>
      </c>
      <c r="P48" s="47">
        <f t="shared" si="10"/>
        <v>4.005380010608472</v>
      </c>
      <c r="Q48" s="9"/>
    </row>
    <row r="49" spans="1:17">
      <c r="A49" s="12"/>
      <c r="B49" s="44">
        <v>602</v>
      </c>
      <c r="C49" s="20" t="s">
        <v>62</v>
      </c>
      <c r="D49" s="46">
        <v>91474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91474</v>
      </c>
      <c r="P49" s="47">
        <f t="shared" si="10"/>
        <v>2.3104746028137706</v>
      </c>
      <c r="Q49" s="9"/>
    </row>
    <row r="50" spans="1:17">
      <c r="A50" s="12"/>
      <c r="B50" s="44">
        <v>603</v>
      </c>
      <c r="C50" s="20" t="s">
        <v>63</v>
      </c>
      <c r="D50" s="46">
        <v>23951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3"/>
        <v>23951</v>
      </c>
      <c r="P50" s="47">
        <f t="shared" si="10"/>
        <v>0.60496072339673157</v>
      </c>
      <c r="Q50" s="9"/>
    </row>
    <row r="51" spans="1:17">
      <c r="A51" s="12"/>
      <c r="B51" s="44">
        <v>604</v>
      </c>
      <c r="C51" s="20" t="s">
        <v>64</v>
      </c>
      <c r="D51" s="46">
        <v>0</v>
      </c>
      <c r="E51" s="46">
        <v>94019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94019</v>
      </c>
      <c r="P51" s="47">
        <f t="shared" si="10"/>
        <v>2.3747568891919881</v>
      </c>
      <c r="Q51" s="9"/>
    </row>
    <row r="52" spans="1:17">
      <c r="A52" s="12"/>
      <c r="B52" s="44">
        <v>608</v>
      </c>
      <c r="C52" s="20" t="s">
        <v>66</v>
      </c>
      <c r="D52" s="46">
        <v>0</v>
      </c>
      <c r="E52" s="46">
        <v>120457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3"/>
        <v>120457</v>
      </c>
      <c r="P52" s="47">
        <f t="shared" si="10"/>
        <v>3.0425349195524234</v>
      </c>
      <c r="Q52" s="9"/>
    </row>
    <row r="53" spans="1:17">
      <c r="A53" s="12"/>
      <c r="B53" s="44">
        <v>614</v>
      </c>
      <c r="C53" s="20" t="s">
        <v>67</v>
      </c>
      <c r="D53" s="46">
        <v>0</v>
      </c>
      <c r="E53" s="46">
        <v>372726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3" si="15">SUM(D53:N53)</f>
        <v>372726</v>
      </c>
      <c r="P53" s="47">
        <f t="shared" si="10"/>
        <v>9.4144123664469195</v>
      </c>
      <c r="Q53" s="9"/>
    </row>
    <row r="54" spans="1:17">
      <c r="A54" s="12"/>
      <c r="B54" s="44">
        <v>619</v>
      </c>
      <c r="C54" s="20" t="s">
        <v>109</v>
      </c>
      <c r="D54" s="46">
        <v>0</v>
      </c>
      <c r="E54" s="46">
        <v>284151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284151</v>
      </c>
      <c r="P54" s="47">
        <f t="shared" si="10"/>
        <v>7.1771614760930511</v>
      </c>
      <c r="Q54" s="9"/>
    </row>
    <row r="55" spans="1:17">
      <c r="A55" s="12"/>
      <c r="B55" s="44">
        <v>622</v>
      </c>
      <c r="C55" s="20" t="s">
        <v>182</v>
      </c>
      <c r="D55" s="46">
        <v>0</v>
      </c>
      <c r="E55" s="46">
        <v>13123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13123</v>
      </c>
      <c r="P55" s="47">
        <f t="shared" si="10"/>
        <v>0.33146422166654038</v>
      </c>
      <c r="Q55" s="9"/>
    </row>
    <row r="56" spans="1:17">
      <c r="A56" s="12"/>
      <c r="B56" s="44">
        <v>634</v>
      </c>
      <c r="C56" s="20" t="s">
        <v>69</v>
      </c>
      <c r="D56" s="46">
        <v>0</v>
      </c>
      <c r="E56" s="46">
        <v>433864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433864</v>
      </c>
      <c r="P56" s="47">
        <f t="shared" si="10"/>
        <v>10.958652218938647</v>
      </c>
      <c r="Q56" s="9"/>
    </row>
    <row r="57" spans="1:17">
      <c r="A57" s="12"/>
      <c r="B57" s="44">
        <v>654</v>
      </c>
      <c r="C57" s="20" t="s">
        <v>110</v>
      </c>
      <c r="D57" s="46">
        <v>0</v>
      </c>
      <c r="E57" s="46">
        <v>37319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37319</v>
      </c>
      <c r="P57" s="47">
        <f t="shared" si="10"/>
        <v>0.94261322017630267</v>
      </c>
      <c r="Q57" s="9"/>
    </row>
    <row r="58" spans="1:17">
      <c r="A58" s="12"/>
      <c r="B58" s="44">
        <v>674</v>
      </c>
      <c r="C58" s="20" t="s">
        <v>71</v>
      </c>
      <c r="D58" s="46">
        <v>0</v>
      </c>
      <c r="E58" s="46">
        <v>37230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5"/>
        <v>37230</v>
      </c>
      <c r="P58" s="47">
        <f t="shared" si="10"/>
        <v>0.94036523452299769</v>
      </c>
      <c r="Q58" s="9"/>
    </row>
    <row r="59" spans="1:17">
      <c r="A59" s="12"/>
      <c r="B59" s="44">
        <v>685</v>
      </c>
      <c r="C59" s="20" t="s">
        <v>73</v>
      </c>
      <c r="D59" s="46">
        <v>40733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5"/>
        <v>40733</v>
      </c>
      <c r="P59" s="47">
        <f t="shared" si="10"/>
        <v>1.0288449395064534</v>
      </c>
      <c r="Q59" s="9"/>
    </row>
    <row r="60" spans="1:17">
      <c r="A60" s="12"/>
      <c r="B60" s="44">
        <v>694</v>
      </c>
      <c r="C60" s="20" t="s">
        <v>75</v>
      </c>
      <c r="D60" s="46">
        <v>0</v>
      </c>
      <c r="E60" s="46">
        <v>58582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5"/>
        <v>58582</v>
      </c>
      <c r="P60" s="47">
        <f t="shared" si="10"/>
        <v>1.4796797251900684</v>
      </c>
      <c r="Q60" s="9"/>
    </row>
    <row r="61" spans="1:17">
      <c r="A61" s="12"/>
      <c r="B61" s="44">
        <v>711</v>
      </c>
      <c r="C61" s="20" t="s">
        <v>76</v>
      </c>
      <c r="D61" s="46">
        <v>1037491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5"/>
        <v>1037491</v>
      </c>
      <c r="P61" s="47">
        <f t="shared" si="10"/>
        <v>26.205223409360713</v>
      </c>
      <c r="Q61" s="9"/>
    </row>
    <row r="62" spans="1:17">
      <c r="A62" s="12"/>
      <c r="B62" s="44">
        <v>712</v>
      </c>
      <c r="C62" s="20" t="s">
        <v>77</v>
      </c>
      <c r="D62" s="46">
        <v>0</v>
      </c>
      <c r="E62" s="46">
        <v>18630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5"/>
        <v>18630</v>
      </c>
      <c r="P62" s="47">
        <f t="shared" si="10"/>
        <v>0.47056149124801089</v>
      </c>
      <c r="Q62" s="9"/>
    </row>
    <row r="63" spans="1:17">
      <c r="A63" s="12"/>
      <c r="B63" s="44">
        <v>714</v>
      </c>
      <c r="C63" s="20" t="s">
        <v>78</v>
      </c>
      <c r="D63" s="46">
        <v>0</v>
      </c>
      <c r="E63" s="46">
        <v>2980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5"/>
        <v>2980</v>
      </c>
      <c r="P63" s="47">
        <f t="shared" si="10"/>
        <v>7.5269631987067764E-2</v>
      </c>
      <c r="Q63" s="9"/>
    </row>
    <row r="64" spans="1:17">
      <c r="A64" s="12"/>
      <c r="B64" s="44">
        <v>744</v>
      </c>
      <c r="C64" s="20" t="s">
        <v>80</v>
      </c>
      <c r="D64" s="46">
        <v>0</v>
      </c>
      <c r="E64" s="46">
        <v>123939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ref="O64:O65" si="16">SUM(D64:N64)</f>
        <v>123939</v>
      </c>
      <c r="P64" s="47">
        <f t="shared" si="10"/>
        <v>3.1304842009547627</v>
      </c>
      <c r="Q64" s="9"/>
    </row>
    <row r="65" spans="1:120" ht="15.75" thickBot="1">
      <c r="A65" s="12"/>
      <c r="B65" s="44">
        <v>764</v>
      </c>
      <c r="C65" s="20" t="s">
        <v>82</v>
      </c>
      <c r="D65" s="46">
        <v>0</v>
      </c>
      <c r="E65" s="46">
        <v>126499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6"/>
        <v>126499</v>
      </c>
      <c r="P65" s="47">
        <f t="shared" si="10"/>
        <v>3.1951453613194918</v>
      </c>
      <c r="Q65" s="9"/>
    </row>
    <row r="66" spans="1:120" ht="16.5" thickBot="1">
      <c r="A66" s="14" t="s">
        <v>10</v>
      </c>
      <c r="B66" s="23"/>
      <c r="C66" s="22"/>
      <c r="D66" s="15">
        <f t="shared" ref="D66:N66" si="17">SUM(D5,D14,D22,D26,D29,D34,D39,D43,D46)</f>
        <v>48338649</v>
      </c>
      <c r="E66" s="15">
        <f t="shared" si="17"/>
        <v>35343004</v>
      </c>
      <c r="F66" s="15">
        <f t="shared" si="17"/>
        <v>368393</v>
      </c>
      <c r="G66" s="15">
        <f t="shared" si="17"/>
        <v>13598304</v>
      </c>
      <c r="H66" s="15">
        <f t="shared" si="17"/>
        <v>0</v>
      </c>
      <c r="I66" s="15">
        <f t="shared" si="17"/>
        <v>133028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52339706</v>
      </c>
      <c r="N66" s="15">
        <f t="shared" si="17"/>
        <v>0</v>
      </c>
      <c r="O66" s="15">
        <f>SUM(D66:N66)</f>
        <v>150121084</v>
      </c>
      <c r="P66" s="37">
        <f t="shared" si="10"/>
        <v>3791.7982369730494</v>
      </c>
      <c r="Q66" s="6"/>
      <c r="R66" s="2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</row>
    <row r="67" spans="1:120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9"/>
    </row>
    <row r="68" spans="1:120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0"/>
      <c r="M68" s="48" t="s">
        <v>183</v>
      </c>
      <c r="N68" s="48"/>
      <c r="O68" s="48"/>
      <c r="P68" s="41">
        <v>39591</v>
      </c>
    </row>
    <row r="69" spans="1:120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1"/>
    </row>
    <row r="70" spans="1:120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4"/>
    </row>
  </sheetData>
  <mergeCells count="10">
    <mergeCell ref="M68:O68"/>
    <mergeCell ref="A69:P69"/>
    <mergeCell ref="A70:P7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5834574</v>
      </c>
      <c r="E5" s="26">
        <f t="shared" si="0"/>
        <v>600764</v>
      </c>
      <c r="F5" s="26">
        <f t="shared" si="0"/>
        <v>493296</v>
      </c>
      <c r="G5" s="26">
        <f t="shared" si="0"/>
        <v>335132</v>
      </c>
      <c r="H5" s="26">
        <f t="shared" si="0"/>
        <v>0</v>
      </c>
      <c r="I5" s="26">
        <f t="shared" si="0"/>
        <v>25284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7289050</v>
      </c>
      <c r="O5" s="32">
        <f t="shared" ref="O5:O36" si="1">(N5/O$68)</f>
        <v>183.01320678919353</v>
      </c>
      <c r="P5" s="6"/>
    </row>
    <row r="6" spans="1:133">
      <c r="A6" s="12"/>
      <c r="B6" s="44">
        <v>511</v>
      </c>
      <c r="C6" s="20" t="s">
        <v>20</v>
      </c>
      <c r="D6" s="46">
        <v>781019</v>
      </c>
      <c r="E6" s="46">
        <v>0</v>
      </c>
      <c r="F6" s="46">
        <v>0</v>
      </c>
      <c r="G6" s="46">
        <v>17890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798909</v>
      </c>
      <c r="O6" s="47">
        <f t="shared" si="1"/>
        <v>20.058978608014463</v>
      </c>
      <c r="P6" s="9"/>
    </row>
    <row r="7" spans="1:133">
      <c r="A7" s="12"/>
      <c r="B7" s="44">
        <v>512</v>
      </c>
      <c r="C7" s="20" t="s">
        <v>21</v>
      </c>
      <c r="D7" s="46">
        <v>593486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593486</v>
      </c>
      <c r="O7" s="47">
        <f t="shared" si="1"/>
        <v>14.901225268655217</v>
      </c>
      <c r="P7" s="9"/>
    </row>
    <row r="8" spans="1:133">
      <c r="A8" s="12"/>
      <c r="B8" s="44">
        <v>513</v>
      </c>
      <c r="C8" s="20" t="s">
        <v>22</v>
      </c>
      <c r="D8" s="46">
        <v>3227458</v>
      </c>
      <c r="E8" s="46">
        <v>43402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3270860</v>
      </c>
      <c r="O8" s="47">
        <f t="shared" si="1"/>
        <v>82.124635934518423</v>
      </c>
      <c r="P8" s="9"/>
    </row>
    <row r="9" spans="1:133">
      <c r="A9" s="12"/>
      <c r="B9" s="44">
        <v>514</v>
      </c>
      <c r="C9" s="20" t="s">
        <v>23</v>
      </c>
      <c r="D9" s="46">
        <v>196705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196705</v>
      </c>
      <c r="O9" s="47">
        <f t="shared" si="1"/>
        <v>4.9388621070603591</v>
      </c>
      <c r="P9" s="9"/>
    </row>
    <row r="10" spans="1:133">
      <c r="A10" s="12"/>
      <c r="B10" s="44">
        <v>515</v>
      </c>
      <c r="C10" s="20" t="s">
        <v>24</v>
      </c>
      <c r="D10" s="46">
        <v>9951</v>
      </c>
      <c r="E10" s="46">
        <v>340841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350792</v>
      </c>
      <c r="O10" s="47">
        <f t="shared" si="1"/>
        <v>8.8076729938736573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493296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493296</v>
      </c>
      <c r="O11" s="47">
        <f t="shared" si="1"/>
        <v>12.385658330822537</v>
      </c>
      <c r="P11" s="9"/>
    </row>
    <row r="12" spans="1:133">
      <c r="A12" s="12"/>
      <c r="B12" s="44">
        <v>519</v>
      </c>
      <c r="C12" s="20" t="s">
        <v>121</v>
      </c>
      <c r="D12" s="46">
        <v>1025955</v>
      </c>
      <c r="E12" s="46">
        <v>216521</v>
      </c>
      <c r="F12" s="46">
        <v>0</v>
      </c>
      <c r="G12" s="46">
        <v>317242</v>
      </c>
      <c r="H12" s="46">
        <v>0</v>
      </c>
      <c r="I12" s="46">
        <v>25284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1585002</v>
      </c>
      <c r="O12" s="47">
        <f t="shared" si="1"/>
        <v>39.796173546248873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13622956</v>
      </c>
      <c r="E13" s="31">
        <f t="shared" si="3"/>
        <v>5747861</v>
      </c>
      <c r="F13" s="31">
        <f t="shared" si="3"/>
        <v>0</v>
      </c>
      <c r="G13" s="31">
        <f t="shared" si="3"/>
        <v>47509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19418326</v>
      </c>
      <c r="O13" s="43">
        <f t="shared" si="1"/>
        <v>487.55463493019988</v>
      </c>
      <c r="P13" s="10"/>
    </row>
    <row r="14" spans="1:133">
      <c r="A14" s="12"/>
      <c r="B14" s="44">
        <v>521</v>
      </c>
      <c r="C14" s="20" t="s">
        <v>28</v>
      </c>
      <c r="D14" s="46">
        <v>7631826</v>
      </c>
      <c r="E14" s="46">
        <v>0</v>
      </c>
      <c r="F14" s="46">
        <v>0</v>
      </c>
      <c r="G14" s="46">
        <v>47509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7679335</v>
      </c>
      <c r="O14" s="47">
        <f t="shared" si="1"/>
        <v>192.81246861504468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2589400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2589400</v>
      </c>
      <c r="O15" s="47">
        <f t="shared" si="1"/>
        <v>65.014562619262833</v>
      </c>
      <c r="P15" s="9"/>
    </row>
    <row r="16" spans="1:133">
      <c r="A16" s="12"/>
      <c r="B16" s="44">
        <v>523</v>
      </c>
      <c r="C16" s="20" t="s">
        <v>122</v>
      </c>
      <c r="D16" s="46">
        <v>5367008</v>
      </c>
      <c r="E16" s="46">
        <v>173683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5540691</v>
      </c>
      <c r="O16" s="47">
        <f t="shared" si="1"/>
        <v>139.11547152756856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581499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581499</v>
      </c>
      <c r="O17" s="47">
        <f t="shared" si="1"/>
        <v>14.600256101235312</v>
      </c>
      <c r="P17" s="9"/>
    </row>
    <row r="18" spans="1:16">
      <c r="A18" s="12"/>
      <c r="B18" s="44">
        <v>525</v>
      </c>
      <c r="C18" s="20" t="s">
        <v>32</v>
      </c>
      <c r="D18" s="46">
        <v>166645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166645</v>
      </c>
      <c r="O18" s="47">
        <f t="shared" si="1"/>
        <v>4.1841167018178167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2242669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2242669</v>
      </c>
      <c r="O19" s="47">
        <f t="shared" si="1"/>
        <v>56.30885306819323</v>
      </c>
      <c r="P19" s="9"/>
    </row>
    <row r="20" spans="1:16">
      <c r="A20" s="12"/>
      <c r="B20" s="44">
        <v>527</v>
      </c>
      <c r="C20" s="20" t="s">
        <v>34</v>
      </c>
      <c r="D20" s="46">
        <v>59923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59923</v>
      </c>
      <c r="O20" s="47">
        <f t="shared" si="1"/>
        <v>1.5045445415285728</v>
      </c>
      <c r="P20" s="9"/>
    </row>
    <row r="21" spans="1:16">
      <c r="A21" s="12"/>
      <c r="B21" s="44">
        <v>529</v>
      </c>
      <c r="C21" s="20" t="s">
        <v>35</v>
      </c>
      <c r="D21" s="46">
        <v>397554</v>
      </c>
      <c r="E21" s="46">
        <v>160610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558164</v>
      </c>
      <c r="O21" s="47">
        <f t="shared" si="1"/>
        <v>14.01436175554886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256851</v>
      </c>
      <c r="E22" s="31">
        <f t="shared" si="5"/>
        <v>2669465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2926316</v>
      </c>
      <c r="O22" s="43">
        <f t="shared" si="1"/>
        <v>73.473837501255403</v>
      </c>
      <c r="P22" s="10"/>
    </row>
    <row r="23" spans="1:16">
      <c r="A23" s="12"/>
      <c r="B23" s="44">
        <v>533</v>
      </c>
      <c r="C23" s="20" t="s">
        <v>123</v>
      </c>
      <c r="D23" s="46">
        <v>2431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2431</v>
      </c>
      <c r="O23" s="47">
        <f t="shared" si="1"/>
        <v>6.1037461082655418E-2</v>
      </c>
      <c r="P23" s="9"/>
    </row>
    <row r="24" spans="1:16">
      <c r="A24" s="12"/>
      <c r="B24" s="44">
        <v>534</v>
      </c>
      <c r="C24" s="20" t="s">
        <v>124</v>
      </c>
      <c r="D24" s="46">
        <v>0</v>
      </c>
      <c r="E24" s="46">
        <v>2669465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2669465</v>
      </c>
      <c r="O24" s="47">
        <f t="shared" si="1"/>
        <v>67.024831776639545</v>
      </c>
      <c r="P24" s="9"/>
    </row>
    <row r="25" spans="1:16">
      <c r="A25" s="12"/>
      <c r="B25" s="44">
        <v>537</v>
      </c>
      <c r="C25" s="20" t="s">
        <v>125</v>
      </c>
      <c r="D25" s="46">
        <v>254420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254420</v>
      </c>
      <c r="O25" s="47">
        <f t="shared" si="1"/>
        <v>6.3879682635331925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4580669</v>
      </c>
      <c r="F26" s="31">
        <f t="shared" si="6"/>
        <v>0</v>
      </c>
      <c r="G26" s="31">
        <f t="shared" si="6"/>
        <v>24395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4605064</v>
      </c>
      <c r="O26" s="43">
        <f t="shared" si="1"/>
        <v>115.62378226373406</v>
      </c>
      <c r="P26" s="10"/>
    </row>
    <row r="27" spans="1:16">
      <c r="A27" s="12"/>
      <c r="B27" s="44">
        <v>541</v>
      </c>
      <c r="C27" s="20" t="s">
        <v>126</v>
      </c>
      <c r="D27" s="46">
        <v>0</v>
      </c>
      <c r="E27" s="46">
        <v>4334583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4334583</v>
      </c>
      <c r="O27" s="47">
        <f t="shared" si="1"/>
        <v>108.83255498644169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201155</v>
      </c>
      <c r="F28" s="46">
        <v>0</v>
      </c>
      <c r="G28" s="46">
        <v>24395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225550</v>
      </c>
      <c r="O28" s="47">
        <f t="shared" si="1"/>
        <v>5.6631013357436979</v>
      </c>
      <c r="P28" s="9"/>
    </row>
    <row r="29" spans="1:16">
      <c r="A29" s="12"/>
      <c r="B29" s="44">
        <v>549</v>
      </c>
      <c r="C29" s="20" t="s">
        <v>127</v>
      </c>
      <c r="D29" s="46">
        <v>0</v>
      </c>
      <c r="E29" s="46">
        <v>44931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44931</v>
      </c>
      <c r="O29" s="47">
        <f t="shared" si="1"/>
        <v>1.1281259415486593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70085</v>
      </c>
      <c r="E30" s="31">
        <f t="shared" si="8"/>
        <v>1766923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1837008</v>
      </c>
      <c r="O30" s="43">
        <f t="shared" si="1"/>
        <v>46.123531184091597</v>
      </c>
      <c r="P30" s="10"/>
    </row>
    <row r="31" spans="1:16">
      <c r="A31" s="13"/>
      <c r="B31" s="45">
        <v>552</v>
      </c>
      <c r="C31" s="21" t="s">
        <v>45</v>
      </c>
      <c r="D31" s="46">
        <v>0</v>
      </c>
      <c r="E31" s="46">
        <v>139323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139323</v>
      </c>
      <c r="O31" s="47">
        <f t="shared" si="1"/>
        <v>3.4981169026815304</v>
      </c>
      <c r="P31" s="9"/>
    </row>
    <row r="32" spans="1:16">
      <c r="A32" s="13"/>
      <c r="B32" s="45">
        <v>553</v>
      </c>
      <c r="C32" s="21" t="s">
        <v>128</v>
      </c>
      <c r="D32" s="46">
        <v>70085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70085</v>
      </c>
      <c r="O32" s="47">
        <f t="shared" si="1"/>
        <v>1.759691674199056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1627600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1627600</v>
      </c>
      <c r="O33" s="47">
        <f t="shared" si="1"/>
        <v>40.865722607211005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1652899</v>
      </c>
      <c r="E34" s="31">
        <f t="shared" si="9"/>
        <v>269899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1922798</v>
      </c>
      <c r="O34" s="43">
        <f t="shared" si="1"/>
        <v>48.277543436778146</v>
      </c>
      <c r="P34" s="10"/>
    </row>
    <row r="35" spans="1:16">
      <c r="A35" s="12"/>
      <c r="B35" s="44">
        <v>562</v>
      </c>
      <c r="C35" s="20" t="s">
        <v>129</v>
      </c>
      <c r="D35" s="46">
        <v>0</v>
      </c>
      <c r="E35" s="46">
        <v>269899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269899</v>
      </c>
      <c r="O35" s="47">
        <f t="shared" si="1"/>
        <v>6.7766144421010344</v>
      </c>
      <c r="P35" s="9"/>
    </row>
    <row r="36" spans="1:16">
      <c r="A36" s="12"/>
      <c r="B36" s="44">
        <v>563</v>
      </c>
      <c r="C36" s="20" t="s">
        <v>130</v>
      </c>
      <c r="D36" s="46">
        <v>45500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45500</v>
      </c>
      <c r="O36" s="47">
        <f t="shared" si="1"/>
        <v>1.1424123732047806</v>
      </c>
      <c r="P36" s="9"/>
    </row>
    <row r="37" spans="1:16">
      <c r="A37" s="12"/>
      <c r="B37" s="44">
        <v>564</v>
      </c>
      <c r="C37" s="20" t="s">
        <v>131</v>
      </c>
      <c r="D37" s="46">
        <v>639357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639357</v>
      </c>
      <c r="O37" s="47">
        <f t="shared" ref="O37:O66" si="11">(N37/O$68)</f>
        <v>16.052952696595359</v>
      </c>
      <c r="P37" s="9"/>
    </row>
    <row r="38" spans="1:16">
      <c r="A38" s="12"/>
      <c r="B38" s="44">
        <v>569</v>
      </c>
      <c r="C38" s="20" t="s">
        <v>53</v>
      </c>
      <c r="D38" s="46">
        <v>968042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968042</v>
      </c>
      <c r="O38" s="47">
        <f t="shared" si="11"/>
        <v>24.305563924876971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1254130</v>
      </c>
      <c r="E39" s="31">
        <f t="shared" si="12"/>
        <v>33490</v>
      </c>
      <c r="F39" s="31">
        <f t="shared" si="12"/>
        <v>0</v>
      </c>
      <c r="G39" s="31">
        <f t="shared" si="12"/>
        <v>211879</v>
      </c>
      <c r="H39" s="31">
        <f t="shared" si="12"/>
        <v>0</v>
      </c>
      <c r="I39" s="31">
        <f t="shared" si="12"/>
        <v>111443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1610942</v>
      </c>
      <c r="O39" s="43">
        <f t="shared" si="11"/>
        <v>40.447474138796828</v>
      </c>
      <c r="P39" s="9"/>
    </row>
    <row r="40" spans="1:16">
      <c r="A40" s="12"/>
      <c r="B40" s="44">
        <v>571</v>
      </c>
      <c r="C40" s="20" t="s">
        <v>55</v>
      </c>
      <c r="D40" s="46">
        <v>415119</v>
      </c>
      <c r="E40" s="46">
        <v>29686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444805</v>
      </c>
      <c r="O40" s="47">
        <f t="shared" si="11"/>
        <v>11.168148036557197</v>
      </c>
      <c r="P40" s="9"/>
    </row>
    <row r="41" spans="1:16">
      <c r="A41" s="12"/>
      <c r="B41" s="44">
        <v>572</v>
      </c>
      <c r="C41" s="20" t="s">
        <v>132</v>
      </c>
      <c r="D41" s="46">
        <v>839011</v>
      </c>
      <c r="E41" s="46">
        <v>0</v>
      </c>
      <c r="F41" s="46">
        <v>0</v>
      </c>
      <c r="G41" s="46">
        <v>211879</v>
      </c>
      <c r="H41" s="46">
        <v>0</v>
      </c>
      <c r="I41" s="46">
        <v>111443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1162333</v>
      </c>
      <c r="O41" s="47">
        <f t="shared" si="11"/>
        <v>29.183815406246861</v>
      </c>
      <c r="P41" s="9"/>
    </row>
    <row r="42" spans="1:16">
      <c r="A42" s="12"/>
      <c r="B42" s="44">
        <v>575</v>
      </c>
      <c r="C42" s="20" t="s">
        <v>133</v>
      </c>
      <c r="D42" s="46">
        <v>0</v>
      </c>
      <c r="E42" s="46">
        <v>3804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3804</v>
      </c>
      <c r="O42" s="47">
        <f t="shared" si="11"/>
        <v>9.5510695992768901E-2</v>
      </c>
      <c r="P42" s="9"/>
    </row>
    <row r="43" spans="1:16" ht="15.75">
      <c r="A43" s="28" t="s">
        <v>134</v>
      </c>
      <c r="B43" s="29"/>
      <c r="C43" s="30"/>
      <c r="D43" s="31">
        <f t="shared" ref="D43:M43" si="13">SUM(D44:D45)</f>
        <v>0</v>
      </c>
      <c r="E43" s="31">
        <f t="shared" si="13"/>
        <v>1094246</v>
      </c>
      <c r="F43" s="31">
        <f t="shared" si="13"/>
        <v>0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1" si="14">SUM(D43:M43)</f>
        <v>1094246</v>
      </c>
      <c r="O43" s="43">
        <f t="shared" si="11"/>
        <v>27.474289444611831</v>
      </c>
      <c r="P43" s="9"/>
    </row>
    <row r="44" spans="1:16">
      <c r="A44" s="12"/>
      <c r="B44" s="44">
        <v>581</v>
      </c>
      <c r="C44" s="20" t="s">
        <v>135</v>
      </c>
      <c r="D44" s="46">
        <v>0</v>
      </c>
      <c r="E44" s="46">
        <v>540375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540375</v>
      </c>
      <c r="O44" s="47">
        <f t="shared" si="11"/>
        <v>13.567716179572161</v>
      </c>
      <c r="P44" s="9"/>
    </row>
    <row r="45" spans="1:16">
      <c r="A45" s="12"/>
      <c r="B45" s="44">
        <v>586</v>
      </c>
      <c r="C45" s="20" t="s">
        <v>136</v>
      </c>
      <c r="D45" s="46">
        <v>0</v>
      </c>
      <c r="E45" s="46">
        <v>553871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553871</v>
      </c>
      <c r="O45" s="47">
        <f t="shared" si="11"/>
        <v>13.90657326503967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SUM(D47:D65)</f>
        <v>351679</v>
      </c>
      <c r="E46" s="31">
        <f t="shared" si="15"/>
        <v>1171689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 t="shared" si="14"/>
        <v>1523368</v>
      </c>
      <c r="O46" s="43">
        <f t="shared" si="11"/>
        <v>38.248669277894948</v>
      </c>
      <c r="P46" s="9"/>
    </row>
    <row r="47" spans="1:16">
      <c r="A47" s="12"/>
      <c r="B47" s="44">
        <v>601</v>
      </c>
      <c r="C47" s="20" t="s">
        <v>137</v>
      </c>
      <c r="D47" s="46">
        <v>38071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38071</v>
      </c>
      <c r="O47" s="47">
        <f t="shared" si="11"/>
        <v>0.95588530681932304</v>
      </c>
      <c r="P47" s="9"/>
    </row>
    <row r="48" spans="1:16">
      <c r="A48" s="12"/>
      <c r="B48" s="44">
        <v>602</v>
      </c>
      <c r="C48" s="20" t="s">
        <v>138</v>
      </c>
      <c r="D48" s="46">
        <v>36463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36463</v>
      </c>
      <c r="O48" s="47">
        <f t="shared" si="11"/>
        <v>0.91551170031133877</v>
      </c>
      <c r="P48" s="9"/>
    </row>
    <row r="49" spans="1:16">
      <c r="A49" s="12"/>
      <c r="B49" s="44">
        <v>603</v>
      </c>
      <c r="C49" s="20" t="s">
        <v>139</v>
      </c>
      <c r="D49" s="46">
        <v>20284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20284</v>
      </c>
      <c r="O49" s="47">
        <f t="shared" si="11"/>
        <v>0.50928994677111583</v>
      </c>
      <c r="P49" s="9"/>
    </row>
    <row r="50" spans="1:16">
      <c r="A50" s="12"/>
      <c r="B50" s="44">
        <v>604</v>
      </c>
      <c r="C50" s="20" t="s">
        <v>140</v>
      </c>
      <c r="D50" s="46">
        <v>0</v>
      </c>
      <c r="E50" s="46">
        <v>59083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59083</v>
      </c>
      <c r="O50" s="47">
        <f t="shared" si="11"/>
        <v>1.4834538515617153</v>
      </c>
      <c r="P50" s="9"/>
    </row>
    <row r="51" spans="1:16">
      <c r="A51" s="12"/>
      <c r="B51" s="44">
        <v>608</v>
      </c>
      <c r="C51" s="20" t="s">
        <v>141</v>
      </c>
      <c r="D51" s="46">
        <v>0</v>
      </c>
      <c r="E51" s="46">
        <v>24816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24816</v>
      </c>
      <c r="O51" s="47">
        <f t="shared" si="11"/>
        <v>0.62307924073516119</v>
      </c>
      <c r="P51" s="9"/>
    </row>
    <row r="52" spans="1:16">
      <c r="A52" s="12"/>
      <c r="B52" s="44">
        <v>614</v>
      </c>
      <c r="C52" s="20" t="s">
        <v>142</v>
      </c>
      <c r="D52" s="46">
        <v>0</v>
      </c>
      <c r="E52" s="46">
        <v>366154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6">SUM(D52:M52)</f>
        <v>366154</v>
      </c>
      <c r="O52" s="47">
        <f t="shared" si="11"/>
        <v>9.1933815406246868</v>
      </c>
      <c r="P52" s="9"/>
    </row>
    <row r="53" spans="1:16">
      <c r="A53" s="12"/>
      <c r="B53" s="44">
        <v>624</v>
      </c>
      <c r="C53" s="20" t="s">
        <v>68</v>
      </c>
      <c r="D53" s="46">
        <v>0</v>
      </c>
      <c r="E53" s="46">
        <v>5000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5000</v>
      </c>
      <c r="O53" s="47">
        <f t="shared" si="11"/>
        <v>0.12553982123129456</v>
      </c>
      <c r="P53" s="9"/>
    </row>
    <row r="54" spans="1:16">
      <c r="A54" s="12"/>
      <c r="B54" s="44">
        <v>634</v>
      </c>
      <c r="C54" s="20" t="s">
        <v>145</v>
      </c>
      <c r="D54" s="46">
        <v>0</v>
      </c>
      <c r="E54" s="46">
        <v>242941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242941</v>
      </c>
      <c r="O54" s="47">
        <f t="shared" si="11"/>
        <v>6.0997539419503868</v>
      </c>
      <c r="P54" s="9"/>
    </row>
    <row r="55" spans="1:16">
      <c r="A55" s="12"/>
      <c r="B55" s="44">
        <v>654</v>
      </c>
      <c r="C55" s="20" t="s">
        <v>146</v>
      </c>
      <c r="D55" s="46">
        <v>0</v>
      </c>
      <c r="E55" s="46">
        <v>155831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155831</v>
      </c>
      <c r="O55" s="47">
        <f t="shared" si="11"/>
        <v>3.9125991764587726</v>
      </c>
      <c r="P55" s="9"/>
    </row>
    <row r="56" spans="1:16">
      <c r="A56" s="12"/>
      <c r="B56" s="44">
        <v>671</v>
      </c>
      <c r="C56" s="20" t="s">
        <v>89</v>
      </c>
      <c r="D56" s="46">
        <v>0</v>
      </c>
      <c r="E56" s="46">
        <v>7883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7883</v>
      </c>
      <c r="O56" s="47">
        <f t="shared" si="11"/>
        <v>0.19792608215325902</v>
      </c>
      <c r="P56" s="9"/>
    </row>
    <row r="57" spans="1:16">
      <c r="A57" s="12"/>
      <c r="B57" s="44">
        <v>674</v>
      </c>
      <c r="C57" s="20" t="s">
        <v>147</v>
      </c>
      <c r="D57" s="46">
        <v>0</v>
      </c>
      <c r="E57" s="46">
        <v>32434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32434</v>
      </c>
      <c r="O57" s="47">
        <f t="shared" si="11"/>
        <v>0.81435171236316162</v>
      </c>
      <c r="P57" s="9"/>
    </row>
    <row r="58" spans="1:16">
      <c r="A58" s="12"/>
      <c r="B58" s="44">
        <v>685</v>
      </c>
      <c r="C58" s="20" t="s">
        <v>73</v>
      </c>
      <c r="D58" s="46">
        <v>0</v>
      </c>
      <c r="E58" s="46">
        <v>4224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4224</v>
      </c>
      <c r="O58" s="47">
        <f t="shared" si="11"/>
        <v>0.10605604097619765</v>
      </c>
      <c r="P58" s="9"/>
    </row>
    <row r="59" spans="1:16">
      <c r="A59" s="12"/>
      <c r="B59" s="44">
        <v>694</v>
      </c>
      <c r="C59" s="20" t="s">
        <v>148</v>
      </c>
      <c r="D59" s="46">
        <v>0</v>
      </c>
      <c r="E59" s="46">
        <v>59589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59589</v>
      </c>
      <c r="O59" s="47">
        <f t="shared" si="11"/>
        <v>1.4961584814703224</v>
      </c>
      <c r="P59" s="9"/>
    </row>
    <row r="60" spans="1:16">
      <c r="A60" s="12"/>
      <c r="B60" s="44">
        <v>711</v>
      </c>
      <c r="C60" s="20" t="s">
        <v>111</v>
      </c>
      <c r="D60" s="46">
        <v>256861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256861</v>
      </c>
      <c r="O60" s="47">
        <f t="shared" si="11"/>
        <v>6.4492568042583107</v>
      </c>
      <c r="P60" s="9"/>
    </row>
    <row r="61" spans="1:16">
      <c r="A61" s="12"/>
      <c r="B61" s="44">
        <v>712</v>
      </c>
      <c r="C61" s="20" t="s">
        <v>112</v>
      </c>
      <c r="D61" s="46">
        <v>0</v>
      </c>
      <c r="E61" s="46">
        <v>89395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89395</v>
      </c>
      <c r="O61" s="47">
        <f t="shared" si="11"/>
        <v>2.2445264637943154</v>
      </c>
      <c r="P61" s="9"/>
    </row>
    <row r="62" spans="1:16">
      <c r="A62" s="12"/>
      <c r="B62" s="44">
        <v>715</v>
      </c>
      <c r="C62" s="20" t="s">
        <v>113</v>
      </c>
      <c r="D62" s="46">
        <v>0</v>
      </c>
      <c r="E62" s="46">
        <v>9083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9083</v>
      </c>
      <c r="O62" s="47">
        <f t="shared" si="11"/>
        <v>0.2280556392487697</v>
      </c>
      <c r="P62" s="9"/>
    </row>
    <row r="63" spans="1:16">
      <c r="A63" s="12"/>
      <c r="B63" s="44">
        <v>719</v>
      </c>
      <c r="C63" s="20" t="s">
        <v>114</v>
      </c>
      <c r="D63" s="46">
        <v>0</v>
      </c>
      <c r="E63" s="46">
        <v>35506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35506</v>
      </c>
      <c r="O63" s="47">
        <f t="shared" si="11"/>
        <v>0.89148337852766901</v>
      </c>
      <c r="P63" s="9"/>
    </row>
    <row r="64" spans="1:16">
      <c r="A64" s="12"/>
      <c r="B64" s="44">
        <v>744</v>
      </c>
      <c r="C64" s="20" t="s">
        <v>149</v>
      </c>
      <c r="D64" s="46">
        <v>0</v>
      </c>
      <c r="E64" s="46">
        <v>1809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1809</v>
      </c>
      <c r="O64" s="47">
        <f t="shared" si="11"/>
        <v>4.5420307321482375E-2</v>
      </c>
      <c r="P64" s="9"/>
    </row>
    <row r="65" spans="1:119" ht="15.75" thickBot="1">
      <c r="A65" s="12"/>
      <c r="B65" s="44">
        <v>764</v>
      </c>
      <c r="C65" s="20" t="s">
        <v>150</v>
      </c>
      <c r="D65" s="46">
        <v>0</v>
      </c>
      <c r="E65" s="46">
        <v>77941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77941</v>
      </c>
      <c r="O65" s="47">
        <f t="shared" si="11"/>
        <v>1.956939841317666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SUM(D5,D13,D22,D26,D30,D34,D39,D43,D46)</f>
        <v>23043174</v>
      </c>
      <c r="E66" s="15">
        <f t="shared" si="17"/>
        <v>17935006</v>
      </c>
      <c r="F66" s="15">
        <f t="shared" si="17"/>
        <v>493296</v>
      </c>
      <c r="G66" s="15">
        <f t="shared" si="17"/>
        <v>618915</v>
      </c>
      <c r="H66" s="15">
        <f t="shared" si="17"/>
        <v>0</v>
      </c>
      <c r="I66" s="15">
        <f t="shared" si="17"/>
        <v>136727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42227118</v>
      </c>
      <c r="O66" s="37">
        <f t="shared" si="11"/>
        <v>1060.2369689665561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151</v>
      </c>
      <c r="M68" s="48"/>
      <c r="N68" s="48"/>
      <c r="O68" s="41">
        <v>39828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5615706</v>
      </c>
      <c r="E5" s="26">
        <f t="shared" si="0"/>
        <v>522871</v>
      </c>
      <c r="F5" s="26">
        <f t="shared" si="0"/>
        <v>493523</v>
      </c>
      <c r="G5" s="26">
        <f t="shared" si="0"/>
        <v>309300</v>
      </c>
      <c r="H5" s="26">
        <f t="shared" si="0"/>
        <v>0</v>
      </c>
      <c r="I5" s="26">
        <f t="shared" si="0"/>
        <v>26033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6967433</v>
      </c>
      <c r="O5" s="32">
        <f t="shared" ref="O5:O36" si="1">(N5/O$66)</f>
        <v>175.22843418339119</v>
      </c>
      <c r="P5" s="6"/>
    </row>
    <row r="6" spans="1:133">
      <c r="A6" s="12"/>
      <c r="B6" s="44">
        <v>511</v>
      </c>
      <c r="C6" s="20" t="s">
        <v>20</v>
      </c>
      <c r="D6" s="46">
        <v>696418</v>
      </c>
      <c r="E6" s="46">
        <v>0</v>
      </c>
      <c r="F6" s="46">
        <v>0</v>
      </c>
      <c r="G6" s="46">
        <v>93774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790192</v>
      </c>
      <c r="O6" s="47">
        <f t="shared" si="1"/>
        <v>19.873044615462</v>
      </c>
      <c r="P6" s="9"/>
    </row>
    <row r="7" spans="1:133">
      <c r="A7" s="12"/>
      <c r="B7" s="44">
        <v>512</v>
      </c>
      <c r="C7" s="20" t="s">
        <v>21</v>
      </c>
      <c r="D7" s="46">
        <v>551210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551210</v>
      </c>
      <c r="O7" s="47">
        <f t="shared" si="1"/>
        <v>13.86273326291434</v>
      </c>
      <c r="P7" s="9"/>
    </row>
    <row r="8" spans="1:133">
      <c r="A8" s="12"/>
      <c r="B8" s="44">
        <v>513</v>
      </c>
      <c r="C8" s="20" t="s">
        <v>22</v>
      </c>
      <c r="D8" s="46">
        <v>3127664</v>
      </c>
      <c r="E8" s="46">
        <v>38212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3165876</v>
      </c>
      <c r="O8" s="47">
        <f t="shared" si="1"/>
        <v>79.620642824807604</v>
      </c>
      <c r="P8" s="9"/>
    </row>
    <row r="9" spans="1:133">
      <c r="A9" s="12"/>
      <c r="B9" s="44">
        <v>514</v>
      </c>
      <c r="C9" s="20" t="s">
        <v>23</v>
      </c>
      <c r="D9" s="46">
        <v>168760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168760</v>
      </c>
      <c r="O9" s="47">
        <f t="shared" si="1"/>
        <v>4.2442533071777078</v>
      </c>
      <c r="P9" s="9"/>
    </row>
    <row r="10" spans="1:133">
      <c r="A10" s="12"/>
      <c r="B10" s="44">
        <v>515</v>
      </c>
      <c r="C10" s="20" t="s">
        <v>24</v>
      </c>
      <c r="D10" s="46">
        <v>9968</v>
      </c>
      <c r="E10" s="46">
        <v>332317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342285</v>
      </c>
      <c r="O10" s="47">
        <f t="shared" si="1"/>
        <v>8.608344650671496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493523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493523</v>
      </c>
      <c r="O11" s="47">
        <f t="shared" si="1"/>
        <v>12.411925959458779</v>
      </c>
      <c r="P11" s="9"/>
    </row>
    <row r="12" spans="1:133">
      <c r="A12" s="12"/>
      <c r="B12" s="44">
        <v>519</v>
      </c>
      <c r="C12" s="20" t="s">
        <v>26</v>
      </c>
      <c r="D12" s="46">
        <v>1061686</v>
      </c>
      <c r="E12" s="46">
        <v>152342</v>
      </c>
      <c r="F12" s="46">
        <v>0</v>
      </c>
      <c r="G12" s="46">
        <v>215526</v>
      </c>
      <c r="H12" s="46">
        <v>0</v>
      </c>
      <c r="I12" s="46">
        <v>26033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1455587</v>
      </c>
      <c r="O12" s="47">
        <f t="shared" si="1"/>
        <v>36.607489562899254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14176829</v>
      </c>
      <c r="E13" s="31">
        <f t="shared" si="3"/>
        <v>5408341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19585170</v>
      </c>
      <c r="O13" s="43">
        <f t="shared" si="1"/>
        <v>492.55998189225892</v>
      </c>
      <c r="P13" s="10"/>
    </row>
    <row r="14" spans="1:133">
      <c r="A14" s="12"/>
      <c r="B14" s="44">
        <v>521</v>
      </c>
      <c r="C14" s="20" t="s">
        <v>28</v>
      </c>
      <c r="D14" s="46">
        <v>8040724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8040724</v>
      </c>
      <c r="O14" s="47">
        <f t="shared" si="1"/>
        <v>202.22131683516926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2358889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2358889</v>
      </c>
      <c r="O15" s="47">
        <f t="shared" si="1"/>
        <v>59.325209999497005</v>
      </c>
      <c r="P15" s="9"/>
    </row>
    <row r="16" spans="1:133">
      <c r="A16" s="12"/>
      <c r="B16" s="44">
        <v>523</v>
      </c>
      <c r="C16" s="20" t="s">
        <v>107</v>
      </c>
      <c r="D16" s="46">
        <v>5545644</v>
      </c>
      <c r="E16" s="46">
        <v>193486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5739130</v>
      </c>
      <c r="O16" s="47">
        <f t="shared" si="1"/>
        <v>144.33705548010664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569756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569756</v>
      </c>
      <c r="O17" s="47">
        <f t="shared" si="1"/>
        <v>14.32915849303355</v>
      </c>
      <c r="P17" s="9"/>
    </row>
    <row r="18" spans="1:16">
      <c r="A18" s="12"/>
      <c r="B18" s="44">
        <v>525</v>
      </c>
      <c r="C18" s="20" t="s">
        <v>32</v>
      </c>
      <c r="D18" s="46">
        <v>142626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142626</v>
      </c>
      <c r="O18" s="47">
        <f t="shared" si="1"/>
        <v>3.586992606005734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2121080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2121080</v>
      </c>
      <c r="O19" s="47">
        <f t="shared" si="1"/>
        <v>53.344399175091795</v>
      </c>
      <c r="P19" s="9"/>
    </row>
    <row r="20" spans="1:16">
      <c r="A20" s="12"/>
      <c r="B20" s="44">
        <v>527</v>
      </c>
      <c r="C20" s="20" t="s">
        <v>34</v>
      </c>
      <c r="D20" s="46">
        <v>73604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73604</v>
      </c>
      <c r="O20" s="47">
        <f t="shared" si="1"/>
        <v>1.8511141290679543</v>
      </c>
      <c r="P20" s="9"/>
    </row>
    <row r="21" spans="1:16">
      <c r="A21" s="12"/>
      <c r="B21" s="44">
        <v>529</v>
      </c>
      <c r="C21" s="20" t="s">
        <v>35</v>
      </c>
      <c r="D21" s="46">
        <v>374231</v>
      </c>
      <c r="E21" s="46">
        <v>165130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539361</v>
      </c>
      <c r="O21" s="47">
        <f t="shared" si="1"/>
        <v>13.564735174287007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243446</v>
      </c>
      <c r="E22" s="31">
        <f t="shared" si="5"/>
        <v>2719985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2963431</v>
      </c>
      <c r="O22" s="43">
        <f t="shared" si="1"/>
        <v>74.529223882098492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2719985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2719985</v>
      </c>
      <c r="O23" s="47">
        <f t="shared" si="1"/>
        <v>68.406644534983144</v>
      </c>
      <c r="P23" s="9"/>
    </row>
    <row r="24" spans="1:16">
      <c r="A24" s="12"/>
      <c r="B24" s="44">
        <v>537</v>
      </c>
      <c r="C24" s="20" t="s">
        <v>38</v>
      </c>
      <c r="D24" s="46">
        <v>243446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243446</v>
      </c>
      <c r="O24" s="47">
        <f t="shared" si="1"/>
        <v>6.1225793471153365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3909471</v>
      </c>
      <c r="F25" s="31">
        <f t="shared" si="6"/>
        <v>0</v>
      </c>
      <c r="G25" s="31">
        <f t="shared" si="6"/>
        <v>739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3910210</v>
      </c>
      <c r="O25" s="43">
        <f t="shared" si="1"/>
        <v>98.340375232634173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3653659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3653659</v>
      </c>
      <c r="O26" s="47">
        <f t="shared" si="1"/>
        <v>91.888209848599161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208401</v>
      </c>
      <c r="F27" s="46">
        <v>0</v>
      </c>
      <c r="G27" s="46">
        <v>739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209140</v>
      </c>
      <c r="O27" s="47">
        <f t="shared" si="1"/>
        <v>5.2597957849202759</v>
      </c>
      <c r="P27" s="9"/>
    </row>
    <row r="28" spans="1:16">
      <c r="A28" s="12"/>
      <c r="B28" s="44">
        <v>549</v>
      </c>
      <c r="C28" s="20" t="s">
        <v>43</v>
      </c>
      <c r="D28" s="46">
        <v>0</v>
      </c>
      <c r="E28" s="46">
        <v>47411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47411</v>
      </c>
      <c r="O28" s="47">
        <f t="shared" si="1"/>
        <v>1.1923695991147327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70184</v>
      </c>
      <c r="E29" s="31">
        <f t="shared" si="8"/>
        <v>283377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353561</v>
      </c>
      <c r="O29" s="43">
        <f t="shared" si="1"/>
        <v>8.8919319953724667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119119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119119</v>
      </c>
      <c r="O30" s="47">
        <f t="shared" si="1"/>
        <v>2.9958000100598561</v>
      </c>
      <c r="P30" s="9"/>
    </row>
    <row r="31" spans="1:16">
      <c r="A31" s="13"/>
      <c r="B31" s="45">
        <v>553</v>
      </c>
      <c r="C31" s="21" t="s">
        <v>46</v>
      </c>
      <c r="D31" s="46">
        <v>70184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70184</v>
      </c>
      <c r="O31" s="47">
        <f t="shared" si="1"/>
        <v>1.7651023590362658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164258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164258</v>
      </c>
      <c r="O32" s="47">
        <f t="shared" si="1"/>
        <v>4.1310296262763444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1668992</v>
      </c>
      <c r="E33" s="31">
        <f t="shared" si="9"/>
        <v>259940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1928932</v>
      </c>
      <c r="O33" s="43">
        <f t="shared" si="1"/>
        <v>48.511946079171068</v>
      </c>
      <c r="P33" s="10"/>
    </row>
    <row r="34" spans="1:16">
      <c r="A34" s="12"/>
      <c r="B34" s="44">
        <v>562</v>
      </c>
      <c r="C34" s="20" t="s">
        <v>50</v>
      </c>
      <c r="D34" s="46">
        <v>0</v>
      </c>
      <c r="E34" s="46">
        <v>259940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259940</v>
      </c>
      <c r="O34" s="47">
        <f t="shared" si="1"/>
        <v>6.5373975152155328</v>
      </c>
      <c r="P34" s="9"/>
    </row>
    <row r="35" spans="1:16">
      <c r="A35" s="12"/>
      <c r="B35" s="44">
        <v>563</v>
      </c>
      <c r="C35" s="20" t="s">
        <v>51</v>
      </c>
      <c r="D35" s="46">
        <v>45500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45500</v>
      </c>
      <c r="O35" s="47">
        <f t="shared" si="1"/>
        <v>1.1443086363864996</v>
      </c>
      <c r="P35" s="9"/>
    </row>
    <row r="36" spans="1:16">
      <c r="A36" s="12"/>
      <c r="B36" s="44">
        <v>564</v>
      </c>
      <c r="C36" s="20" t="s">
        <v>52</v>
      </c>
      <c r="D36" s="46">
        <v>589952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589952</v>
      </c>
      <c r="O36" s="47">
        <f t="shared" si="1"/>
        <v>14.837080629746994</v>
      </c>
      <c r="P36" s="9"/>
    </row>
    <row r="37" spans="1:16">
      <c r="A37" s="12"/>
      <c r="B37" s="44">
        <v>569</v>
      </c>
      <c r="C37" s="20" t="s">
        <v>53</v>
      </c>
      <c r="D37" s="46">
        <v>1033540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1033540</v>
      </c>
      <c r="O37" s="47">
        <f t="shared" ref="O37:O64" si="11">(N37/O$66)</f>
        <v>25.993159297822039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1190353</v>
      </c>
      <c r="E38" s="31">
        <f t="shared" si="12"/>
        <v>28654</v>
      </c>
      <c r="F38" s="31">
        <f t="shared" si="12"/>
        <v>0</v>
      </c>
      <c r="G38" s="31">
        <f t="shared" si="12"/>
        <v>165658</v>
      </c>
      <c r="H38" s="31">
        <f t="shared" si="12"/>
        <v>0</v>
      </c>
      <c r="I38" s="31">
        <f t="shared" si="12"/>
        <v>194319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1578984</v>
      </c>
      <c r="O38" s="43">
        <f t="shared" si="11"/>
        <v>39.710879734419798</v>
      </c>
      <c r="P38" s="9"/>
    </row>
    <row r="39" spans="1:16">
      <c r="A39" s="12"/>
      <c r="B39" s="44">
        <v>571</v>
      </c>
      <c r="C39" s="20" t="s">
        <v>55</v>
      </c>
      <c r="D39" s="46">
        <v>367272</v>
      </c>
      <c r="E39" s="46">
        <v>24774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392046</v>
      </c>
      <c r="O39" s="47">
        <f t="shared" si="11"/>
        <v>9.8598159046325637</v>
      </c>
      <c r="P39" s="9"/>
    </row>
    <row r="40" spans="1:16">
      <c r="A40" s="12"/>
      <c r="B40" s="44">
        <v>572</v>
      </c>
      <c r="C40" s="20" t="s">
        <v>56</v>
      </c>
      <c r="D40" s="46">
        <v>823081</v>
      </c>
      <c r="E40" s="46">
        <v>0</v>
      </c>
      <c r="F40" s="46">
        <v>0</v>
      </c>
      <c r="G40" s="46">
        <v>165658</v>
      </c>
      <c r="H40" s="46">
        <v>0</v>
      </c>
      <c r="I40" s="46">
        <v>194319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1183058</v>
      </c>
      <c r="O40" s="47">
        <f t="shared" si="11"/>
        <v>29.753483225189878</v>
      </c>
      <c r="P40" s="9"/>
    </row>
    <row r="41" spans="1:16">
      <c r="A41" s="12"/>
      <c r="B41" s="44">
        <v>575</v>
      </c>
      <c r="C41" s="20" t="s">
        <v>57</v>
      </c>
      <c r="D41" s="46">
        <v>0</v>
      </c>
      <c r="E41" s="46">
        <v>3880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3880</v>
      </c>
      <c r="O41" s="47">
        <f t="shared" si="11"/>
        <v>9.7580604597354265E-2</v>
      </c>
      <c r="P41" s="9"/>
    </row>
    <row r="42" spans="1:16" ht="15.75">
      <c r="A42" s="28" t="s">
        <v>79</v>
      </c>
      <c r="B42" s="29"/>
      <c r="C42" s="30"/>
      <c r="D42" s="31">
        <f t="shared" ref="D42:M42" si="13">SUM(D43:D44)</f>
        <v>3560</v>
      </c>
      <c r="E42" s="31">
        <f t="shared" si="13"/>
        <v>986076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41054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1030690</v>
      </c>
      <c r="O42" s="43">
        <f t="shared" si="11"/>
        <v>25.921482822795635</v>
      </c>
      <c r="P42" s="9"/>
    </row>
    <row r="43" spans="1:16">
      <c r="A43" s="12"/>
      <c r="B43" s="44">
        <v>581</v>
      </c>
      <c r="C43" s="20" t="s">
        <v>58</v>
      </c>
      <c r="D43" s="46">
        <v>3560</v>
      </c>
      <c r="E43" s="46">
        <v>513393</v>
      </c>
      <c r="F43" s="46">
        <v>0</v>
      </c>
      <c r="G43" s="46">
        <v>0</v>
      </c>
      <c r="H43" s="46">
        <v>0</v>
      </c>
      <c r="I43" s="46">
        <v>41054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558007</v>
      </c>
      <c r="O43" s="47">
        <f t="shared" si="11"/>
        <v>14.033675368442232</v>
      </c>
      <c r="P43" s="9"/>
    </row>
    <row r="44" spans="1:16">
      <c r="A44" s="12"/>
      <c r="B44" s="44">
        <v>587</v>
      </c>
      <c r="C44" s="20" t="s">
        <v>85</v>
      </c>
      <c r="D44" s="46">
        <v>0</v>
      </c>
      <c r="E44" s="46">
        <v>472683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472683</v>
      </c>
      <c r="O44" s="47">
        <f t="shared" si="11"/>
        <v>11.887807454353403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SUM(D46:D63)</f>
        <v>852208</v>
      </c>
      <c r="E45" s="31">
        <f t="shared" si="15"/>
        <v>1054191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1906399</v>
      </c>
      <c r="O45" s="43">
        <f t="shared" si="11"/>
        <v>47.945249232935971</v>
      </c>
      <c r="P45" s="9"/>
    </row>
    <row r="46" spans="1:16">
      <c r="A46" s="12"/>
      <c r="B46" s="44">
        <v>601</v>
      </c>
      <c r="C46" s="20" t="s">
        <v>61</v>
      </c>
      <c r="D46" s="46">
        <v>40089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40089</v>
      </c>
      <c r="O46" s="47">
        <f t="shared" si="11"/>
        <v>1.0082239323977666</v>
      </c>
      <c r="P46" s="9"/>
    </row>
    <row r="47" spans="1:16">
      <c r="A47" s="12"/>
      <c r="B47" s="44">
        <v>602</v>
      </c>
      <c r="C47" s="20" t="s">
        <v>62</v>
      </c>
      <c r="D47" s="46">
        <v>35276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35276</v>
      </c>
      <c r="O47" s="47">
        <f t="shared" si="11"/>
        <v>0.88717871334439913</v>
      </c>
      <c r="P47" s="9"/>
    </row>
    <row r="48" spans="1:16">
      <c r="A48" s="12"/>
      <c r="B48" s="44">
        <v>603</v>
      </c>
      <c r="C48" s="20" t="s">
        <v>63</v>
      </c>
      <c r="D48" s="46">
        <v>21458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21458</v>
      </c>
      <c r="O48" s="47">
        <f t="shared" si="11"/>
        <v>0.53966098284794528</v>
      </c>
      <c r="P48" s="9"/>
    </row>
    <row r="49" spans="1:119">
      <c r="A49" s="12"/>
      <c r="B49" s="44">
        <v>604</v>
      </c>
      <c r="C49" s="20" t="s">
        <v>64</v>
      </c>
      <c r="D49" s="46">
        <v>0</v>
      </c>
      <c r="E49" s="46">
        <v>62558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62558</v>
      </c>
      <c r="O49" s="47">
        <f t="shared" si="11"/>
        <v>1.5733112016498163</v>
      </c>
      <c r="P49" s="9"/>
    </row>
    <row r="50" spans="1:119">
      <c r="A50" s="12"/>
      <c r="B50" s="44">
        <v>608</v>
      </c>
      <c r="C50" s="20" t="s">
        <v>66</v>
      </c>
      <c r="D50" s="46">
        <v>0</v>
      </c>
      <c r="E50" s="46">
        <v>23505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23505</v>
      </c>
      <c r="O50" s="47">
        <f t="shared" si="11"/>
        <v>0.59114229666515772</v>
      </c>
      <c r="P50" s="9"/>
    </row>
    <row r="51" spans="1:119">
      <c r="A51" s="12"/>
      <c r="B51" s="44">
        <v>614</v>
      </c>
      <c r="C51" s="20" t="s">
        <v>67</v>
      </c>
      <c r="D51" s="46">
        <v>0</v>
      </c>
      <c r="E51" s="46">
        <v>377341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377341</v>
      </c>
      <c r="O51" s="47">
        <f t="shared" si="11"/>
        <v>9.489990443136664</v>
      </c>
      <c r="P51" s="9"/>
    </row>
    <row r="52" spans="1:119">
      <c r="A52" s="12"/>
      <c r="B52" s="44">
        <v>624</v>
      </c>
      <c r="C52" s="20" t="s">
        <v>68</v>
      </c>
      <c r="D52" s="46">
        <v>0</v>
      </c>
      <c r="E52" s="46">
        <v>12000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12000</v>
      </c>
      <c r="O52" s="47">
        <f t="shared" si="11"/>
        <v>0.30179568432171422</v>
      </c>
      <c r="P52" s="9"/>
    </row>
    <row r="53" spans="1:119">
      <c r="A53" s="12"/>
      <c r="B53" s="44">
        <v>634</v>
      </c>
      <c r="C53" s="20" t="s">
        <v>69</v>
      </c>
      <c r="D53" s="46">
        <v>0</v>
      </c>
      <c r="E53" s="46">
        <v>195699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195699</v>
      </c>
      <c r="O53" s="47">
        <f t="shared" si="11"/>
        <v>4.9217594688395954</v>
      </c>
      <c r="P53" s="9"/>
    </row>
    <row r="54" spans="1:119">
      <c r="A54" s="12"/>
      <c r="B54" s="44">
        <v>654</v>
      </c>
      <c r="C54" s="20" t="s">
        <v>110</v>
      </c>
      <c r="D54" s="46">
        <v>0</v>
      </c>
      <c r="E54" s="46">
        <v>170022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170022</v>
      </c>
      <c r="O54" s="47">
        <f t="shared" si="11"/>
        <v>4.2759921533122078</v>
      </c>
      <c r="P54" s="9"/>
    </row>
    <row r="55" spans="1:119">
      <c r="A55" s="12"/>
      <c r="B55" s="44">
        <v>671</v>
      </c>
      <c r="C55" s="20" t="s">
        <v>89</v>
      </c>
      <c r="D55" s="46">
        <v>0</v>
      </c>
      <c r="E55" s="46">
        <v>10058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10058</v>
      </c>
      <c r="O55" s="47">
        <f t="shared" si="11"/>
        <v>0.25295508274231676</v>
      </c>
      <c r="P55" s="9"/>
    </row>
    <row r="56" spans="1:119">
      <c r="A56" s="12"/>
      <c r="B56" s="44">
        <v>674</v>
      </c>
      <c r="C56" s="20" t="s">
        <v>71</v>
      </c>
      <c r="D56" s="46">
        <v>0</v>
      </c>
      <c r="E56" s="46">
        <v>16966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16966</v>
      </c>
      <c r="O56" s="47">
        <f t="shared" si="11"/>
        <v>0.42668879835018358</v>
      </c>
      <c r="P56" s="9"/>
    </row>
    <row r="57" spans="1:119">
      <c r="A57" s="12"/>
      <c r="B57" s="44">
        <v>694</v>
      </c>
      <c r="C57" s="20" t="s">
        <v>75</v>
      </c>
      <c r="D57" s="46">
        <v>0</v>
      </c>
      <c r="E57" s="46">
        <v>56607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56607</v>
      </c>
      <c r="O57" s="47">
        <f t="shared" si="11"/>
        <v>1.4236456918666063</v>
      </c>
      <c r="P57" s="9"/>
    </row>
    <row r="58" spans="1:119">
      <c r="A58" s="12"/>
      <c r="B58" s="44">
        <v>711</v>
      </c>
      <c r="C58" s="20" t="s">
        <v>111</v>
      </c>
      <c r="D58" s="46">
        <v>755385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755385</v>
      </c>
      <c r="O58" s="47">
        <f t="shared" si="11"/>
        <v>18.997661083446506</v>
      </c>
      <c r="P58" s="9"/>
    </row>
    <row r="59" spans="1:119">
      <c r="A59" s="12"/>
      <c r="B59" s="44">
        <v>712</v>
      </c>
      <c r="C59" s="20" t="s">
        <v>112</v>
      </c>
      <c r="D59" s="46">
        <v>0</v>
      </c>
      <c r="E59" s="46">
        <v>12776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12776</v>
      </c>
      <c r="O59" s="47">
        <f t="shared" si="11"/>
        <v>0.32131180524118508</v>
      </c>
      <c r="P59" s="9"/>
    </row>
    <row r="60" spans="1:119">
      <c r="A60" s="12"/>
      <c r="B60" s="44">
        <v>715</v>
      </c>
      <c r="C60" s="20" t="s">
        <v>113</v>
      </c>
      <c r="D60" s="46">
        <v>0</v>
      </c>
      <c r="E60" s="46">
        <v>9083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9083</v>
      </c>
      <c r="O60" s="47">
        <f t="shared" si="11"/>
        <v>0.22843418339117752</v>
      </c>
      <c r="P60" s="9"/>
    </row>
    <row r="61" spans="1:119">
      <c r="A61" s="12"/>
      <c r="B61" s="44">
        <v>719</v>
      </c>
      <c r="C61" s="20" t="s">
        <v>114</v>
      </c>
      <c r="D61" s="46">
        <v>0</v>
      </c>
      <c r="E61" s="46">
        <v>34266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34266</v>
      </c>
      <c r="O61" s="47">
        <f t="shared" si="11"/>
        <v>0.8617775765806549</v>
      </c>
      <c r="P61" s="9"/>
    </row>
    <row r="62" spans="1:119">
      <c r="A62" s="12"/>
      <c r="B62" s="44">
        <v>744</v>
      </c>
      <c r="C62" s="20" t="s">
        <v>80</v>
      </c>
      <c r="D62" s="46">
        <v>0</v>
      </c>
      <c r="E62" s="46">
        <v>19881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19881</v>
      </c>
      <c r="O62" s="47">
        <f t="shared" si="11"/>
        <v>0.5</v>
      </c>
      <c r="P62" s="9"/>
    </row>
    <row r="63" spans="1:119" ht="15.75" thickBot="1">
      <c r="A63" s="12"/>
      <c r="B63" s="44">
        <v>764</v>
      </c>
      <c r="C63" s="20" t="s">
        <v>82</v>
      </c>
      <c r="D63" s="46">
        <v>0</v>
      </c>
      <c r="E63" s="46">
        <v>53429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53429</v>
      </c>
      <c r="O63" s="47">
        <f t="shared" si="11"/>
        <v>1.3437201348020724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7">SUM(D5,D13,D22,D25,D29,D33,D38,D42,D45)</f>
        <v>23821278</v>
      </c>
      <c r="E64" s="15">
        <f t="shared" si="17"/>
        <v>15172906</v>
      </c>
      <c r="F64" s="15">
        <f t="shared" si="17"/>
        <v>493523</v>
      </c>
      <c r="G64" s="15">
        <f t="shared" si="17"/>
        <v>475697</v>
      </c>
      <c r="H64" s="15">
        <f t="shared" si="17"/>
        <v>0</v>
      </c>
      <c r="I64" s="15">
        <f t="shared" si="17"/>
        <v>261406</v>
      </c>
      <c r="J64" s="15">
        <f t="shared" si="17"/>
        <v>0</v>
      </c>
      <c r="K64" s="15">
        <f t="shared" si="17"/>
        <v>0</v>
      </c>
      <c r="L64" s="15">
        <f t="shared" si="17"/>
        <v>0</v>
      </c>
      <c r="M64" s="15">
        <f t="shared" si="17"/>
        <v>0</v>
      </c>
      <c r="N64" s="15">
        <f>SUM(D64:M64)</f>
        <v>40224810</v>
      </c>
      <c r="O64" s="37">
        <f t="shared" si="11"/>
        <v>1011.6395050550777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115</v>
      </c>
      <c r="M66" s="48"/>
      <c r="N66" s="48"/>
      <c r="O66" s="41">
        <v>39762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5769774</v>
      </c>
      <c r="E5" s="26">
        <f t="shared" si="0"/>
        <v>651478</v>
      </c>
      <c r="F5" s="26">
        <f t="shared" si="0"/>
        <v>493390</v>
      </c>
      <c r="G5" s="26">
        <f t="shared" si="0"/>
        <v>1202780</v>
      </c>
      <c r="H5" s="26">
        <f t="shared" si="0"/>
        <v>0</v>
      </c>
      <c r="I5" s="26">
        <f t="shared" si="0"/>
        <v>26760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8144182</v>
      </c>
      <c r="O5" s="32">
        <f t="shared" ref="O5:O36" si="1">(N5/O$65)</f>
        <v>204.60198467529204</v>
      </c>
      <c r="P5" s="6"/>
    </row>
    <row r="6" spans="1:133">
      <c r="A6" s="12"/>
      <c r="B6" s="44">
        <v>511</v>
      </c>
      <c r="C6" s="20" t="s">
        <v>20</v>
      </c>
      <c r="D6" s="46">
        <v>659049</v>
      </c>
      <c r="E6" s="46">
        <v>0</v>
      </c>
      <c r="F6" s="46">
        <v>0</v>
      </c>
      <c r="G6" s="46">
        <v>54798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713847</v>
      </c>
      <c r="O6" s="47">
        <f t="shared" si="1"/>
        <v>17.933601306368548</v>
      </c>
      <c r="P6" s="9"/>
    </row>
    <row r="7" spans="1:133">
      <c r="A7" s="12"/>
      <c r="B7" s="44">
        <v>512</v>
      </c>
      <c r="C7" s="20" t="s">
        <v>21</v>
      </c>
      <c r="D7" s="46">
        <v>565974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565974</v>
      </c>
      <c r="O7" s="47">
        <f t="shared" si="1"/>
        <v>14.218665996734078</v>
      </c>
      <c r="P7" s="9"/>
    </row>
    <row r="8" spans="1:133">
      <c r="A8" s="12"/>
      <c r="B8" s="44">
        <v>513</v>
      </c>
      <c r="C8" s="20" t="s">
        <v>22</v>
      </c>
      <c r="D8" s="46">
        <v>3398886</v>
      </c>
      <c r="E8" s="46">
        <v>25085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3423971</v>
      </c>
      <c r="O8" s="47">
        <f t="shared" si="1"/>
        <v>86.01861575178998</v>
      </c>
      <c r="P8" s="9"/>
    </row>
    <row r="9" spans="1:133">
      <c r="A9" s="12"/>
      <c r="B9" s="44">
        <v>514</v>
      </c>
      <c r="C9" s="20" t="s">
        <v>23</v>
      </c>
      <c r="D9" s="46">
        <v>173814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173814</v>
      </c>
      <c r="O9" s="47">
        <f t="shared" si="1"/>
        <v>4.3666373571159403</v>
      </c>
      <c r="P9" s="9"/>
    </row>
    <row r="10" spans="1:133">
      <c r="A10" s="12"/>
      <c r="B10" s="44">
        <v>515</v>
      </c>
      <c r="C10" s="20" t="s">
        <v>24</v>
      </c>
      <c r="D10" s="46">
        <v>10000</v>
      </c>
      <c r="E10" s="46">
        <v>367103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377103</v>
      </c>
      <c r="O10" s="47">
        <f t="shared" si="1"/>
        <v>9.4737595779424701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493390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493390</v>
      </c>
      <c r="O11" s="47">
        <f t="shared" si="1"/>
        <v>12.395176485366161</v>
      </c>
      <c r="P11" s="9"/>
    </row>
    <row r="12" spans="1:133">
      <c r="A12" s="12"/>
      <c r="B12" s="44">
        <v>519</v>
      </c>
      <c r="C12" s="20" t="s">
        <v>26</v>
      </c>
      <c r="D12" s="46">
        <v>962051</v>
      </c>
      <c r="E12" s="46">
        <v>259290</v>
      </c>
      <c r="F12" s="46">
        <v>0</v>
      </c>
      <c r="G12" s="46">
        <v>1147982</v>
      </c>
      <c r="H12" s="46">
        <v>0</v>
      </c>
      <c r="I12" s="46">
        <v>26760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2396083</v>
      </c>
      <c r="O12" s="47">
        <f t="shared" si="1"/>
        <v>60.195528199974881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15109877</v>
      </c>
      <c r="E13" s="31">
        <f t="shared" si="3"/>
        <v>5573205</v>
      </c>
      <c r="F13" s="31">
        <f t="shared" si="3"/>
        <v>0</v>
      </c>
      <c r="G13" s="31">
        <f t="shared" si="3"/>
        <v>1972093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22655175</v>
      </c>
      <c r="O13" s="43">
        <f t="shared" si="1"/>
        <v>569.15400075367415</v>
      </c>
      <c r="P13" s="10"/>
    </row>
    <row r="14" spans="1:133">
      <c r="A14" s="12"/>
      <c r="B14" s="44">
        <v>521</v>
      </c>
      <c r="C14" s="20" t="s">
        <v>28</v>
      </c>
      <c r="D14" s="46">
        <v>7729764</v>
      </c>
      <c r="E14" s="46">
        <v>2500</v>
      </c>
      <c r="F14" s="46">
        <v>0</v>
      </c>
      <c r="G14" s="46">
        <v>1972093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9704357</v>
      </c>
      <c r="O14" s="47">
        <f t="shared" si="1"/>
        <v>243.79743750785076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2385724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2385724</v>
      </c>
      <c r="O15" s="47">
        <f t="shared" si="1"/>
        <v>59.935284511995981</v>
      </c>
      <c r="P15" s="9"/>
    </row>
    <row r="16" spans="1:133">
      <c r="A16" s="12"/>
      <c r="B16" s="44">
        <v>523</v>
      </c>
      <c r="C16" s="20" t="s">
        <v>30</v>
      </c>
      <c r="D16" s="46">
        <v>6164735</v>
      </c>
      <c r="E16" s="46">
        <v>170296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6335031</v>
      </c>
      <c r="O16" s="47">
        <f t="shared" si="1"/>
        <v>159.15163924130135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527432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527432</v>
      </c>
      <c r="O17" s="47">
        <f t="shared" si="1"/>
        <v>13.250395678934806</v>
      </c>
      <c r="P17" s="9"/>
    </row>
    <row r="18" spans="1:16">
      <c r="A18" s="12"/>
      <c r="B18" s="44">
        <v>525</v>
      </c>
      <c r="C18" s="20" t="s">
        <v>32</v>
      </c>
      <c r="D18" s="46">
        <v>146598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146598</v>
      </c>
      <c r="O18" s="47">
        <f t="shared" si="1"/>
        <v>3.6829041577691246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2225389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2225389</v>
      </c>
      <c r="O19" s="47">
        <f t="shared" si="1"/>
        <v>55.90727295565884</v>
      </c>
      <c r="P19" s="9"/>
    </row>
    <row r="20" spans="1:16">
      <c r="A20" s="12"/>
      <c r="B20" s="44">
        <v>527</v>
      </c>
      <c r="C20" s="20" t="s">
        <v>34</v>
      </c>
      <c r="D20" s="46">
        <v>93423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93423</v>
      </c>
      <c r="O20" s="47">
        <f t="shared" si="1"/>
        <v>2.347016706443914</v>
      </c>
      <c r="P20" s="9"/>
    </row>
    <row r="21" spans="1:16">
      <c r="A21" s="12"/>
      <c r="B21" s="44">
        <v>529</v>
      </c>
      <c r="C21" s="20" t="s">
        <v>35</v>
      </c>
      <c r="D21" s="46">
        <v>975357</v>
      </c>
      <c r="E21" s="46">
        <v>261864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1237221</v>
      </c>
      <c r="O21" s="47">
        <f t="shared" si="1"/>
        <v>31.082049993719384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259563</v>
      </c>
      <c r="E22" s="31">
        <f t="shared" si="5"/>
        <v>2548574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2808137</v>
      </c>
      <c r="O22" s="43">
        <f t="shared" si="1"/>
        <v>70.547343298580586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2548574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2548574</v>
      </c>
      <c r="O23" s="47">
        <f t="shared" si="1"/>
        <v>64.026479085542022</v>
      </c>
      <c r="P23" s="9"/>
    </row>
    <row r="24" spans="1:16">
      <c r="A24" s="12"/>
      <c r="B24" s="44">
        <v>537</v>
      </c>
      <c r="C24" s="20" t="s">
        <v>38</v>
      </c>
      <c r="D24" s="46">
        <v>259563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259563</v>
      </c>
      <c r="O24" s="47">
        <f t="shared" si="1"/>
        <v>6.5208642130385632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31</v>
      </c>
      <c r="E25" s="31">
        <f t="shared" si="6"/>
        <v>2762739</v>
      </c>
      <c r="F25" s="31">
        <f t="shared" si="6"/>
        <v>0</v>
      </c>
      <c r="G25" s="31">
        <f t="shared" si="6"/>
        <v>112786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2875556</v>
      </c>
      <c r="O25" s="43">
        <f t="shared" si="1"/>
        <v>72.241075241803799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2520979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2520979</v>
      </c>
      <c r="O26" s="47">
        <f t="shared" si="1"/>
        <v>63.333224469287778</v>
      </c>
      <c r="P26" s="9"/>
    </row>
    <row r="27" spans="1:16">
      <c r="A27" s="12"/>
      <c r="B27" s="44">
        <v>542</v>
      </c>
      <c r="C27" s="20" t="s">
        <v>42</v>
      </c>
      <c r="D27" s="46">
        <v>31</v>
      </c>
      <c r="E27" s="46">
        <v>189378</v>
      </c>
      <c r="F27" s="46">
        <v>0</v>
      </c>
      <c r="G27" s="46">
        <v>112786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302195</v>
      </c>
      <c r="O27" s="47">
        <f t="shared" si="1"/>
        <v>7.5918854415274462</v>
      </c>
      <c r="P27" s="9"/>
    </row>
    <row r="28" spans="1:16">
      <c r="A28" s="12"/>
      <c r="B28" s="44">
        <v>549</v>
      </c>
      <c r="C28" s="20" t="s">
        <v>43</v>
      </c>
      <c r="D28" s="46">
        <v>0</v>
      </c>
      <c r="E28" s="46">
        <v>52382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52382</v>
      </c>
      <c r="O28" s="47">
        <f t="shared" si="1"/>
        <v>1.3159653309885693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72465</v>
      </c>
      <c r="E29" s="31">
        <f t="shared" si="8"/>
        <v>568241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640706</v>
      </c>
      <c r="O29" s="43">
        <f t="shared" si="1"/>
        <v>16.096118578068083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159721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159721</v>
      </c>
      <c r="O30" s="47">
        <f t="shared" si="1"/>
        <v>4.0125863584976758</v>
      </c>
      <c r="P30" s="9"/>
    </row>
    <row r="31" spans="1:16">
      <c r="A31" s="13"/>
      <c r="B31" s="45">
        <v>553</v>
      </c>
      <c r="C31" s="21" t="s">
        <v>46</v>
      </c>
      <c r="D31" s="46">
        <v>72465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72465</v>
      </c>
      <c r="O31" s="47">
        <f t="shared" si="1"/>
        <v>1.82049993719382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408520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408520</v>
      </c>
      <c r="O32" s="47">
        <f t="shared" si="1"/>
        <v>10.263032282376585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1972913</v>
      </c>
      <c r="E33" s="31">
        <f t="shared" si="9"/>
        <v>268035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2240948</v>
      </c>
      <c r="O33" s="43">
        <f t="shared" si="1"/>
        <v>56.298153498304231</v>
      </c>
      <c r="P33" s="10"/>
    </row>
    <row r="34" spans="1:16">
      <c r="A34" s="12"/>
      <c r="B34" s="44">
        <v>562</v>
      </c>
      <c r="C34" s="20" t="s">
        <v>50</v>
      </c>
      <c r="D34" s="46">
        <v>0</v>
      </c>
      <c r="E34" s="46">
        <v>268035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268035</v>
      </c>
      <c r="O34" s="47">
        <f t="shared" si="1"/>
        <v>6.733701796256752</v>
      </c>
      <c r="P34" s="9"/>
    </row>
    <row r="35" spans="1:16">
      <c r="A35" s="12"/>
      <c r="B35" s="44">
        <v>563</v>
      </c>
      <c r="C35" s="20" t="s">
        <v>51</v>
      </c>
      <c r="D35" s="46">
        <v>45000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45000</v>
      </c>
      <c r="O35" s="47">
        <f t="shared" si="1"/>
        <v>1.1305112423062429</v>
      </c>
      <c r="P35" s="9"/>
    </row>
    <row r="36" spans="1:16">
      <c r="A36" s="12"/>
      <c r="B36" s="44">
        <v>564</v>
      </c>
      <c r="C36" s="20" t="s">
        <v>52</v>
      </c>
      <c r="D36" s="46">
        <v>981241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981241</v>
      </c>
      <c r="O36" s="47">
        <f t="shared" si="1"/>
        <v>24.651199598040446</v>
      </c>
      <c r="P36" s="9"/>
    </row>
    <row r="37" spans="1:16">
      <c r="A37" s="12"/>
      <c r="B37" s="44">
        <v>569</v>
      </c>
      <c r="C37" s="20" t="s">
        <v>53</v>
      </c>
      <c r="D37" s="46">
        <v>946672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946672</v>
      </c>
      <c r="O37" s="47">
        <f t="shared" ref="O37:O63" si="11">(N37/O$65)</f>
        <v>23.782740861700791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1052768</v>
      </c>
      <c r="E38" s="31">
        <f t="shared" si="12"/>
        <v>20031</v>
      </c>
      <c r="F38" s="31">
        <f t="shared" si="12"/>
        <v>0</v>
      </c>
      <c r="G38" s="31">
        <f t="shared" si="12"/>
        <v>25435</v>
      </c>
      <c r="H38" s="31">
        <f t="shared" si="12"/>
        <v>0</v>
      </c>
      <c r="I38" s="31">
        <f t="shared" si="12"/>
        <v>1006167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2104401</v>
      </c>
      <c r="O38" s="43">
        <f t="shared" si="11"/>
        <v>52.867755307122223</v>
      </c>
      <c r="P38" s="9"/>
    </row>
    <row r="39" spans="1:16">
      <c r="A39" s="12"/>
      <c r="B39" s="44">
        <v>571</v>
      </c>
      <c r="C39" s="20" t="s">
        <v>55</v>
      </c>
      <c r="D39" s="46">
        <v>424672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424672</v>
      </c>
      <c r="O39" s="47">
        <f t="shared" si="11"/>
        <v>10.668810450948373</v>
      </c>
      <c r="P39" s="9"/>
    </row>
    <row r="40" spans="1:16">
      <c r="A40" s="12"/>
      <c r="B40" s="44">
        <v>572</v>
      </c>
      <c r="C40" s="20" t="s">
        <v>56</v>
      </c>
      <c r="D40" s="46">
        <v>628096</v>
      </c>
      <c r="E40" s="46">
        <v>0</v>
      </c>
      <c r="F40" s="46">
        <v>0</v>
      </c>
      <c r="G40" s="46">
        <v>25435</v>
      </c>
      <c r="H40" s="46">
        <v>0</v>
      </c>
      <c r="I40" s="46">
        <v>1006167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1659698</v>
      </c>
      <c r="O40" s="47">
        <f t="shared" si="11"/>
        <v>41.695716618515263</v>
      </c>
      <c r="P40" s="9"/>
    </row>
    <row r="41" spans="1:16">
      <c r="A41" s="12"/>
      <c r="B41" s="44">
        <v>575</v>
      </c>
      <c r="C41" s="20" t="s">
        <v>57</v>
      </c>
      <c r="D41" s="46">
        <v>0</v>
      </c>
      <c r="E41" s="46">
        <v>20031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20031</v>
      </c>
      <c r="O41" s="47">
        <f t="shared" si="11"/>
        <v>0.5032282376585856</v>
      </c>
      <c r="P41" s="9"/>
    </row>
    <row r="42" spans="1:16" ht="15.75">
      <c r="A42" s="28" t="s">
        <v>79</v>
      </c>
      <c r="B42" s="29"/>
      <c r="C42" s="30"/>
      <c r="D42" s="31">
        <f t="shared" ref="D42:M42" si="13">SUM(D43:D44)</f>
        <v>34317</v>
      </c>
      <c r="E42" s="31">
        <f t="shared" si="13"/>
        <v>1030660</v>
      </c>
      <c r="F42" s="31">
        <f t="shared" si="13"/>
        <v>0</v>
      </c>
      <c r="G42" s="31">
        <f t="shared" si="13"/>
        <v>16112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1081089</v>
      </c>
      <c r="O42" s="43">
        <f t="shared" si="11"/>
        <v>27.159628187413642</v>
      </c>
      <c r="P42" s="9"/>
    </row>
    <row r="43" spans="1:16">
      <c r="A43" s="12"/>
      <c r="B43" s="44">
        <v>581</v>
      </c>
      <c r="C43" s="20" t="s">
        <v>58</v>
      </c>
      <c r="D43" s="46">
        <v>19032</v>
      </c>
      <c r="E43" s="46">
        <v>591093</v>
      </c>
      <c r="F43" s="46">
        <v>0</v>
      </c>
      <c r="G43" s="46">
        <v>16112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626237</v>
      </c>
      <c r="O43" s="47">
        <f t="shared" si="11"/>
        <v>15.732621529958548</v>
      </c>
      <c r="P43" s="9"/>
    </row>
    <row r="44" spans="1:16">
      <c r="A44" s="12"/>
      <c r="B44" s="44">
        <v>587</v>
      </c>
      <c r="C44" s="20" t="s">
        <v>85</v>
      </c>
      <c r="D44" s="46">
        <v>15285</v>
      </c>
      <c r="E44" s="46">
        <v>439567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454852</v>
      </c>
      <c r="O44" s="47">
        <f t="shared" si="11"/>
        <v>11.427006657455093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SUM(D46:D62)</f>
        <v>939964</v>
      </c>
      <c r="E45" s="31">
        <f t="shared" si="15"/>
        <v>990075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1930039</v>
      </c>
      <c r="O45" s="43">
        <f t="shared" si="11"/>
        <v>48.487350835322196</v>
      </c>
      <c r="P45" s="9"/>
    </row>
    <row r="46" spans="1:16">
      <c r="A46" s="12"/>
      <c r="B46" s="44">
        <v>601</v>
      </c>
      <c r="C46" s="20" t="s">
        <v>61</v>
      </c>
      <c r="D46" s="46">
        <v>40198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40198</v>
      </c>
      <c r="O46" s="47">
        <f t="shared" si="11"/>
        <v>1.0098731315161411</v>
      </c>
      <c r="P46" s="9"/>
    </row>
    <row r="47" spans="1:16">
      <c r="A47" s="12"/>
      <c r="B47" s="44">
        <v>602</v>
      </c>
      <c r="C47" s="20" t="s">
        <v>62</v>
      </c>
      <c r="D47" s="46">
        <v>34460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34460</v>
      </c>
      <c r="O47" s="47">
        <f t="shared" si="11"/>
        <v>0.86572038688606956</v>
      </c>
      <c r="P47" s="9"/>
    </row>
    <row r="48" spans="1:16">
      <c r="A48" s="12"/>
      <c r="B48" s="44">
        <v>603</v>
      </c>
      <c r="C48" s="20" t="s">
        <v>63</v>
      </c>
      <c r="D48" s="46">
        <v>19004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19004</v>
      </c>
      <c r="O48" s="47">
        <f t="shared" si="11"/>
        <v>0.47742745886195204</v>
      </c>
      <c r="P48" s="9"/>
    </row>
    <row r="49" spans="1:119">
      <c r="A49" s="12"/>
      <c r="B49" s="44">
        <v>604</v>
      </c>
      <c r="C49" s="20" t="s">
        <v>64</v>
      </c>
      <c r="D49" s="46">
        <v>0</v>
      </c>
      <c r="E49" s="46">
        <v>46595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46595</v>
      </c>
      <c r="O49" s="47">
        <f t="shared" si="11"/>
        <v>1.1705815852279864</v>
      </c>
      <c r="P49" s="9"/>
    </row>
    <row r="50" spans="1:119">
      <c r="A50" s="12"/>
      <c r="B50" s="44">
        <v>608</v>
      </c>
      <c r="C50" s="20" t="s">
        <v>66</v>
      </c>
      <c r="D50" s="46">
        <v>0</v>
      </c>
      <c r="E50" s="46">
        <v>28326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28326</v>
      </c>
      <c r="O50" s="47">
        <f t="shared" si="11"/>
        <v>0.71161914332370302</v>
      </c>
      <c r="P50" s="9"/>
    </row>
    <row r="51" spans="1:119">
      <c r="A51" s="12"/>
      <c r="B51" s="44">
        <v>614</v>
      </c>
      <c r="C51" s="20" t="s">
        <v>67</v>
      </c>
      <c r="D51" s="46">
        <v>0</v>
      </c>
      <c r="E51" s="46">
        <v>375503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9" si="16">SUM(D51:M51)</f>
        <v>375503</v>
      </c>
      <c r="O51" s="47">
        <f t="shared" si="11"/>
        <v>9.4335636226604702</v>
      </c>
      <c r="P51" s="9"/>
    </row>
    <row r="52" spans="1:119">
      <c r="A52" s="12"/>
      <c r="B52" s="44">
        <v>624</v>
      </c>
      <c r="C52" s="20" t="s">
        <v>68</v>
      </c>
      <c r="D52" s="46">
        <v>0</v>
      </c>
      <c r="E52" s="46">
        <v>12000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12000</v>
      </c>
      <c r="O52" s="47">
        <f t="shared" si="11"/>
        <v>0.30146966461499813</v>
      </c>
      <c r="P52" s="9"/>
    </row>
    <row r="53" spans="1:119">
      <c r="A53" s="12"/>
      <c r="B53" s="44">
        <v>634</v>
      </c>
      <c r="C53" s="20" t="s">
        <v>69</v>
      </c>
      <c r="D53" s="46">
        <v>0</v>
      </c>
      <c r="E53" s="46">
        <v>161165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161165</v>
      </c>
      <c r="O53" s="47">
        <f t="shared" si="11"/>
        <v>4.0488632081396814</v>
      </c>
      <c r="P53" s="9"/>
    </row>
    <row r="54" spans="1:119">
      <c r="A54" s="12"/>
      <c r="B54" s="44">
        <v>654</v>
      </c>
      <c r="C54" s="20" t="s">
        <v>70</v>
      </c>
      <c r="D54" s="46">
        <v>0</v>
      </c>
      <c r="E54" s="46">
        <v>160405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160405</v>
      </c>
      <c r="O54" s="47">
        <f t="shared" si="11"/>
        <v>4.0297701293807311</v>
      </c>
      <c r="P54" s="9"/>
    </row>
    <row r="55" spans="1:119">
      <c r="A55" s="12"/>
      <c r="B55" s="44">
        <v>671</v>
      </c>
      <c r="C55" s="20" t="s">
        <v>89</v>
      </c>
      <c r="D55" s="46">
        <v>0</v>
      </c>
      <c r="E55" s="46">
        <v>7104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7104</v>
      </c>
      <c r="O55" s="47">
        <f t="shared" si="11"/>
        <v>0.1784700414520789</v>
      </c>
      <c r="P55" s="9"/>
    </row>
    <row r="56" spans="1:119">
      <c r="A56" s="12"/>
      <c r="B56" s="44">
        <v>674</v>
      </c>
      <c r="C56" s="20" t="s">
        <v>71</v>
      </c>
      <c r="D56" s="46">
        <v>0</v>
      </c>
      <c r="E56" s="46">
        <v>3088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3088</v>
      </c>
      <c r="O56" s="47">
        <f t="shared" si="11"/>
        <v>7.7578193694259515E-2</v>
      </c>
      <c r="P56" s="9"/>
    </row>
    <row r="57" spans="1:119">
      <c r="A57" s="12"/>
      <c r="B57" s="44">
        <v>694</v>
      </c>
      <c r="C57" s="20" t="s">
        <v>75</v>
      </c>
      <c r="D57" s="46">
        <v>0</v>
      </c>
      <c r="E57" s="46">
        <v>52934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52934</v>
      </c>
      <c r="O57" s="47">
        <f t="shared" si="11"/>
        <v>1.3298329355608591</v>
      </c>
      <c r="P57" s="9"/>
    </row>
    <row r="58" spans="1:119">
      <c r="A58" s="12"/>
      <c r="B58" s="44">
        <v>711</v>
      </c>
      <c r="C58" s="20" t="s">
        <v>76</v>
      </c>
      <c r="D58" s="46">
        <v>846302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846302</v>
      </c>
      <c r="O58" s="47">
        <f t="shared" si="11"/>
        <v>21.261198341916845</v>
      </c>
      <c r="P58" s="9"/>
    </row>
    <row r="59" spans="1:119">
      <c r="A59" s="12"/>
      <c r="B59" s="44">
        <v>712</v>
      </c>
      <c r="C59" s="20" t="s">
        <v>77</v>
      </c>
      <c r="D59" s="46">
        <v>0</v>
      </c>
      <c r="E59" s="46">
        <v>12249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12249</v>
      </c>
      <c r="O59" s="47">
        <f t="shared" si="11"/>
        <v>0.30772516015575935</v>
      </c>
      <c r="P59" s="9"/>
    </row>
    <row r="60" spans="1:119">
      <c r="A60" s="12"/>
      <c r="B60" s="44">
        <v>715</v>
      </c>
      <c r="C60" s="20" t="s">
        <v>104</v>
      </c>
      <c r="D60" s="46">
        <v>0</v>
      </c>
      <c r="E60" s="46">
        <v>8772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8772</v>
      </c>
      <c r="O60" s="47">
        <f t="shared" si="11"/>
        <v>0.22037432483356362</v>
      </c>
      <c r="P60" s="9"/>
    </row>
    <row r="61" spans="1:119">
      <c r="A61" s="12"/>
      <c r="B61" s="44">
        <v>719</v>
      </c>
      <c r="C61" s="20" t="s">
        <v>86</v>
      </c>
      <c r="D61" s="46">
        <v>0</v>
      </c>
      <c r="E61" s="46">
        <v>80688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80688</v>
      </c>
      <c r="O61" s="47">
        <f t="shared" si="11"/>
        <v>2.0270820248712473</v>
      </c>
      <c r="P61" s="9"/>
    </row>
    <row r="62" spans="1:119" ht="15.75" thickBot="1">
      <c r="A62" s="12"/>
      <c r="B62" s="44">
        <v>764</v>
      </c>
      <c r="C62" s="20" t="s">
        <v>82</v>
      </c>
      <c r="D62" s="46">
        <v>0</v>
      </c>
      <c r="E62" s="46">
        <v>41246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41246</v>
      </c>
      <c r="O62" s="47">
        <f t="shared" si="11"/>
        <v>1.036201482225851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7">SUM(D5,D13,D22,D25,D29,D33,D38,D42,D45)</f>
        <v>25211672</v>
      </c>
      <c r="E63" s="15">
        <f t="shared" si="17"/>
        <v>14413038</v>
      </c>
      <c r="F63" s="15">
        <f t="shared" si="17"/>
        <v>493390</v>
      </c>
      <c r="G63" s="15">
        <f t="shared" si="17"/>
        <v>3329206</v>
      </c>
      <c r="H63" s="15">
        <f t="shared" si="17"/>
        <v>0</v>
      </c>
      <c r="I63" s="15">
        <f t="shared" si="17"/>
        <v>1032927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>SUM(D63:M63)</f>
        <v>44480233</v>
      </c>
      <c r="O63" s="37">
        <f t="shared" si="11"/>
        <v>1117.4534103755809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105</v>
      </c>
      <c r="M65" s="48"/>
      <c r="N65" s="48"/>
      <c r="O65" s="41">
        <v>39805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5927356</v>
      </c>
      <c r="E5" s="26">
        <f t="shared" si="0"/>
        <v>561736</v>
      </c>
      <c r="F5" s="26">
        <f t="shared" si="0"/>
        <v>6700334</v>
      </c>
      <c r="G5" s="26">
        <f t="shared" si="0"/>
        <v>7422867</v>
      </c>
      <c r="H5" s="26">
        <f t="shared" si="0"/>
        <v>0</v>
      </c>
      <c r="I5" s="26">
        <f t="shared" si="0"/>
        <v>27070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20639363</v>
      </c>
      <c r="O5" s="32">
        <f t="shared" ref="O5:O36" si="1">(N5/O$67)</f>
        <v>517.66649109606215</v>
      </c>
      <c r="P5" s="6"/>
    </row>
    <row r="6" spans="1:133">
      <c r="A6" s="12"/>
      <c r="B6" s="44">
        <v>511</v>
      </c>
      <c r="C6" s="20" t="s">
        <v>20</v>
      </c>
      <c r="D6" s="46">
        <v>698199</v>
      </c>
      <c r="E6" s="46">
        <v>0</v>
      </c>
      <c r="F6" s="46">
        <v>0</v>
      </c>
      <c r="G6" s="46">
        <v>7177625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7875824</v>
      </c>
      <c r="O6" s="47">
        <f t="shared" si="1"/>
        <v>197.53759719087031</v>
      </c>
      <c r="P6" s="9"/>
    </row>
    <row r="7" spans="1:133">
      <c r="A7" s="12"/>
      <c r="B7" s="44">
        <v>512</v>
      </c>
      <c r="C7" s="20" t="s">
        <v>21</v>
      </c>
      <c r="D7" s="46">
        <v>687861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687861</v>
      </c>
      <c r="O7" s="47">
        <f t="shared" si="1"/>
        <v>17.252595936794581</v>
      </c>
      <c r="P7" s="9"/>
    </row>
    <row r="8" spans="1:133">
      <c r="A8" s="12"/>
      <c r="B8" s="44">
        <v>513</v>
      </c>
      <c r="C8" s="20" t="s">
        <v>22</v>
      </c>
      <c r="D8" s="46">
        <v>3386624</v>
      </c>
      <c r="E8" s="46">
        <v>27775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3414399</v>
      </c>
      <c r="O8" s="47">
        <f t="shared" si="1"/>
        <v>85.638299473288185</v>
      </c>
      <c r="P8" s="9"/>
    </row>
    <row r="9" spans="1:133">
      <c r="A9" s="12"/>
      <c r="B9" s="44">
        <v>514</v>
      </c>
      <c r="C9" s="20" t="s">
        <v>23</v>
      </c>
      <c r="D9" s="46">
        <v>191842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191842</v>
      </c>
      <c r="O9" s="47">
        <f t="shared" si="1"/>
        <v>4.811687985954352</v>
      </c>
      <c r="P9" s="9"/>
    </row>
    <row r="10" spans="1:133">
      <c r="A10" s="12"/>
      <c r="B10" s="44">
        <v>515</v>
      </c>
      <c r="C10" s="20" t="s">
        <v>24</v>
      </c>
      <c r="D10" s="46">
        <v>9924</v>
      </c>
      <c r="E10" s="46">
        <v>377471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387395</v>
      </c>
      <c r="O10" s="47">
        <f t="shared" si="1"/>
        <v>9.7164534737898176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6700334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6700334</v>
      </c>
      <c r="O11" s="47">
        <f t="shared" si="1"/>
        <v>168.05452721344369</v>
      </c>
      <c r="P11" s="9"/>
    </row>
    <row r="12" spans="1:133">
      <c r="A12" s="12"/>
      <c r="B12" s="44">
        <v>519</v>
      </c>
      <c r="C12" s="20" t="s">
        <v>26</v>
      </c>
      <c r="D12" s="46">
        <v>952906</v>
      </c>
      <c r="E12" s="46">
        <v>156490</v>
      </c>
      <c r="F12" s="46">
        <v>0</v>
      </c>
      <c r="G12" s="46">
        <v>245242</v>
      </c>
      <c r="H12" s="46">
        <v>0</v>
      </c>
      <c r="I12" s="46">
        <v>27070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1381708</v>
      </c>
      <c r="O12" s="47">
        <f t="shared" si="1"/>
        <v>34.655329821921242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14642722</v>
      </c>
      <c r="E13" s="31">
        <f t="shared" si="3"/>
        <v>5630267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20272989</v>
      </c>
      <c r="O13" s="43">
        <f t="shared" si="1"/>
        <v>508.4772761474793</v>
      </c>
      <c r="P13" s="10"/>
    </row>
    <row r="14" spans="1:133">
      <c r="A14" s="12"/>
      <c r="B14" s="44">
        <v>521</v>
      </c>
      <c r="C14" s="20" t="s">
        <v>28</v>
      </c>
      <c r="D14" s="46">
        <v>7804120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7804120</v>
      </c>
      <c r="O14" s="47">
        <f t="shared" si="1"/>
        <v>195.73915224479558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2749344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2749344</v>
      </c>
      <c r="O15" s="47">
        <f t="shared" si="1"/>
        <v>68.957712565838975</v>
      </c>
      <c r="P15" s="9"/>
    </row>
    <row r="16" spans="1:133">
      <c r="A16" s="12"/>
      <c r="B16" s="44">
        <v>523</v>
      </c>
      <c r="C16" s="20" t="s">
        <v>30</v>
      </c>
      <c r="D16" s="46">
        <v>5704985</v>
      </c>
      <c r="E16" s="46">
        <v>96721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5801706</v>
      </c>
      <c r="O16" s="47">
        <f t="shared" si="1"/>
        <v>145.51557562076749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494171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494171</v>
      </c>
      <c r="O17" s="47">
        <f t="shared" si="1"/>
        <v>12.3945573112616</v>
      </c>
      <c r="P17" s="9"/>
    </row>
    <row r="18" spans="1:16">
      <c r="A18" s="12"/>
      <c r="B18" s="44">
        <v>525</v>
      </c>
      <c r="C18" s="20" t="s">
        <v>32</v>
      </c>
      <c r="D18" s="46">
        <v>174764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174764</v>
      </c>
      <c r="O18" s="47">
        <f t="shared" si="1"/>
        <v>4.3833458740907947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2103616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2103616</v>
      </c>
      <c r="O19" s="47">
        <f t="shared" si="1"/>
        <v>52.761876097316275</v>
      </c>
      <c r="P19" s="9"/>
    </row>
    <row r="20" spans="1:16">
      <c r="A20" s="12"/>
      <c r="B20" s="44">
        <v>527</v>
      </c>
      <c r="C20" s="20" t="s">
        <v>34</v>
      </c>
      <c r="D20" s="46">
        <v>80013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80013</v>
      </c>
      <c r="O20" s="47">
        <f t="shared" si="1"/>
        <v>2.006847253574116</v>
      </c>
      <c r="P20" s="9"/>
    </row>
    <row r="21" spans="1:16">
      <c r="A21" s="12"/>
      <c r="B21" s="44">
        <v>529</v>
      </c>
      <c r="C21" s="20" t="s">
        <v>35</v>
      </c>
      <c r="D21" s="46">
        <v>878840</v>
      </c>
      <c r="E21" s="46">
        <v>186415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1065255</v>
      </c>
      <c r="O21" s="47">
        <f t="shared" si="1"/>
        <v>26.718209179834464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274773</v>
      </c>
      <c r="E22" s="31">
        <f t="shared" si="5"/>
        <v>2403562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2678335</v>
      </c>
      <c r="O22" s="43">
        <f t="shared" si="1"/>
        <v>67.176699272636071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2403562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2403562</v>
      </c>
      <c r="O23" s="47">
        <f t="shared" si="1"/>
        <v>60.284976172560825</v>
      </c>
      <c r="P23" s="9"/>
    </row>
    <row r="24" spans="1:16">
      <c r="A24" s="12"/>
      <c r="B24" s="44">
        <v>537</v>
      </c>
      <c r="C24" s="20" t="s">
        <v>38</v>
      </c>
      <c r="D24" s="46">
        <v>274773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274773</v>
      </c>
      <c r="O24" s="47">
        <f t="shared" si="1"/>
        <v>6.8917231000752448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4457150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4457150</v>
      </c>
      <c r="O25" s="43">
        <f t="shared" si="1"/>
        <v>111.79207424128417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4242498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4242498</v>
      </c>
      <c r="O26" s="47">
        <f t="shared" si="1"/>
        <v>106.40827689992476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170710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170710</v>
      </c>
      <c r="O27" s="47">
        <f t="shared" si="1"/>
        <v>4.2816654125909208</v>
      </c>
      <c r="P27" s="9"/>
    </row>
    <row r="28" spans="1:16">
      <c r="A28" s="12"/>
      <c r="B28" s="44">
        <v>549</v>
      </c>
      <c r="C28" s="20" t="s">
        <v>43</v>
      </c>
      <c r="D28" s="46">
        <v>0</v>
      </c>
      <c r="E28" s="46">
        <v>43942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43942</v>
      </c>
      <c r="O28" s="47">
        <f t="shared" si="1"/>
        <v>1.1021319287684976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73262</v>
      </c>
      <c r="E29" s="31">
        <f t="shared" si="8"/>
        <v>450376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523638</v>
      </c>
      <c r="O29" s="43">
        <f t="shared" si="1"/>
        <v>13.133634311512415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194844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194844</v>
      </c>
      <c r="O30" s="47">
        <f t="shared" si="1"/>
        <v>4.8869826937547032</v>
      </c>
      <c r="P30" s="9"/>
    </row>
    <row r="31" spans="1:16">
      <c r="A31" s="13"/>
      <c r="B31" s="45">
        <v>553</v>
      </c>
      <c r="C31" s="21" t="s">
        <v>46</v>
      </c>
      <c r="D31" s="46">
        <v>73262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73262</v>
      </c>
      <c r="O31" s="47">
        <f t="shared" si="1"/>
        <v>1.8375219463255581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255532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255532</v>
      </c>
      <c r="O32" s="47">
        <f t="shared" si="1"/>
        <v>6.4091296714321544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1654983</v>
      </c>
      <c r="E33" s="31">
        <f t="shared" si="9"/>
        <v>230196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1885179</v>
      </c>
      <c r="O33" s="43">
        <f t="shared" si="1"/>
        <v>47.283145221971409</v>
      </c>
      <c r="P33" s="10"/>
    </row>
    <row r="34" spans="1:16">
      <c r="A34" s="12"/>
      <c r="B34" s="44">
        <v>562</v>
      </c>
      <c r="C34" s="20" t="s">
        <v>50</v>
      </c>
      <c r="D34" s="46">
        <v>0</v>
      </c>
      <c r="E34" s="46">
        <v>230196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230196</v>
      </c>
      <c r="O34" s="47">
        <f t="shared" si="1"/>
        <v>5.7736644093303235</v>
      </c>
      <c r="P34" s="9"/>
    </row>
    <row r="35" spans="1:16">
      <c r="A35" s="12"/>
      <c r="B35" s="44">
        <v>563</v>
      </c>
      <c r="C35" s="20" t="s">
        <v>51</v>
      </c>
      <c r="D35" s="46">
        <v>45500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45500</v>
      </c>
      <c r="O35" s="47">
        <f t="shared" si="1"/>
        <v>1.1412089290193128</v>
      </c>
      <c r="P35" s="9"/>
    </row>
    <row r="36" spans="1:16">
      <c r="A36" s="12"/>
      <c r="B36" s="44">
        <v>564</v>
      </c>
      <c r="C36" s="20" t="s">
        <v>52</v>
      </c>
      <c r="D36" s="46">
        <v>517505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517505</v>
      </c>
      <c r="O36" s="47">
        <f t="shared" si="1"/>
        <v>12.979809380486582</v>
      </c>
      <c r="P36" s="9"/>
    </row>
    <row r="37" spans="1:16">
      <c r="A37" s="12"/>
      <c r="B37" s="44">
        <v>569</v>
      </c>
      <c r="C37" s="20" t="s">
        <v>53</v>
      </c>
      <c r="D37" s="46">
        <v>1091978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1091978</v>
      </c>
      <c r="O37" s="47">
        <f t="shared" ref="O37:O65" si="11">(N37/O$67)</f>
        <v>27.388462503135191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1084323</v>
      </c>
      <c r="E38" s="31">
        <f t="shared" si="12"/>
        <v>6211</v>
      </c>
      <c r="F38" s="31">
        <f t="shared" si="12"/>
        <v>0</v>
      </c>
      <c r="G38" s="31">
        <f t="shared" si="12"/>
        <v>17415</v>
      </c>
      <c r="H38" s="31">
        <f t="shared" si="12"/>
        <v>0</v>
      </c>
      <c r="I38" s="31">
        <f t="shared" si="12"/>
        <v>1031316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2139265</v>
      </c>
      <c r="O38" s="43">
        <f t="shared" si="11"/>
        <v>53.656007022824177</v>
      </c>
      <c r="P38" s="9"/>
    </row>
    <row r="39" spans="1:16">
      <c r="A39" s="12"/>
      <c r="B39" s="44">
        <v>571</v>
      </c>
      <c r="C39" s="20" t="s">
        <v>55</v>
      </c>
      <c r="D39" s="46">
        <v>393678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393678</v>
      </c>
      <c r="O39" s="47">
        <f t="shared" si="11"/>
        <v>9.8740406320541769</v>
      </c>
      <c r="P39" s="9"/>
    </row>
    <row r="40" spans="1:16">
      <c r="A40" s="12"/>
      <c r="B40" s="44">
        <v>572</v>
      </c>
      <c r="C40" s="20" t="s">
        <v>56</v>
      </c>
      <c r="D40" s="46">
        <v>690645</v>
      </c>
      <c r="E40" s="46">
        <v>0</v>
      </c>
      <c r="F40" s="46">
        <v>0</v>
      </c>
      <c r="G40" s="46">
        <v>17415</v>
      </c>
      <c r="H40" s="46">
        <v>0</v>
      </c>
      <c r="I40" s="46">
        <v>1031316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1739376</v>
      </c>
      <c r="O40" s="47">
        <f t="shared" si="11"/>
        <v>43.626185101580134</v>
      </c>
      <c r="P40" s="9"/>
    </row>
    <row r="41" spans="1:16">
      <c r="A41" s="12"/>
      <c r="B41" s="44">
        <v>575</v>
      </c>
      <c r="C41" s="20" t="s">
        <v>57</v>
      </c>
      <c r="D41" s="46">
        <v>0</v>
      </c>
      <c r="E41" s="46">
        <v>6211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6211</v>
      </c>
      <c r="O41" s="47">
        <f t="shared" si="11"/>
        <v>0.15578128918986706</v>
      </c>
      <c r="P41" s="9"/>
    </row>
    <row r="42" spans="1:16" ht="15.75">
      <c r="A42" s="28" t="s">
        <v>79</v>
      </c>
      <c r="B42" s="29"/>
      <c r="C42" s="30"/>
      <c r="D42" s="31">
        <f t="shared" ref="D42:M42" si="13">SUM(D43:D44)</f>
        <v>43423</v>
      </c>
      <c r="E42" s="31">
        <f t="shared" si="13"/>
        <v>7008608</v>
      </c>
      <c r="F42" s="31">
        <f t="shared" si="13"/>
        <v>0</v>
      </c>
      <c r="G42" s="31">
        <f t="shared" si="13"/>
        <v>134049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7186080</v>
      </c>
      <c r="O42" s="43">
        <f t="shared" si="11"/>
        <v>180.23777276147479</v>
      </c>
      <c r="P42" s="9"/>
    </row>
    <row r="43" spans="1:16">
      <c r="A43" s="12"/>
      <c r="B43" s="44">
        <v>581</v>
      </c>
      <c r="C43" s="20" t="s">
        <v>58</v>
      </c>
      <c r="D43" s="46">
        <v>22874</v>
      </c>
      <c r="E43" s="46">
        <v>6654985</v>
      </c>
      <c r="F43" s="46">
        <v>0</v>
      </c>
      <c r="G43" s="46">
        <v>134049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6811908</v>
      </c>
      <c r="O43" s="47">
        <f t="shared" si="11"/>
        <v>170.85297215951843</v>
      </c>
      <c r="P43" s="9"/>
    </row>
    <row r="44" spans="1:16">
      <c r="A44" s="12"/>
      <c r="B44" s="44">
        <v>587</v>
      </c>
      <c r="C44" s="20" t="s">
        <v>85</v>
      </c>
      <c r="D44" s="46">
        <v>20549</v>
      </c>
      <c r="E44" s="46">
        <v>353623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374172</v>
      </c>
      <c r="O44" s="47">
        <f t="shared" si="11"/>
        <v>9.3848006019563588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SUM(D46:D64)</f>
        <v>1064383</v>
      </c>
      <c r="E45" s="31">
        <f t="shared" si="15"/>
        <v>1101810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2166193</v>
      </c>
      <c r="O45" s="43">
        <f t="shared" si="11"/>
        <v>54.331402056684226</v>
      </c>
      <c r="P45" s="9"/>
    </row>
    <row r="46" spans="1:16">
      <c r="A46" s="12"/>
      <c r="B46" s="44">
        <v>602</v>
      </c>
      <c r="C46" s="20" t="s">
        <v>62</v>
      </c>
      <c r="D46" s="46">
        <v>112035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112035</v>
      </c>
      <c r="O46" s="47">
        <f t="shared" si="11"/>
        <v>2.8100075244544769</v>
      </c>
      <c r="P46" s="9"/>
    </row>
    <row r="47" spans="1:16">
      <c r="A47" s="12"/>
      <c r="B47" s="44">
        <v>603</v>
      </c>
      <c r="C47" s="20" t="s">
        <v>63</v>
      </c>
      <c r="D47" s="46">
        <v>24685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24685</v>
      </c>
      <c r="O47" s="47">
        <f t="shared" si="11"/>
        <v>0.61913719588663152</v>
      </c>
      <c r="P47" s="9"/>
    </row>
    <row r="48" spans="1:16">
      <c r="A48" s="12"/>
      <c r="B48" s="44">
        <v>604</v>
      </c>
      <c r="C48" s="20" t="s">
        <v>64</v>
      </c>
      <c r="D48" s="46">
        <v>0</v>
      </c>
      <c r="E48" s="46">
        <v>49819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49819</v>
      </c>
      <c r="O48" s="47">
        <f t="shared" si="11"/>
        <v>1.2495359919739153</v>
      </c>
      <c r="P48" s="9"/>
    </row>
    <row r="49" spans="1:16">
      <c r="A49" s="12"/>
      <c r="B49" s="44">
        <v>605</v>
      </c>
      <c r="C49" s="20" t="s">
        <v>65</v>
      </c>
      <c r="D49" s="46">
        <v>196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196</v>
      </c>
      <c r="O49" s="47">
        <f t="shared" si="11"/>
        <v>4.9159769250062702E-3</v>
      </c>
      <c r="P49" s="9"/>
    </row>
    <row r="50" spans="1:16">
      <c r="A50" s="12"/>
      <c r="B50" s="44">
        <v>608</v>
      </c>
      <c r="C50" s="20" t="s">
        <v>66</v>
      </c>
      <c r="D50" s="46">
        <v>0</v>
      </c>
      <c r="E50" s="46">
        <v>28459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28459</v>
      </c>
      <c r="O50" s="47">
        <f t="shared" si="11"/>
        <v>0.71379483320792581</v>
      </c>
      <c r="P50" s="9"/>
    </row>
    <row r="51" spans="1:16">
      <c r="A51" s="12"/>
      <c r="B51" s="44">
        <v>614</v>
      </c>
      <c r="C51" s="20" t="s">
        <v>67</v>
      </c>
      <c r="D51" s="46">
        <v>0</v>
      </c>
      <c r="E51" s="46">
        <v>427544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6">SUM(D51:M51)</f>
        <v>427544</v>
      </c>
      <c r="O51" s="47">
        <f t="shared" si="11"/>
        <v>10.723451216453475</v>
      </c>
      <c r="P51" s="9"/>
    </row>
    <row r="52" spans="1:16">
      <c r="A52" s="12"/>
      <c r="B52" s="44">
        <v>624</v>
      </c>
      <c r="C52" s="20" t="s">
        <v>68</v>
      </c>
      <c r="D52" s="46">
        <v>0</v>
      </c>
      <c r="E52" s="46">
        <v>34000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34000</v>
      </c>
      <c r="O52" s="47">
        <f t="shared" si="11"/>
        <v>0.85277150739904695</v>
      </c>
      <c r="P52" s="9"/>
    </row>
    <row r="53" spans="1:16">
      <c r="A53" s="12"/>
      <c r="B53" s="44">
        <v>634</v>
      </c>
      <c r="C53" s="20" t="s">
        <v>69</v>
      </c>
      <c r="D53" s="46">
        <v>0</v>
      </c>
      <c r="E53" s="46">
        <v>161936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161936</v>
      </c>
      <c r="O53" s="47">
        <f t="shared" si="11"/>
        <v>4.0616002006521192</v>
      </c>
      <c r="P53" s="9"/>
    </row>
    <row r="54" spans="1:16">
      <c r="A54" s="12"/>
      <c r="B54" s="44">
        <v>654</v>
      </c>
      <c r="C54" s="20" t="s">
        <v>70</v>
      </c>
      <c r="D54" s="46">
        <v>0</v>
      </c>
      <c r="E54" s="46">
        <v>158756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158756</v>
      </c>
      <c r="O54" s="47">
        <f t="shared" si="11"/>
        <v>3.9818409831953852</v>
      </c>
      <c r="P54" s="9"/>
    </row>
    <row r="55" spans="1:16">
      <c r="A55" s="12"/>
      <c r="B55" s="44">
        <v>671</v>
      </c>
      <c r="C55" s="20" t="s">
        <v>89</v>
      </c>
      <c r="D55" s="46">
        <v>0</v>
      </c>
      <c r="E55" s="46">
        <v>11933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11933</v>
      </c>
      <c r="O55" s="47">
        <f t="shared" si="11"/>
        <v>0.29929771758214196</v>
      </c>
      <c r="P55" s="9"/>
    </row>
    <row r="56" spans="1:16">
      <c r="A56" s="12"/>
      <c r="B56" s="44">
        <v>674</v>
      </c>
      <c r="C56" s="20" t="s">
        <v>71</v>
      </c>
      <c r="D56" s="46">
        <v>0</v>
      </c>
      <c r="E56" s="46">
        <v>1606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1606</v>
      </c>
      <c r="O56" s="47">
        <f t="shared" si="11"/>
        <v>4.0280912967143215E-2</v>
      </c>
      <c r="P56" s="9"/>
    </row>
    <row r="57" spans="1:16">
      <c r="A57" s="12"/>
      <c r="B57" s="44">
        <v>685</v>
      </c>
      <c r="C57" s="20" t="s">
        <v>73</v>
      </c>
      <c r="D57" s="46">
        <v>33120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33120</v>
      </c>
      <c r="O57" s="47">
        <f t="shared" si="11"/>
        <v>0.83069977426636565</v>
      </c>
      <c r="P57" s="9"/>
    </row>
    <row r="58" spans="1:16">
      <c r="A58" s="12"/>
      <c r="B58" s="44">
        <v>694</v>
      </c>
      <c r="C58" s="20" t="s">
        <v>75</v>
      </c>
      <c r="D58" s="46">
        <v>0</v>
      </c>
      <c r="E58" s="46">
        <v>54161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54161</v>
      </c>
      <c r="O58" s="47">
        <f t="shared" si="11"/>
        <v>1.3584399297717582</v>
      </c>
      <c r="P58" s="9"/>
    </row>
    <row r="59" spans="1:16">
      <c r="A59" s="12"/>
      <c r="B59" s="44">
        <v>711</v>
      </c>
      <c r="C59" s="20" t="s">
        <v>76</v>
      </c>
      <c r="D59" s="46">
        <v>894347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894347</v>
      </c>
      <c r="O59" s="47">
        <f t="shared" si="11"/>
        <v>22.431577627288689</v>
      </c>
      <c r="P59" s="9"/>
    </row>
    <row r="60" spans="1:16">
      <c r="A60" s="12"/>
      <c r="B60" s="44">
        <v>712</v>
      </c>
      <c r="C60" s="20" t="s">
        <v>77</v>
      </c>
      <c r="D60" s="46">
        <v>0</v>
      </c>
      <c r="E60" s="46">
        <v>14389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14389</v>
      </c>
      <c r="O60" s="47">
        <f t="shared" si="11"/>
        <v>0.36089791823426137</v>
      </c>
      <c r="P60" s="9"/>
    </row>
    <row r="61" spans="1:16">
      <c r="A61" s="12"/>
      <c r="B61" s="44">
        <v>714</v>
      </c>
      <c r="C61" s="20" t="s">
        <v>78</v>
      </c>
      <c r="D61" s="46">
        <v>0</v>
      </c>
      <c r="E61" s="46">
        <v>9644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9644</v>
      </c>
      <c r="O61" s="47">
        <f t="shared" si="11"/>
        <v>0.24188612992224731</v>
      </c>
      <c r="P61" s="9"/>
    </row>
    <row r="62" spans="1:16">
      <c r="A62" s="12"/>
      <c r="B62" s="44">
        <v>719</v>
      </c>
      <c r="C62" s="20" t="s">
        <v>86</v>
      </c>
      <c r="D62" s="46">
        <v>0</v>
      </c>
      <c r="E62" s="46">
        <v>39049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39049</v>
      </c>
      <c r="O62" s="47">
        <f t="shared" si="11"/>
        <v>0.97940807624780535</v>
      </c>
      <c r="P62" s="9"/>
    </row>
    <row r="63" spans="1:16">
      <c r="A63" s="12"/>
      <c r="B63" s="44">
        <v>744</v>
      </c>
      <c r="C63" s="20" t="s">
        <v>80</v>
      </c>
      <c r="D63" s="46">
        <v>0</v>
      </c>
      <c r="E63" s="46">
        <v>42997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42997</v>
      </c>
      <c r="O63" s="47">
        <f t="shared" si="11"/>
        <v>1.0784298971657889</v>
      </c>
      <c r="P63" s="9"/>
    </row>
    <row r="64" spans="1:16" ht="15.75" thickBot="1">
      <c r="A64" s="12"/>
      <c r="B64" s="44">
        <v>764</v>
      </c>
      <c r="C64" s="20" t="s">
        <v>82</v>
      </c>
      <c r="D64" s="46">
        <v>0</v>
      </c>
      <c r="E64" s="46">
        <v>67517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67517</v>
      </c>
      <c r="O64" s="47">
        <f t="shared" si="11"/>
        <v>1.6934286430900427</v>
      </c>
      <c r="P64" s="9"/>
    </row>
    <row r="65" spans="1:119" ht="16.5" thickBot="1">
      <c r="A65" s="14" t="s">
        <v>10</v>
      </c>
      <c r="B65" s="23"/>
      <c r="C65" s="22"/>
      <c r="D65" s="15">
        <f t="shared" ref="D65:M65" si="17">SUM(D5,D13,D22,D25,D29,D33,D38,D42,D45)</f>
        <v>24765225</v>
      </c>
      <c r="E65" s="15">
        <f t="shared" si="17"/>
        <v>21849916</v>
      </c>
      <c r="F65" s="15">
        <f t="shared" si="17"/>
        <v>6700334</v>
      </c>
      <c r="G65" s="15">
        <f t="shared" si="17"/>
        <v>7574331</v>
      </c>
      <c r="H65" s="15">
        <f t="shared" si="17"/>
        <v>0</v>
      </c>
      <c r="I65" s="15">
        <f t="shared" si="17"/>
        <v>1058386</v>
      </c>
      <c r="J65" s="15">
        <f t="shared" si="17"/>
        <v>0</v>
      </c>
      <c r="K65" s="15">
        <f t="shared" si="17"/>
        <v>0</v>
      </c>
      <c r="L65" s="15">
        <f t="shared" si="17"/>
        <v>0</v>
      </c>
      <c r="M65" s="15">
        <f t="shared" si="17"/>
        <v>0</v>
      </c>
      <c r="N65" s="15">
        <f>SUM(D65:M65)</f>
        <v>61948192</v>
      </c>
      <c r="O65" s="37">
        <f t="shared" si="11"/>
        <v>1553.7545021319288</v>
      </c>
      <c r="P65" s="6"/>
      <c r="Q65" s="2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</row>
    <row r="66" spans="1:119">
      <c r="A66" s="16"/>
      <c r="B66" s="18"/>
      <c r="C66" s="18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9"/>
    </row>
    <row r="67" spans="1:119">
      <c r="A67" s="38"/>
      <c r="B67" s="39"/>
      <c r="C67" s="39"/>
      <c r="D67" s="40"/>
      <c r="E67" s="40"/>
      <c r="F67" s="40"/>
      <c r="G67" s="40"/>
      <c r="H67" s="40"/>
      <c r="I67" s="40"/>
      <c r="J67" s="40"/>
      <c r="K67" s="40"/>
      <c r="L67" s="48" t="s">
        <v>90</v>
      </c>
      <c r="M67" s="48"/>
      <c r="N67" s="48"/>
      <c r="O67" s="41">
        <v>39870</v>
      </c>
    </row>
    <row r="68" spans="1:119">
      <c r="A68" s="49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1"/>
    </row>
    <row r="69" spans="1:119" ht="15.75" thickBot="1">
      <c r="A69" s="52" t="s">
        <v>91</v>
      </c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4"/>
    </row>
  </sheetData>
  <mergeCells count="10">
    <mergeCell ref="L67:N67"/>
    <mergeCell ref="A68:O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6002833</v>
      </c>
      <c r="E5" s="26">
        <f t="shared" si="0"/>
        <v>991038</v>
      </c>
      <c r="F5" s="26">
        <f t="shared" si="0"/>
        <v>1382557</v>
      </c>
      <c r="G5" s="26">
        <f t="shared" si="0"/>
        <v>4031641</v>
      </c>
      <c r="H5" s="26">
        <f t="shared" si="0"/>
        <v>0</v>
      </c>
      <c r="I5" s="26">
        <f t="shared" si="0"/>
        <v>78039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12486108</v>
      </c>
      <c r="O5" s="32">
        <f t="shared" ref="O5:O36" si="1">(N5/O$68)</f>
        <v>312.1839183918392</v>
      </c>
      <c r="P5" s="6"/>
    </row>
    <row r="6" spans="1:133">
      <c r="A6" s="12"/>
      <c r="B6" s="44">
        <v>511</v>
      </c>
      <c r="C6" s="20" t="s">
        <v>20</v>
      </c>
      <c r="D6" s="46">
        <v>834126</v>
      </c>
      <c r="E6" s="46">
        <v>0</v>
      </c>
      <c r="F6" s="46">
        <v>0</v>
      </c>
      <c r="G6" s="46">
        <v>3813875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4648001</v>
      </c>
      <c r="O6" s="47">
        <f t="shared" si="1"/>
        <v>116.21164616461647</v>
      </c>
      <c r="P6" s="9"/>
    </row>
    <row r="7" spans="1:133">
      <c r="A7" s="12"/>
      <c r="B7" s="44">
        <v>512</v>
      </c>
      <c r="C7" s="20" t="s">
        <v>21</v>
      </c>
      <c r="D7" s="46">
        <v>763747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763747</v>
      </c>
      <c r="O7" s="47">
        <f t="shared" si="1"/>
        <v>19.095584558455844</v>
      </c>
      <c r="P7" s="9"/>
    </row>
    <row r="8" spans="1:133">
      <c r="A8" s="12"/>
      <c r="B8" s="44">
        <v>513</v>
      </c>
      <c r="C8" s="20" t="s">
        <v>22</v>
      </c>
      <c r="D8" s="46">
        <v>3366653</v>
      </c>
      <c r="E8" s="46">
        <v>169212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3535865</v>
      </c>
      <c r="O8" s="47">
        <f t="shared" si="1"/>
        <v>88.405465546554652</v>
      </c>
      <c r="P8" s="9"/>
    </row>
    <row r="9" spans="1:133">
      <c r="A9" s="12"/>
      <c r="B9" s="44">
        <v>514</v>
      </c>
      <c r="C9" s="20" t="s">
        <v>23</v>
      </c>
      <c r="D9" s="46">
        <v>168785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168785</v>
      </c>
      <c r="O9" s="47">
        <f t="shared" si="1"/>
        <v>4.2200470047004703</v>
      </c>
      <c r="P9" s="9"/>
    </row>
    <row r="10" spans="1:133">
      <c r="A10" s="12"/>
      <c r="B10" s="44">
        <v>515</v>
      </c>
      <c r="C10" s="20" t="s">
        <v>24</v>
      </c>
      <c r="D10" s="46">
        <v>10000</v>
      </c>
      <c r="E10" s="46">
        <v>457342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467342</v>
      </c>
      <c r="O10" s="47">
        <f t="shared" si="1"/>
        <v>11.684718471847185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1382557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1382557</v>
      </c>
      <c r="O11" s="47">
        <f t="shared" si="1"/>
        <v>34.567381738173815</v>
      </c>
      <c r="P11" s="9"/>
    </row>
    <row r="12" spans="1:133">
      <c r="A12" s="12"/>
      <c r="B12" s="44">
        <v>519</v>
      </c>
      <c r="C12" s="20" t="s">
        <v>26</v>
      </c>
      <c r="D12" s="46">
        <v>859522</v>
      </c>
      <c r="E12" s="46">
        <v>364484</v>
      </c>
      <c r="F12" s="46">
        <v>0</v>
      </c>
      <c r="G12" s="46">
        <v>217766</v>
      </c>
      <c r="H12" s="46">
        <v>0</v>
      </c>
      <c r="I12" s="46">
        <v>78039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1519811</v>
      </c>
      <c r="O12" s="47">
        <f t="shared" si="1"/>
        <v>37.999074907490751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14259562</v>
      </c>
      <c r="E13" s="31">
        <f t="shared" si="3"/>
        <v>7686834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21946396</v>
      </c>
      <c r="O13" s="43">
        <f t="shared" si="1"/>
        <v>548.71477147714768</v>
      </c>
      <c r="P13" s="10"/>
    </row>
    <row r="14" spans="1:133">
      <c r="A14" s="12"/>
      <c r="B14" s="44">
        <v>521</v>
      </c>
      <c r="C14" s="20" t="s">
        <v>28</v>
      </c>
      <c r="D14" s="46">
        <v>7867860</v>
      </c>
      <c r="E14" s="46">
        <v>170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7868030</v>
      </c>
      <c r="O14" s="47">
        <f t="shared" si="1"/>
        <v>196.72042204220423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3186157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3186157</v>
      </c>
      <c r="O15" s="47">
        <f t="shared" si="1"/>
        <v>79.661891189118919</v>
      </c>
      <c r="P15" s="9"/>
    </row>
    <row r="16" spans="1:133">
      <c r="A16" s="12"/>
      <c r="B16" s="44">
        <v>523</v>
      </c>
      <c r="C16" s="20" t="s">
        <v>30</v>
      </c>
      <c r="D16" s="46">
        <v>5823872</v>
      </c>
      <c r="E16" s="46">
        <v>80069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5903941</v>
      </c>
      <c r="O16" s="47">
        <f t="shared" si="1"/>
        <v>147.61328632863285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597822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597822</v>
      </c>
      <c r="O17" s="47">
        <f t="shared" si="1"/>
        <v>14.947044704470446</v>
      </c>
      <c r="P17" s="9"/>
    </row>
    <row r="18" spans="1:16">
      <c r="A18" s="12"/>
      <c r="B18" s="44">
        <v>525</v>
      </c>
      <c r="C18" s="20" t="s">
        <v>32</v>
      </c>
      <c r="D18" s="46">
        <v>163641</v>
      </c>
      <c r="E18" s="46">
        <v>16303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179944</v>
      </c>
      <c r="O18" s="47">
        <f t="shared" si="1"/>
        <v>4.4990499049904988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2156990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2156990</v>
      </c>
      <c r="O19" s="47">
        <f t="shared" si="1"/>
        <v>53.930143014301429</v>
      </c>
      <c r="P19" s="9"/>
    </row>
    <row r="20" spans="1:16">
      <c r="A20" s="12"/>
      <c r="B20" s="44">
        <v>527</v>
      </c>
      <c r="C20" s="20" t="s">
        <v>34</v>
      </c>
      <c r="D20" s="46">
        <v>92826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92826</v>
      </c>
      <c r="O20" s="47">
        <f t="shared" si="1"/>
        <v>2.3208820882088208</v>
      </c>
      <c r="P20" s="9"/>
    </row>
    <row r="21" spans="1:16">
      <c r="A21" s="12"/>
      <c r="B21" s="44">
        <v>529</v>
      </c>
      <c r="C21" s="20" t="s">
        <v>35</v>
      </c>
      <c r="D21" s="46">
        <v>311363</v>
      </c>
      <c r="E21" s="46">
        <v>1649323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1960686</v>
      </c>
      <c r="O21" s="47">
        <f t="shared" si="1"/>
        <v>49.022052205220525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304751</v>
      </c>
      <c r="E22" s="31">
        <f t="shared" si="5"/>
        <v>2306409</v>
      </c>
      <c r="F22" s="31">
        <f t="shared" si="5"/>
        <v>0</v>
      </c>
      <c r="G22" s="31">
        <f t="shared" si="5"/>
        <v>2616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2613776</v>
      </c>
      <c r="O22" s="43">
        <f t="shared" si="1"/>
        <v>65.350935093509349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2306409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2306409</v>
      </c>
      <c r="O23" s="47">
        <f t="shared" si="1"/>
        <v>57.665991599159916</v>
      </c>
      <c r="P23" s="9"/>
    </row>
    <row r="24" spans="1:16">
      <c r="A24" s="12"/>
      <c r="B24" s="44">
        <v>537</v>
      </c>
      <c r="C24" s="20" t="s">
        <v>38</v>
      </c>
      <c r="D24" s="46">
        <v>304751</v>
      </c>
      <c r="E24" s="46">
        <v>0</v>
      </c>
      <c r="F24" s="46">
        <v>0</v>
      </c>
      <c r="G24" s="46">
        <v>2616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307367</v>
      </c>
      <c r="O24" s="47">
        <f t="shared" si="1"/>
        <v>7.6849434943494348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162829</v>
      </c>
      <c r="E25" s="31">
        <f t="shared" si="6"/>
        <v>2829461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4" si="7">SUM(D25:M25)</f>
        <v>2992290</v>
      </c>
      <c r="O25" s="43">
        <f t="shared" si="1"/>
        <v>74.814731473147319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2791784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2791784</v>
      </c>
      <c r="O26" s="47">
        <f t="shared" si="1"/>
        <v>69.801580158015796</v>
      </c>
      <c r="P26" s="9"/>
    </row>
    <row r="27" spans="1:16">
      <c r="A27" s="12"/>
      <c r="B27" s="44">
        <v>542</v>
      </c>
      <c r="C27" s="20" t="s">
        <v>42</v>
      </c>
      <c r="D27" s="46">
        <v>162829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162829</v>
      </c>
      <c r="O27" s="47">
        <f t="shared" si="1"/>
        <v>4.0711321132113207</v>
      </c>
      <c r="P27" s="9"/>
    </row>
    <row r="28" spans="1:16">
      <c r="A28" s="12"/>
      <c r="B28" s="44">
        <v>549</v>
      </c>
      <c r="C28" s="20" t="s">
        <v>43</v>
      </c>
      <c r="D28" s="46">
        <v>0</v>
      </c>
      <c r="E28" s="46">
        <v>37677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37677</v>
      </c>
      <c r="O28" s="47">
        <f t="shared" si="1"/>
        <v>0.94201920192019206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SUM(D30:D33)</f>
        <v>77525</v>
      </c>
      <c r="E29" s="31">
        <f t="shared" si="8"/>
        <v>1760567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1838092</v>
      </c>
      <c r="O29" s="43">
        <f t="shared" si="1"/>
        <v>45.95689568956896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159086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159086</v>
      </c>
      <c r="O30" s="47">
        <f t="shared" si="1"/>
        <v>3.9775477547754776</v>
      </c>
      <c r="P30" s="9"/>
    </row>
    <row r="31" spans="1:16">
      <c r="A31" s="13"/>
      <c r="B31" s="45">
        <v>553</v>
      </c>
      <c r="C31" s="21" t="s">
        <v>46</v>
      </c>
      <c r="D31" s="46">
        <v>77525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77525</v>
      </c>
      <c r="O31" s="47">
        <f t="shared" si="1"/>
        <v>1.9383188318831883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1591481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1591481</v>
      </c>
      <c r="O32" s="47">
        <f t="shared" si="1"/>
        <v>39.791004100410042</v>
      </c>
      <c r="P32" s="9"/>
    </row>
    <row r="33" spans="1:16">
      <c r="A33" s="13"/>
      <c r="B33" s="45">
        <v>559</v>
      </c>
      <c r="C33" s="21" t="s">
        <v>48</v>
      </c>
      <c r="D33" s="46">
        <v>0</v>
      </c>
      <c r="E33" s="46">
        <v>10000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10000</v>
      </c>
      <c r="O33" s="47">
        <f t="shared" si="1"/>
        <v>0.25002500250025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1717664</v>
      </c>
      <c r="E34" s="31">
        <f t="shared" si="9"/>
        <v>301610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2019274</v>
      </c>
      <c r="O34" s="43">
        <f t="shared" si="1"/>
        <v>50.486898689868987</v>
      </c>
      <c r="P34" s="10"/>
    </row>
    <row r="35" spans="1:16">
      <c r="A35" s="12"/>
      <c r="B35" s="44">
        <v>562</v>
      </c>
      <c r="C35" s="20" t="s">
        <v>50</v>
      </c>
      <c r="D35" s="46">
        <v>0</v>
      </c>
      <c r="E35" s="46">
        <v>290710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10">SUM(D35:M35)</f>
        <v>290710</v>
      </c>
      <c r="O35" s="47">
        <f t="shared" si="1"/>
        <v>7.2684768476847683</v>
      </c>
      <c r="P35" s="9"/>
    </row>
    <row r="36" spans="1:16">
      <c r="A36" s="12"/>
      <c r="B36" s="44">
        <v>563</v>
      </c>
      <c r="C36" s="20" t="s">
        <v>51</v>
      </c>
      <c r="D36" s="46">
        <v>50000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50000</v>
      </c>
      <c r="O36" s="47">
        <f t="shared" si="1"/>
        <v>1.2501250125012502</v>
      </c>
      <c r="P36" s="9"/>
    </row>
    <row r="37" spans="1:16">
      <c r="A37" s="12"/>
      <c r="B37" s="44">
        <v>564</v>
      </c>
      <c r="C37" s="20" t="s">
        <v>52</v>
      </c>
      <c r="D37" s="46">
        <v>0</v>
      </c>
      <c r="E37" s="46">
        <v>10900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10900</v>
      </c>
      <c r="O37" s="47">
        <f t="shared" ref="O37:O66" si="11">(N37/O$68)</f>
        <v>0.27252725272527251</v>
      </c>
      <c r="P37" s="9"/>
    </row>
    <row r="38" spans="1:16">
      <c r="A38" s="12"/>
      <c r="B38" s="44">
        <v>569</v>
      </c>
      <c r="C38" s="20" t="s">
        <v>53</v>
      </c>
      <c r="D38" s="46">
        <v>1667664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1667664</v>
      </c>
      <c r="O38" s="47">
        <f t="shared" si="11"/>
        <v>41.695769576957694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SUM(D40:D42)</f>
        <v>1203188</v>
      </c>
      <c r="E39" s="31">
        <f t="shared" si="12"/>
        <v>6142</v>
      </c>
      <c r="F39" s="31">
        <f t="shared" si="12"/>
        <v>0</v>
      </c>
      <c r="G39" s="31">
        <f t="shared" si="12"/>
        <v>102906</v>
      </c>
      <c r="H39" s="31">
        <f t="shared" si="12"/>
        <v>0</v>
      </c>
      <c r="I39" s="31">
        <f t="shared" si="12"/>
        <v>1121400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2433636</v>
      </c>
      <c r="O39" s="43">
        <f t="shared" si="11"/>
        <v>60.846984698469846</v>
      </c>
      <c r="P39" s="9"/>
    </row>
    <row r="40" spans="1:16">
      <c r="A40" s="12"/>
      <c r="B40" s="44">
        <v>571</v>
      </c>
      <c r="C40" s="20" t="s">
        <v>55</v>
      </c>
      <c r="D40" s="46">
        <v>505299</v>
      </c>
      <c r="E40" s="46">
        <v>350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505649</v>
      </c>
      <c r="O40" s="47">
        <f t="shared" si="11"/>
        <v>12.642489248924893</v>
      </c>
      <c r="P40" s="9"/>
    </row>
    <row r="41" spans="1:16">
      <c r="A41" s="12"/>
      <c r="B41" s="44">
        <v>572</v>
      </c>
      <c r="C41" s="20" t="s">
        <v>56</v>
      </c>
      <c r="D41" s="46">
        <v>697889</v>
      </c>
      <c r="E41" s="46">
        <v>0</v>
      </c>
      <c r="F41" s="46">
        <v>0</v>
      </c>
      <c r="G41" s="46">
        <v>102906</v>
      </c>
      <c r="H41" s="46">
        <v>0</v>
      </c>
      <c r="I41" s="46">
        <v>1121400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1922195</v>
      </c>
      <c r="O41" s="47">
        <f t="shared" si="11"/>
        <v>48.059680968096806</v>
      </c>
      <c r="P41" s="9"/>
    </row>
    <row r="42" spans="1:16">
      <c r="A42" s="12"/>
      <c r="B42" s="44">
        <v>575</v>
      </c>
      <c r="C42" s="20" t="s">
        <v>57</v>
      </c>
      <c r="D42" s="46">
        <v>0</v>
      </c>
      <c r="E42" s="46">
        <v>5792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5792</v>
      </c>
      <c r="O42" s="47">
        <f t="shared" si="11"/>
        <v>0.14481448144814482</v>
      </c>
      <c r="P42" s="9"/>
    </row>
    <row r="43" spans="1:16" ht="15.75">
      <c r="A43" s="28" t="s">
        <v>79</v>
      </c>
      <c r="B43" s="29"/>
      <c r="C43" s="30"/>
      <c r="D43" s="31">
        <f t="shared" ref="D43:M43" si="13">SUM(D44:D45)</f>
        <v>1852921</v>
      </c>
      <c r="E43" s="31">
        <f t="shared" si="13"/>
        <v>22287359</v>
      </c>
      <c r="F43" s="31">
        <f t="shared" si="13"/>
        <v>0</v>
      </c>
      <c r="G43" s="31">
        <f t="shared" si="13"/>
        <v>543784</v>
      </c>
      <c r="H43" s="31">
        <f t="shared" si="13"/>
        <v>0</v>
      </c>
      <c r="I43" s="31">
        <f t="shared" si="13"/>
        <v>2000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24686064</v>
      </c>
      <c r="O43" s="43">
        <f t="shared" si="11"/>
        <v>617.21332133213321</v>
      </c>
      <c r="P43" s="9"/>
    </row>
    <row r="44" spans="1:16">
      <c r="A44" s="12"/>
      <c r="B44" s="44">
        <v>581</v>
      </c>
      <c r="C44" s="20" t="s">
        <v>58</v>
      </c>
      <c r="D44" s="46">
        <v>1852921</v>
      </c>
      <c r="E44" s="46">
        <v>21976125</v>
      </c>
      <c r="F44" s="46">
        <v>0</v>
      </c>
      <c r="G44" s="46">
        <v>543784</v>
      </c>
      <c r="H44" s="46">
        <v>0</v>
      </c>
      <c r="I44" s="46">
        <v>2000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24374830</v>
      </c>
      <c r="O44" s="47">
        <f t="shared" si="11"/>
        <v>609.43169316931699</v>
      </c>
      <c r="P44" s="9"/>
    </row>
    <row r="45" spans="1:16">
      <c r="A45" s="12"/>
      <c r="B45" s="44">
        <v>587</v>
      </c>
      <c r="C45" s="20" t="s">
        <v>85</v>
      </c>
      <c r="D45" s="46">
        <v>0</v>
      </c>
      <c r="E45" s="46">
        <v>311234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14">SUM(D45:M45)</f>
        <v>311234</v>
      </c>
      <c r="O45" s="47">
        <f t="shared" si="11"/>
        <v>7.7816281628162818</v>
      </c>
      <c r="P45" s="9"/>
    </row>
    <row r="46" spans="1:16" ht="15.75">
      <c r="A46" s="28" t="s">
        <v>60</v>
      </c>
      <c r="B46" s="29"/>
      <c r="C46" s="30"/>
      <c r="D46" s="31">
        <f t="shared" ref="D46:M46" si="15">SUM(D47:D65)</f>
        <v>964424</v>
      </c>
      <c r="E46" s="31">
        <f t="shared" si="15"/>
        <v>1426268</v>
      </c>
      <c r="F46" s="31">
        <f t="shared" si="15"/>
        <v>0</v>
      </c>
      <c r="G46" s="31">
        <f t="shared" si="15"/>
        <v>0</v>
      </c>
      <c r="H46" s="31">
        <f t="shared" si="15"/>
        <v>0</v>
      </c>
      <c r="I46" s="31">
        <f t="shared" si="15"/>
        <v>0</v>
      </c>
      <c r="J46" s="31">
        <f t="shared" si="15"/>
        <v>0</v>
      </c>
      <c r="K46" s="31">
        <f t="shared" si="15"/>
        <v>0</v>
      </c>
      <c r="L46" s="31">
        <f t="shared" si="15"/>
        <v>0</v>
      </c>
      <c r="M46" s="31">
        <f t="shared" si="15"/>
        <v>0</v>
      </c>
      <c r="N46" s="31">
        <f>SUM(D46:M46)</f>
        <v>2390692</v>
      </c>
      <c r="O46" s="43">
        <f t="shared" si="11"/>
        <v>59.773277327732771</v>
      </c>
      <c r="P46" s="9"/>
    </row>
    <row r="47" spans="1:16">
      <c r="A47" s="12"/>
      <c r="B47" s="44">
        <v>601</v>
      </c>
      <c r="C47" s="20" t="s">
        <v>61</v>
      </c>
      <c r="D47" s="46">
        <v>0</v>
      </c>
      <c r="E47" s="46">
        <v>53311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53311</v>
      </c>
      <c r="O47" s="47">
        <f t="shared" si="11"/>
        <v>1.3329082908290828</v>
      </c>
      <c r="P47" s="9"/>
    </row>
    <row r="48" spans="1:16">
      <c r="A48" s="12"/>
      <c r="B48" s="44">
        <v>602</v>
      </c>
      <c r="C48" s="20" t="s">
        <v>62</v>
      </c>
      <c r="D48" s="46">
        <v>0</v>
      </c>
      <c r="E48" s="46">
        <v>118026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118026</v>
      </c>
      <c r="O48" s="47">
        <f t="shared" si="11"/>
        <v>2.9509450945094509</v>
      </c>
      <c r="P48" s="9"/>
    </row>
    <row r="49" spans="1:16">
      <c r="A49" s="12"/>
      <c r="B49" s="44">
        <v>603</v>
      </c>
      <c r="C49" s="20" t="s">
        <v>63</v>
      </c>
      <c r="D49" s="46">
        <v>0</v>
      </c>
      <c r="E49" s="46">
        <v>28780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28780</v>
      </c>
      <c r="O49" s="47">
        <f t="shared" si="11"/>
        <v>0.71957195719571954</v>
      </c>
      <c r="P49" s="9"/>
    </row>
    <row r="50" spans="1:16">
      <c r="A50" s="12"/>
      <c r="B50" s="44">
        <v>604</v>
      </c>
      <c r="C50" s="20" t="s">
        <v>64</v>
      </c>
      <c r="D50" s="46">
        <v>0</v>
      </c>
      <c r="E50" s="46">
        <v>50939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50939</v>
      </c>
      <c r="O50" s="47">
        <f t="shared" si="11"/>
        <v>1.2736023602360236</v>
      </c>
      <c r="P50" s="9"/>
    </row>
    <row r="51" spans="1:16">
      <c r="A51" s="12"/>
      <c r="B51" s="44">
        <v>605</v>
      </c>
      <c r="C51" s="20" t="s">
        <v>65</v>
      </c>
      <c r="D51" s="46">
        <v>0</v>
      </c>
      <c r="E51" s="46">
        <v>197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197</v>
      </c>
      <c r="O51" s="47">
        <f t="shared" si="11"/>
        <v>4.9254925492549255E-3</v>
      </c>
      <c r="P51" s="9"/>
    </row>
    <row r="52" spans="1:16">
      <c r="A52" s="12"/>
      <c r="B52" s="44">
        <v>608</v>
      </c>
      <c r="C52" s="20" t="s">
        <v>66</v>
      </c>
      <c r="D52" s="46">
        <v>0</v>
      </c>
      <c r="E52" s="46">
        <v>29701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29701</v>
      </c>
      <c r="O52" s="47">
        <f t="shared" si="11"/>
        <v>0.74259925992599263</v>
      </c>
      <c r="P52" s="9"/>
    </row>
    <row r="53" spans="1:16">
      <c r="A53" s="12"/>
      <c r="B53" s="44">
        <v>614</v>
      </c>
      <c r="C53" s="20" t="s">
        <v>67</v>
      </c>
      <c r="D53" s="46">
        <v>0</v>
      </c>
      <c r="E53" s="46">
        <v>392127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2" si="16">SUM(D53:M53)</f>
        <v>392127</v>
      </c>
      <c r="O53" s="47">
        <f t="shared" si="11"/>
        <v>9.8041554155415547</v>
      </c>
      <c r="P53" s="9"/>
    </row>
    <row r="54" spans="1:16">
      <c r="A54" s="12"/>
      <c r="B54" s="44">
        <v>624</v>
      </c>
      <c r="C54" s="20" t="s">
        <v>68</v>
      </c>
      <c r="D54" s="46">
        <v>0</v>
      </c>
      <c r="E54" s="46">
        <v>24000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24000</v>
      </c>
      <c r="O54" s="47">
        <f t="shared" si="11"/>
        <v>0.60006000600060005</v>
      </c>
      <c r="P54" s="9"/>
    </row>
    <row r="55" spans="1:16">
      <c r="A55" s="12"/>
      <c r="B55" s="44">
        <v>634</v>
      </c>
      <c r="C55" s="20" t="s">
        <v>69</v>
      </c>
      <c r="D55" s="46">
        <v>0</v>
      </c>
      <c r="E55" s="46">
        <v>100967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100967</v>
      </c>
      <c r="O55" s="47">
        <f t="shared" si="11"/>
        <v>2.5244274427442743</v>
      </c>
      <c r="P55" s="9"/>
    </row>
    <row r="56" spans="1:16">
      <c r="A56" s="12"/>
      <c r="B56" s="44">
        <v>654</v>
      </c>
      <c r="C56" s="20" t="s">
        <v>70</v>
      </c>
      <c r="D56" s="46">
        <v>0</v>
      </c>
      <c r="E56" s="46">
        <v>201841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201841</v>
      </c>
      <c r="O56" s="47">
        <f t="shared" si="11"/>
        <v>5.0465296529652965</v>
      </c>
      <c r="P56" s="9"/>
    </row>
    <row r="57" spans="1:16">
      <c r="A57" s="12"/>
      <c r="B57" s="44">
        <v>674</v>
      </c>
      <c r="C57" s="20" t="s">
        <v>71</v>
      </c>
      <c r="D57" s="46">
        <v>0</v>
      </c>
      <c r="E57" s="46">
        <v>71201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71201</v>
      </c>
      <c r="O57" s="47">
        <f t="shared" si="11"/>
        <v>1.7802030203020303</v>
      </c>
      <c r="P57" s="9"/>
    </row>
    <row r="58" spans="1:16">
      <c r="A58" s="12"/>
      <c r="B58" s="44">
        <v>684</v>
      </c>
      <c r="C58" s="20" t="s">
        <v>72</v>
      </c>
      <c r="D58" s="46">
        <v>0</v>
      </c>
      <c r="E58" s="46">
        <v>4433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4433</v>
      </c>
      <c r="O58" s="47">
        <f t="shared" si="11"/>
        <v>0.11083608360836084</v>
      </c>
      <c r="P58" s="9"/>
    </row>
    <row r="59" spans="1:16">
      <c r="A59" s="12"/>
      <c r="B59" s="44">
        <v>694</v>
      </c>
      <c r="C59" s="20" t="s">
        <v>75</v>
      </c>
      <c r="D59" s="46">
        <v>0</v>
      </c>
      <c r="E59" s="46">
        <v>61994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61994</v>
      </c>
      <c r="O59" s="47">
        <f t="shared" si="11"/>
        <v>1.5500050005000501</v>
      </c>
      <c r="P59" s="9"/>
    </row>
    <row r="60" spans="1:16">
      <c r="A60" s="12"/>
      <c r="B60" s="44">
        <v>711</v>
      </c>
      <c r="C60" s="20" t="s">
        <v>76</v>
      </c>
      <c r="D60" s="46">
        <v>964424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964424</v>
      </c>
      <c r="O60" s="47">
        <f t="shared" si="11"/>
        <v>24.113011301130111</v>
      </c>
      <c r="P60" s="9"/>
    </row>
    <row r="61" spans="1:16">
      <c r="A61" s="12"/>
      <c r="B61" s="44">
        <v>712</v>
      </c>
      <c r="C61" s="20" t="s">
        <v>77</v>
      </c>
      <c r="D61" s="46">
        <v>0</v>
      </c>
      <c r="E61" s="46">
        <v>18166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18166</v>
      </c>
      <c r="O61" s="47">
        <f t="shared" si="11"/>
        <v>0.45419541954195419</v>
      </c>
      <c r="P61" s="9"/>
    </row>
    <row r="62" spans="1:16">
      <c r="A62" s="12"/>
      <c r="B62" s="44">
        <v>714</v>
      </c>
      <c r="C62" s="20" t="s">
        <v>78</v>
      </c>
      <c r="D62" s="46">
        <v>0</v>
      </c>
      <c r="E62" s="46">
        <v>1071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1071</v>
      </c>
      <c r="O62" s="47">
        <f t="shared" si="11"/>
        <v>2.6777677767776779E-2</v>
      </c>
      <c r="P62" s="9"/>
    </row>
    <row r="63" spans="1:16">
      <c r="A63" s="12"/>
      <c r="B63" s="44">
        <v>719</v>
      </c>
      <c r="C63" s="20" t="s">
        <v>86</v>
      </c>
      <c r="D63" s="46">
        <v>0</v>
      </c>
      <c r="E63" s="46">
        <v>42750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42750</v>
      </c>
      <c r="O63" s="47">
        <f t="shared" si="11"/>
        <v>1.068856885688569</v>
      </c>
      <c r="P63" s="9"/>
    </row>
    <row r="64" spans="1:16">
      <c r="A64" s="12"/>
      <c r="B64" s="44">
        <v>744</v>
      </c>
      <c r="C64" s="20" t="s">
        <v>80</v>
      </c>
      <c r="D64" s="46">
        <v>0</v>
      </c>
      <c r="E64" s="46">
        <v>44151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44151</v>
      </c>
      <c r="O64" s="47">
        <f t="shared" si="11"/>
        <v>1.103885388538854</v>
      </c>
      <c r="P64" s="9"/>
    </row>
    <row r="65" spans="1:119" ht="15.75" thickBot="1">
      <c r="A65" s="12"/>
      <c r="B65" s="44">
        <v>764</v>
      </c>
      <c r="C65" s="20" t="s">
        <v>82</v>
      </c>
      <c r="D65" s="46">
        <v>0</v>
      </c>
      <c r="E65" s="46">
        <v>182613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182613</v>
      </c>
      <c r="O65" s="47">
        <f t="shared" si="11"/>
        <v>4.5657815781578162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7">SUM(D5,D13,D22,D25,D29,D34,D39,D43,D46)</f>
        <v>26545697</v>
      </c>
      <c r="E66" s="15">
        <f t="shared" si="17"/>
        <v>39595688</v>
      </c>
      <c r="F66" s="15">
        <f t="shared" si="17"/>
        <v>1382557</v>
      </c>
      <c r="G66" s="15">
        <f t="shared" si="17"/>
        <v>4680947</v>
      </c>
      <c r="H66" s="15">
        <f t="shared" si="17"/>
        <v>0</v>
      </c>
      <c r="I66" s="15">
        <f t="shared" si="17"/>
        <v>1201439</v>
      </c>
      <c r="J66" s="15">
        <f t="shared" si="17"/>
        <v>0</v>
      </c>
      <c r="K66" s="15">
        <f t="shared" si="17"/>
        <v>0</v>
      </c>
      <c r="L66" s="15">
        <f t="shared" si="17"/>
        <v>0</v>
      </c>
      <c r="M66" s="15">
        <f t="shared" si="17"/>
        <v>0</v>
      </c>
      <c r="N66" s="15">
        <f>SUM(D66:M66)</f>
        <v>73406328</v>
      </c>
      <c r="O66" s="37">
        <f t="shared" si="11"/>
        <v>1835.3417341734173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87</v>
      </c>
      <c r="M68" s="48"/>
      <c r="N68" s="48"/>
      <c r="O68" s="41">
        <v>39996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A70:O70"/>
    <mergeCell ref="L68:N68"/>
    <mergeCell ref="A69:O6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6307238</v>
      </c>
      <c r="E5" s="26">
        <f t="shared" si="0"/>
        <v>1115682</v>
      </c>
      <c r="F5" s="26">
        <f t="shared" si="0"/>
        <v>1382594</v>
      </c>
      <c r="G5" s="26">
        <f t="shared" si="0"/>
        <v>4110788</v>
      </c>
      <c r="H5" s="26">
        <f t="shared" si="0"/>
        <v>0</v>
      </c>
      <c r="I5" s="26">
        <f t="shared" si="0"/>
        <v>79561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12995863</v>
      </c>
      <c r="O5" s="32">
        <f t="shared" ref="O5:O36" si="1">(N5/O$71)</f>
        <v>327.32697781024103</v>
      </c>
      <c r="P5" s="6"/>
    </row>
    <row r="6" spans="1:133">
      <c r="A6" s="12"/>
      <c r="B6" s="44">
        <v>511</v>
      </c>
      <c r="C6" s="20" t="s">
        <v>20</v>
      </c>
      <c r="D6" s="46">
        <v>798516</v>
      </c>
      <c r="E6" s="46">
        <v>0</v>
      </c>
      <c r="F6" s="46">
        <v>0</v>
      </c>
      <c r="G6" s="46">
        <v>3858761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4657277</v>
      </c>
      <c r="O6" s="47">
        <f t="shared" si="1"/>
        <v>117.30289902526258</v>
      </c>
      <c r="P6" s="9"/>
    </row>
    <row r="7" spans="1:133">
      <c r="A7" s="12"/>
      <c r="B7" s="44">
        <v>512</v>
      </c>
      <c r="C7" s="20" t="s">
        <v>21</v>
      </c>
      <c r="D7" s="46">
        <v>817211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817211</v>
      </c>
      <c r="O7" s="47">
        <f t="shared" si="1"/>
        <v>20.583104551293353</v>
      </c>
      <c r="P7" s="9"/>
    </row>
    <row r="8" spans="1:133">
      <c r="A8" s="12"/>
      <c r="B8" s="44">
        <v>513</v>
      </c>
      <c r="C8" s="20" t="s">
        <v>22</v>
      </c>
      <c r="D8" s="46">
        <v>3591945</v>
      </c>
      <c r="E8" s="46">
        <v>263297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3855242</v>
      </c>
      <c r="O8" s="47">
        <f t="shared" si="1"/>
        <v>97.102032591995567</v>
      </c>
      <c r="P8" s="9"/>
    </row>
    <row r="9" spans="1:133">
      <c r="A9" s="12"/>
      <c r="B9" s="44">
        <v>514</v>
      </c>
      <c r="C9" s="20" t="s">
        <v>23</v>
      </c>
      <c r="D9" s="46">
        <v>159093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159093</v>
      </c>
      <c r="O9" s="47">
        <f t="shared" si="1"/>
        <v>4.0070775508147998</v>
      </c>
      <c r="P9" s="9"/>
    </row>
    <row r="10" spans="1:133">
      <c r="A10" s="12"/>
      <c r="B10" s="44">
        <v>515</v>
      </c>
      <c r="C10" s="20" t="s">
        <v>24</v>
      </c>
      <c r="D10" s="46">
        <v>9757</v>
      </c>
      <c r="E10" s="46">
        <v>526865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536622</v>
      </c>
      <c r="O10" s="47">
        <f t="shared" si="1"/>
        <v>13.515905599073118</v>
      </c>
      <c r="P10" s="9"/>
    </row>
    <row r="11" spans="1:133">
      <c r="A11" s="12"/>
      <c r="B11" s="44">
        <v>517</v>
      </c>
      <c r="C11" s="20" t="s">
        <v>25</v>
      </c>
      <c r="D11" s="46">
        <v>6791</v>
      </c>
      <c r="E11" s="46">
        <v>0</v>
      </c>
      <c r="F11" s="46">
        <v>1382594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1389385</v>
      </c>
      <c r="O11" s="47">
        <f t="shared" si="1"/>
        <v>34.994458857013321</v>
      </c>
      <c r="P11" s="9"/>
    </row>
    <row r="12" spans="1:133">
      <c r="A12" s="12"/>
      <c r="B12" s="44">
        <v>519</v>
      </c>
      <c r="C12" s="20" t="s">
        <v>26</v>
      </c>
      <c r="D12" s="46">
        <v>923925</v>
      </c>
      <c r="E12" s="46">
        <v>325520</v>
      </c>
      <c r="F12" s="46">
        <v>0</v>
      </c>
      <c r="G12" s="46">
        <v>252027</v>
      </c>
      <c r="H12" s="46">
        <v>0</v>
      </c>
      <c r="I12" s="46">
        <v>79561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1581033</v>
      </c>
      <c r="O12" s="47">
        <f t="shared" si="1"/>
        <v>39.821499634788303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14969511</v>
      </c>
      <c r="E13" s="31">
        <f t="shared" si="3"/>
        <v>6808219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21777730</v>
      </c>
      <c r="O13" s="43">
        <f t="shared" si="1"/>
        <v>548.51598116011382</v>
      </c>
      <c r="P13" s="10"/>
    </row>
    <row r="14" spans="1:133">
      <c r="A14" s="12"/>
      <c r="B14" s="44">
        <v>521</v>
      </c>
      <c r="C14" s="20" t="s">
        <v>28</v>
      </c>
      <c r="D14" s="46">
        <v>8076150</v>
      </c>
      <c r="E14" s="46">
        <v>8045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8084195</v>
      </c>
      <c r="O14" s="47">
        <f t="shared" si="1"/>
        <v>203.61672921441703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2681346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2681346</v>
      </c>
      <c r="O15" s="47">
        <f t="shared" si="1"/>
        <v>67.53509810341788</v>
      </c>
      <c r="P15" s="9"/>
    </row>
    <row r="16" spans="1:133">
      <c r="A16" s="12"/>
      <c r="B16" s="44">
        <v>523</v>
      </c>
      <c r="C16" s="20" t="s">
        <v>30</v>
      </c>
      <c r="D16" s="46">
        <v>6312428</v>
      </c>
      <c r="E16" s="46">
        <v>76053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6388481</v>
      </c>
      <c r="O16" s="47">
        <f t="shared" si="1"/>
        <v>160.9067576757424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980692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980692</v>
      </c>
      <c r="O17" s="47">
        <f t="shared" si="1"/>
        <v>24.700702717678766</v>
      </c>
      <c r="P17" s="9"/>
    </row>
    <row r="18" spans="1:16">
      <c r="A18" s="12"/>
      <c r="B18" s="44">
        <v>525</v>
      </c>
      <c r="C18" s="20" t="s">
        <v>32</v>
      </c>
      <c r="D18" s="46">
        <v>155513</v>
      </c>
      <c r="E18" s="46">
        <v>16925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172438</v>
      </c>
      <c r="O18" s="47">
        <f t="shared" si="1"/>
        <v>4.3431982469838548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2266509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2266509</v>
      </c>
      <c r="O19" s="47">
        <f t="shared" si="1"/>
        <v>57.086592952673598</v>
      </c>
      <c r="P19" s="9"/>
    </row>
    <row r="20" spans="1:16">
      <c r="A20" s="12"/>
      <c r="B20" s="44">
        <v>527</v>
      </c>
      <c r="C20" s="20" t="s">
        <v>34</v>
      </c>
      <c r="D20" s="46">
        <v>108472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108472</v>
      </c>
      <c r="O20" s="47">
        <f t="shared" si="1"/>
        <v>2.7320857365942119</v>
      </c>
      <c r="P20" s="9"/>
    </row>
    <row r="21" spans="1:16">
      <c r="A21" s="12"/>
      <c r="B21" s="44">
        <v>529</v>
      </c>
      <c r="C21" s="20" t="s">
        <v>35</v>
      </c>
      <c r="D21" s="46">
        <v>316948</v>
      </c>
      <c r="E21" s="46">
        <v>778649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1095597</v>
      </c>
      <c r="O21" s="47">
        <f t="shared" si="1"/>
        <v>27.594816512606101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328631</v>
      </c>
      <c r="E22" s="31">
        <f t="shared" si="5"/>
        <v>2452310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2780941</v>
      </c>
      <c r="O22" s="43">
        <f t="shared" si="1"/>
        <v>70.043598720499716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2444560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2444560</v>
      </c>
      <c r="O23" s="47">
        <f t="shared" si="1"/>
        <v>61.571165906858425</v>
      </c>
      <c r="P23" s="9"/>
    </row>
    <row r="24" spans="1:16">
      <c r="A24" s="12"/>
      <c r="B24" s="44">
        <v>537</v>
      </c>
      <c r="C24" s="20" t="s">
        <v>38</v>
      </c>
      <c r="D24" s="46">
        <v>328631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328631</v>
      </c>
      <c r="O24" s="47">
        <f t="shared" si="1"/>
        <v>8.2772334584288334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7750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7750</v>
      </c>
      <c r="O25" s="47">
        <f t="shared" si="1"/>
        <v>0.19519935521245246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184207</v>
      </c>
      <c r="E26" s="31">
        <f t="shared" si="6"/>
        <v>4327710</v>
      </c>
      <c r="F26" s="31">
        <f t="shared" si="6"/>
        <v>0</v>
      </c>
      <c r="G26" s="31">
        <f t="shared" si="6"/>
        <v>0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5" si="7">SUM(D26:M26)</f>
        <v>4511917</v>
      </c>
      <c r="O26" s="43">
        <f t="shared" si="1"/>
        <v>113.64171473188424</v>
      </c>
      <c r="P26" s="10"/>
    </row>
    <row r="27" spans="1:16">
      <c r="A27" s="12"/>
      <c r="B27" s="44">
        <v>541</v>
      </c>
      <c r="C27" s="20" t="s">
        <v>41</v>
      </c>
      <c r="D27" s="46">
        <v>0</v>
      </c>
      <c r="E27" s="46">
        <v>4188424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4188424</v>
      </c>
      <c r="O27" s="47">
        <f t="shared" si="1"/>
        <v>105.49389214920787</v>
      </c>
      <c r="P27" s="9"/>
    </row>
    <row r="28" spans="1:16">
      <c r="A28" s="12"/>
      <c r="B28" s="44">
        <v>542</v>
      </c>
      <c r="C28" s="20" t="s">
        <v>42</v>
      </c>
      <c r="D28" s="46">
        <v>184207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184207</v>
      </c>
      <c r="O28" s="47">
        <f t="shared" si="1"/>
        <v>4.6396242097574492</v>
      </c>
      <c r="P28" s="9"/>
    </row>
    <row r="29" spans="1:16">
      <c r="A29" s="12"/>
      <c r="B29" s="44">
        <v>549</v>
      </c>
      <c r="C29" s="20" t="s">
        <v>43</v>
      </c>
      <c r="D29" s="46">
        <v>0</v>
      </c>
      <c r="E29" s="46">
        <v>139286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139286</v>
      </c>
      <c r="O29" s="47">
        <f t="shared" si="1"/>
        <v>3.508198372918923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SUM(D31:D34)</f>
        <v>76731</v>
      </c>
      <c r="E30" s="31">
        <f t="shared" si="8"/>
        <v>3021148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3097879</v>
      </c>
      <c r="O30" s="43">
        <f t="shared" si="1"/>
        <v>78.026320429186711</v>
      </c>
      <c r="P30" s="10"/>
    </row>
    <row r="31" spans="1:16">
      <c r="A31" s="13"/>
      <c r="B31" s="45">
        <v>552</v>
      </c>
      <c r="C31" s="21" t="s">
        <v>45</v>
      </c>
      <c r="D31" s="46">
        <v>0</v>
      </c>
      <c r="E31" s="46">
        <v>166085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166085</v>
      </c>
      <c r="O31" s="47">
        <f t="shared" si="1"/>
        <v>4.1831851497367953</v>
      </c>
      <c r="P31" s="9"/>
    </row>
    <row r="32" spans="1:16">
      <c r="A32" s="13"/>
      <c r="B32" s="45">
        <v>553</v>
      </c>
      <c r="C32" s="21" t="s">
        <v>46</v>
      </c>
      <c r="D32" s="46">
        <v>77811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77811</v>
      </c>
      <c r="O32" s="47">
        <f t="shared" si="1"/>
        <v>1.9598267133465985</v>
      </c>
      <c r="P32" s="9"/>
    </row>
    <row r="33" spans="1:16">
      <c r="A33" s="13"/>
      <c r="B33" s="45">
        <v>554</v>
      </c>
      <c r="C33" s="21" t="s">
        <v>47</v>
      </c>
      <c r="D33" s="46">
        <v>-1080</v>
      </c>
      <c r="E33" s="46">
        <v>2770063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2768983</v>
      </c>
      <c r="O33" s="47">
        <f t="shared" si="1"/>
        <v>69.742412412160292</v>
      </c>
      <c r="P33" s="9"/>
    </row>
    <row r="34" spans="1:16">
      <c r="A34" s="13"/>
      <c r="B34" s="45">
        <v>559</v>
      </c>
      <c r="C34" s="21" t="s">
        <v>48</v>
      </c>
      <c r="D34" s="46">
        <v>0</v>
      </c>
      <c r="E34" s="46">
        <v>85000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85000</v>
      </c>
      <c r="O34" s="47">
        <f t="shared" si="1"/>
        <v>2.1408961539430269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SUM(D36:D39)</f>
        <v>1881632</v>
      </c>
      <c r="E35" s="31">
        <f t="shared" si="9"/>
        <v>378187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2259819</v>
      </c>
      <c r="O35" s="43">
        <f t="shared" si="1"/>
        <v>56.918091831851498</v>
      </c>
      <c r="P35" s="10"/>
    </row>
    <row r="36" spans="1:16">
      <c r="A36" s="12"/>
      <c r="B36" s="44">
        <v>562</v>
      </c>
      <c r="C36" s="20" t="s">
        <v>50</v>
      </c>
      <c r="D36" s="46">
        <v>0</v>
      </c>
      <c r="E36" s="46">
        <v>347287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10">SUM(D36:M36)</f>
        <v>347287</v>
      </c>
      <c r="O36" s="47">
        <f t="shared" si="1"/>
        <v>8.7471223836989651</v>
      </c>
      <c r="P36" s="9"/>
    </row>
    <row r="37" spans="1:16">
      <c r="A37" s="12"/>
      <c r="B37" s="44">
        <v>563</v>
      </c>
      <c r="C37" s="20" t="s">
        <v>51</v>
      </c>
      <c r="D37" s="46">
        <v>55000</v>
      </c>
      <c r="E37" s="46">
        <v>20000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75000</v>
      </c>
      <c r="O37" s="47">
        <f t="shared" ref="O37:O68" si="11">(N37/O$71)</f>
        <v>1.8890260181850238</v>
      </c>
      <c r="P37" s="9"/>
    </row>
    <row r="38" spans="1:16">
      <c r="A38" s="12"/>
      <c r="B38" s="44">
        <v>564</v>
      </c>
      <c r="C38" s="20" t="s">
        <v>52</v>
      </c>
      <c r="D38" s="46">
        <v>0</v>
      </c>
      <c r="E38" s="46">
        <v>10900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10900</v>
      </c>
      <c r="O38" s="47">
        <f t="shared" si="11"/>
        <v>0.27453844797622345</v>
      </c>
      <c r="P38" s="9"/>
    </row>
    <row r="39" spans="1:16">
      <c r="A39" s="12"/>
      <c r="B39" s="44">
        <v>569</v>
      </c>
      <c r="C39" s="20" t="s">
        <v>53</v>
      </c>
      <c r="D39" s="46">
        <v>1826632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1826632</v>
      </c>
      <c r="O39" s="47">
        <f t="shared" si="11"/>
        <v>46.007404981991286</v>
      </c>
      <c r="P39" s="9"/>
    </row>
    <row r="40" spans="1:16" ht="15.75">
      <c r="A40" s="28" t="s">
        <v>54</v>
      </c>
      <c r="B40" s="29"/>
      <c r="C40" s="30"/>
      <c r="D40" s="31">
        <f t="shared" ref="D40:M40" si="12">SUM(D41:D43)</f>
        <v>1258005</v>
      </c>
      <c r="E40" s="31">
        <f t="shared" si="12"/>
        <v>22280</v>
      </c>
      <c r="F40" s="31">
        <f t="shared" si="12"/>
        <v>0</v>
      </c>
      <c r="G40" s="31">
        <f t="shared" si="12"/>
        <v>320918</v>
      </c>
      <c r="H40" s="31">
        <f t="shared" si="12"/>
        <v>0</v>
      </c>
      <c r="I40" s="31">
        <f t="shared" si="12"/>
        <v>1252279</v>
      </c>
      <c r="J40" s="31">
        <f t="shared" si="12"/>
        <v>0</v>
      </c>
      <c r="K40" s="31">
        <f t="shared" si="12"/>
        <v>0</v>
      </c>
      <c r="L40" s="31">
        <f t="shared" si="12"/>
        <v>0</v>
      </c>
      <c r="M40" s="31">
        <f t="shared" si="12"/>
        <v>0</v>
      </c>
      <c r="N40" s="31">
        <f>SUM(D40:M40)</f>
        <v>2853482</v>
      </c>
      <c r="O40" s="43">
        <f t="shared" si="11"/>
        <v>71.870689872301838</v>
      </c>
      <c r="P40" s="9"/>
    </row>
    <row r="41" spans="1:16">
      <c r="A41" s="12"/>
      <c r="B41" s="44">
        <v>571</v>
      </c>
      <c r="C41" s="20" t="s">
        <v>55</v>
      </c>
      <c r="D41" s="46">
        <v>528999</v>
      </c>
      <c r="E41" s="46">
        <v>3877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532876</v>
      </c>
      <c r="O41" s="47">
        <f t="shared" si="11"/>
        <v>13.42155504621817</v>
      </c>
      <c r="P41" s="9"/>
    </row>
    <row r="42" spans="1:16">
      <c r="A42" s="12"/>
      <c r="B42" s="44">
        <v>572</v>
      </c>
      <c r="C42" s="20" t="s">
        <v>56</v>
      </c>
      <c r="D42" s="46">
        <v>729006</v>
      </c>
      <c r="E42" s="46">
        <v>0</v>
      </c>
      <c r="F42" s="46">
        <v>0</v>
      </c>
      <c r="G42" s="46">
        <v>208989</v>
      </c>
      <c r="H42" s="46">
        <v>0</v>
      </c>
      <c r="I42" s="46">
        <v>1252279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2190274</v>
      </c>
      <c r="O42" s="47">
        <f t="shared" si="11"/>
        <v>55.166460972722462</v>
      </c>
      <c r="P42" s="9"/>
    </row>
    <row r="43" spans="1:16">
      <c r="A43" s="12"/>
      <c r="B43" s="44">
        <v>575</v>
      </c>
      <c r="C43" s="20" t="s">
        <v>57</v>
      </c>
      <c r="D43" s="46">
        <v>0</v>
      </c>
      <c r="E43" s="46">
        <v>18403</v>
      </c>
      <c r="F43" s="46">
        <v>0</v>
      </c>
      <c r="G43" s="46">
        <v>111929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130332</v>
      </c>
      <c r="O43" s="47">
        <f t="shared" si="11"/>
        <v>3.282673853361207</v>
      </c>
      <c r="P43" s="9"/>
    </row>
    <row r="44" spans="1:16" ht="15.75">
      <c r="A44" s="28" t="s">
        <v>79</v>
      </c>
      <c r="B44" s="29"/>
      <c r="C44" s="30"/>
      <c r="D44" s="31">
        <f t="shared" ref="D44:M44" si="13">SUM(D45:D46)</f>
        <v>1442034</v>
      </c>
      <c r="E44" s="31">
        <f t="shared" si="13"/>
        <v>22484242</v>
      </c>
      <c r="F44" s="31">
        <f t="shared" si="13"/>
        <v>0</v>
      </c>
      <c r="G44" s="31">
        <f t="shared" si="13"/>
        <v>67192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3" si="14">SUM(D44:M44)</f>
        <v>23993468</v>
      </c>
      <c r="O44" s="43">
        <f t="shared" si="11"/>
        <v>604.32380424653047</v>
      </c>
      <c r="P44" s="9"/>
    </row>
    <row r="45" spans="1:16">
      <c r="A45" s="12"/>
      <c r="B45" s="44">
        <v>581</v>
      </c>
      <c r="C45" s="20" t="s">
        <v>58</v>
      </c>
      <c r="D45" s="46">
        <v>1427845</v>
      </c>
      <c r="E45" s="46">
        <v>22196152</v>
      </c>
      <c r="F45" s="46">
        <v>0</v>
      </c>
      <c r="G45" s="46">
        <v>67192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23691189</v>
      </c>
      <c r="O45" s="47">
        <f t="shared" si="11"/>
        <v>596.71029896985112</v>
      </c>
      <c r="P45" s="9"/>
    </row>
    <row r="46" spans="1:16">
      <c r="A46" s="12"/>
      <c r="B46" s="44">
        <v>590</v>
      </c>
      <c r="C46" s="20" t="s">
        <v>59</v>
      </c>
      <c r="D46" s="46">
        <v>14189</v>
      </c>
      <c r="E46" s="46">
        <v>288090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302279</v>
      </c>
      <c r="O46" s="47">
        <f t="shared" si="11"/>
        <v>7.6135052766793443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SUM(D48:D68)</f>
        <v>982244</v>
      </c>
      <c r="E47" s="31">
        <f t="shared" si="15"/>
        <v>1548266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2530510</v>
      </c>
      <c r="O47" s="43">
        <f t="shared" si="11"/>
        <v>63.735989723698459</v>
      </c>
      <c r="P47" s="9"/>
    </row>
    <row r="48" spans="1:16">
      <c r="A48" s="12"/>
      <c r="B48" s="44">
        <v>601</v>
      </c>
      <c r="C48" s="20" t="s">
        <v>61</v>
      </c>
      <c r="D48" s="46">
        <v>0</v>
      </c>
      <c r="E48" s="46">
        <v>46273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46273</v>
      </c>
      <c r="O48" s="47">
        <f t="shared" si="11"/>
        <v>1.1654786791930081</v>
      </c>
      <c r="P48" s="9"/>
    </row>
    <row r="49" spans="1:16">
      <c r="A49" s="12"/>
      <c r="B49" s="44">
        <v>602</v>
      </c>
      <c r="C49" s="20" t="s">
        <v>62</v>
      </c>
      <c r="D49" s="46">
        <v>0</v>
      </c>
      <c r="E49" s="46">
        <v>158954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158954</v>
      </c>
      <c r="O49" s="47">
        <f t="shared" si="11"/>
        <v>4.0035765559277641</v>
      </c>
      <c r="P49" s="9"/>
    </row>
    <row r="50" spans="1:16">
      <c r="A50" s="12"/>
      <c r="B50" s="44">
        <v>603</v>
      </c>
      <c r="C50" s="20" t="s">
        <v>63</v>
      </c>
      <c r="D50" s="46">
        <v>0</v>
      </c>
      <c r="E50" s="46">
        <v>5909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5909</v>
      </c>
      <c r="O50" s="47">
        <f t="shared" si="11"/>
        <v>0.14883006321940406</v>
      </c>
      <c r="P50" s="9"/>
    </row>
    <row r="51" spans="1:16">
      <c r="A51" s="12"/>
      <c r="B51" s="44">
        <v>604</v>
      </c>
      <c r="C51" s="20" t="s">
        <v>64</v>
      </c>
      <c r="D51" s="46">
        <v>0</v>
      </c>
      <c r="E51" s="46">
        <v>50623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50623</v>
      </c>
      <c r="O51" s="47">
        <f t="shared" si="11"/>
        <v>1.2750421882477394</v>
      </c>
      <c r="P51" s="9"/>
    </row>
    <row r="52" spans="1:16">
      <c r="A52" s="12"/>
      <c r="B52" s="44">
        <v>605</v>
      </c>
      <c r="C52" s="20" t="s">
        <v>65</v>
      </c>
      <c r="D52" s="46">
        <v>0</v>
      </c>
      <c r="E52" s="46">
        <v>197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197</v>
      </c>
      <c r="O52" s="47">
        <f t="shared" si="11"/>
        <v>4.9618416744326623E-3</v>
      </c>
      <c r="P52" s="9"/>
    </row>
    <row r="53" spans="1:16">
      <c r="A53" s="12"/>
      <c r="B53" s="44">
        <v>608</v>
      </c>
      <c r="C53" s="20" t="s">
        <v>66</v>
      </c>
      <c r="D53" s="46">
        <v>0</v>
      </c>
      <c r="E53" s="46">
        <v>28988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28988</v>
      </c>
      <c r="O53" s="47">
        <f t="shared" si="11"/>
        <v>0.73012114953529961</v>
      </c>
      <c r="P53" s="9"/>
    </row>
    <row r="54" spans="1:16">
      <c r="A54" s="12"/>
      <c r="B54" s="44">
        <v>614</v>
      </c>
      <c r="C54" s="20" t="s">
        <v>67</v>
      </c>
      <c r="D54" s="46">
        <v>0</v>
      </c>
      <c r="E54" s="46">
        <v>439300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62" si="16">SUM(D54:M54)</f>
        <v>439300</v>
      </c>
      <c r="O54" s="47">
        <f t="shared" si="11"/>
        <v>11.064655063849079</v>
      </c>
      <c r="P54" s="9"/>
    </row>
    <row r="55" spans="1:16">
      <c r="A55" s="12"/>
      <c r="B55" s="44">
        <v>624</v>
      </c>
      <c r="C55" s="20" t="s">
        <v>68</v>
      </c>
      <c r="D55" s="46">
        <v>0</v>
      </c>
      <c r="E55" s="46">
        <v>24000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24000</v>
      </c>
      <c r="O55" s="47">
        <f t="shared" si="11"/>
        <v>0.60448832581920764</v>
      </c>
      <c r="P55" s="9"/>
    </row>
    <row r="56" spans="1:16">
      <c r="A56" s="12"/>
      <c r="B56" s="44">
        <v>634</v>
      </c>
      <c r="C56" s="20" t="s">
        <v>69</v>
      </c>
      <c r="D56" s="46">
        <v>0</v>
      </c>
      <c r="E56" s="46">
        <v>81050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81050</v>
      </c>
      <c r="O56" s="47">
        <f t="shared" si="11"/>
        <v>2.0414074503186157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221341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221341</v>
      </c>
      <c r="O57" s="47">
        <f t="shared" si="11"/>
        <v>5.5749187718812179</v>
      </c>
      <c r="P57" s="9"/>
    </row>
    <row r="58" spans="1:16">
      <c r="A58" s="12"/>
      <c r="B58" s="44">
        <v>674</v>
      </c>
      <c r="C58" s="20" t="s">
        <v>71</v>
      </c>
      <c r="D58" s="46">
        <v>0</v>
      </c>
      <c r="E58" s="46">
        <v>84416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84416</v>
      </c>
      <c r="O58" s="47">
        <f t="shared" si="11"/>
        <v>2.1261869380147598</v>
      </c>
      <c r="P58" s="9"/>
    </row>
    <row r="59" spans="1:16">
      <c r="A59" s="12"/>
      <c r="B59" s="44">
        <v>684</v>
      </c>
      <c r="C59" s="20" t="s">
        <v>72</v>
      </c>
      <c r="D59" s="46">
        <v>0</v>
      </c>
      <c r="E59" s="46">
        <v>4815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4815</v>
      </c>
      <c r="O59" s="47">
        <f t="shared" si="11"/>
        <v>0.12127547036747853</v>
      </c>
      <c r="P59" s="9"/>
    </row>
    <row r="60" spans="1:16">
      <c r="A60" s="12"/>
      <c r="B60" s="44">
        <v>685</v>
      </c>
      <c r="C60" s="20" t="s">
        <v>73</v>
      </c>
      <c r="D60" s="46">
        <v>0</v>
      </c>
      <c r="E60" s="46">
        <v>27662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27662</v>
      </c>
      <c r="O60" s="47">
        <f t="shared" si="11"/>
        <v>0.69672316953378843</v>
      </c>
      <c r="P60" s="9"/>
    </row>
    <row r="61" spans="1:16">
      <c r="A61" s="12"/>
      <c r="B61" s="44">
        <v>689</v>
      </c>
      <c r="C61" s="20" t="s">
        <v>74</v>
      </c>
      <c r="D61" s="46">
        <v>0</v>
      </c>
      <c r="E61" s="46">
        <v>6481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6481</v>
      </c>
      <c r="O61" s="47">
        <f t="shared" si="11"/>
        <v>0.16323703498476186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59118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59118</v>
      </c>
      <c r="O62" s="47">
        <f t="shared" si="11"/>
        <v>1.4890058685741632</v>
      </c>
      <c r="P62" s="9"/>
    </row>
    <row r="63" spans="1:16">
      <c r="A63" s="12"/>
      <c r="B63" s="44">
        <v>711</v>
      </c>
      <c r="C63" s="20" t="s">
        <v>76</v>
      </c>
      <c r="D63" s="46">
        <v>982244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7">SUM(D63:M63)</f>
        <v>982244</v>
      </c>
      <c r="O63" s="47">
        <f t="shared" si="11"/>
        <v>24.739792962748407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60515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60515</v>
      </c>
      <c r="O64" s="47">
        <f t="shared" si="11"/>
        <v>1.5241921265395562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81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81</v>
      </c>
      <c r="O65" s="47">
        <f t="shared" si="11"/>
        <v>2.0401480996398258E-3</v>
      </c>
      <c r="P65" s="9"/>
    </row>
    <row r="66" spans="1:119">
      <c r="A66" s="12"/>
      <c r="B66" s="44">
        <v>744</v>
      </c>
      <c r="C66" s="20" t="s">
        <v>80</v>
      </c>
      <c r="D66" s="46">
        <v>0</v>
      </c>
      <c r="E66" s="46">
        <v>47649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47649</v>
      </c>
      <c r="O66" s="47">
        <f t="shared" si="11"/>
        <v>1.2001360098733094</v>
      </c>
      <c r="P66" s="9"/>
    </row>
    <row r="67" spans="1:119">
      <c r="A67" s="12"/>
      <c r="B67" s="44">
        <v>752</v>
      </c>
      <c r="C67" s="20" t="s">
        <v>81</v>
      </c>
      <c r="D67" s="46">
        <v>0</v>
      </c>
      <c r="E67" s="46">
        <v>375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375</v>
      </c>
      <c r="O67" s="47">
        <f t="shared" si="11"/>
        <v>9.4451300909251194E-3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0</v>
      </c>
      <c r="E68" s="46">
        <v>200519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200519</v>
      </c>
      <c r="O68" s="47">
        <f t="shared" si="11"/>
        <v>5.0504747752059043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8">SUM(D5,D13,D22,D26,D30,D35,D40,D44,D47)</f>
        <v>27430233</v>
      </c>
      <c r="E69" s="15">
        <f t="shared" si="18"/>
        <v>42158044</v>
      </c>
      <c r="F69" s="15">
        <f t="shared" si="18"/>
        <v>1382594</v>
      </c>
      <c r="G69" s="15">
        <f t="shared" si="18"/>
        <v>4498898</v>
      </c>
      <c r="H69" s="15">
        <f t="shared" si="18"/>
        <v>0</v>
      </c>
      <c r="I69" s="15">
        <f t="shared" si="18"/>
        <v>1331840</v>
      </c>
      <c r="J69" s="15">
        <f t="shared" si="18"/>
        <v>0</v>
      </c>
      <c r="K69" s="15">
        <f t="shared" si="18"/>
        <v>0</v>
      </c>
      <c r="L69" s="15">
        <f t="shared" si="18"/>
        <v>0</v>
      </c>
      <c r="M69" s="15">
        <f t="shared" si="18"/>
        <v>0</v>
      </c>
      <c r="N69" s="15">
        <f t="shared" si="17"/>
        <v>76801609</v>
      </c>
      <c r="O69" s="37">
        <f>(N69/O$71)</f>
        <v>1934.4031685263078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18</v>
      </c>
      <c r="M71" s="48"/>
      <c r="N71" s="48"/>
      <c r="O71" s="41">
        <v>39703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thickBot="1">
      <c r="A73" s="52" t="s">
        <v>91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A73:O73"/>
    <mergeCell ref="A1:O1"/>
    <mergeCell ref="D3:H3"/>
    <mergeCell ref="I3:J3"/>
    <mergeCell ref="K3:L3"/>
    <mergeCell ref="O3:O4"/>
    <mergeCell ref="A2:O2"/>
    <mergeCell ref="A3:C4"/>
    <mergeCell ref="A72:O72"/>
    <mergeCell ref="L71:N71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7036883</v>
      </c>
      <c r="E5" s="26">
        <f t="shared" si="0"/>
        <v>1311092</v>
      </c>
      <c r="F5" s="26">
        <f t="shared" si="0"/>
        <v>1382407</v>
      </c>
      <c r="G5" s="26">
        <f t="shared" si="0"/>
        <v>1470325</v>
      </c>
      <c r="H5" s="26">
        <f t="shared" si="0"/>
        <v>0</v>
      </c>
      <c r="I5" s="26">
        <f t="shared" si="0"/>
        <v>84433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11285140</v>
      </c>
      <c r="O5" s="32">
        <f t="shared" ref="O5:O36" si="1">(N5/O$73)</f>
        <v>282.10734194935378</v>
      </c>
      <c r="P5" s="6"/>
    </row>
    <row r="6" spans="1:133">
      <c r="A6" s="12"/>
      <c r="B6" s="44">
        <v>511</v>
      </c>
      <c r="C6" s="20" t="s">
        <v>20</v>
      </c>
      <c r="D6" s="46">
        <v>860721</v>
      </c>
      <c r="E6" s="46">
        <v>0</v>
      </c>
      <c r="F6" s="46">
        <v>0</v>
      </c>
      <c r="G6" s="46">
        <v>749342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1610063</v>
      </c>
      <c r="O6" s="47">
        <f t="shared" si="1"/>
        <v>40.248556358273127</v>
      </c>
      <c r="P6" s="9"/>
    </row>
    <row r="7" spans="1:133">
      <c r="A7" s="12"/>
      <c r="B7" s="44">
        <v>512</v>
      </c>
      <c r="C7" s="20" t="s">
        <v>21</v>
      </c>
      <c r="D7" s="46">
        <v>910543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910543</v>
      </c>
      <c r="O7" s="47">
        <f t="shared" si="1"/>
        <v>22.761867859910506</v>
      </c>
      <c r="P7" s="9"/>
    </row>
    <row r="8" spans="1:133">
      <c r="A8" s="12"/>
      <c r="B8" s="44">
        <v>513</v>
      </c>
      <c r="C8" s="20" t="s">
        <v>22</v>
      </c>
      <c r="D8" s="46">
        <v>3867733</v>
      </c>
      <c r="E8" s="46">
        <v>88056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3955789</v>
      </c>
      <c r="O8" s="47">
        <f t="shared" si="1"/>
        <v>98.887308451866105</v>
      </c>
      <c r="P8" s="9"/>
    </row>
    <row r="9" spans="1:133">
      <c r="A9" s="12"/>
      <c r="B9" s="44">
        <v>514</v>
      </c>
      <c r="C9" s="20" t="s">
        <v>23</v>
      </c>
      <c r="D9" s="46">
        <v>149979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149979</v>
      </c>
      <c r="O9" s="47">
        <f t="shared" si="1"/>
        <v>3.7491938104642153</v>
      </c>
      <c r="P9" s="9"/>
    </row>
    <row r="10" spans="1:133">
      <c r="A10" s="12"/>
      <c r="B10" s="44">
        <v>515</v>
      </c>
      <c r="C10" s="20" t="s">
        <v>24</v>
      </c>
      <c r="D10" s="46">
        <v>9667</v>
      </c>
      <c r="E10" s="46">
        <v>823537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833204</v>
      </c>
      <c r="O10" s="47">
        <f t="shared" si="1"/>
        <v>20.828537859660525</v>
      </c>
      <c r="P10" s="9"/>
    </row>
    <row r="11" spans="1:133">
      <c r="A11" s="12"/>
      <c r="B11" s="44">
        <v>517</v>
      </c>
      <c r="C11" s="20" t="s">
        <v>25</v>
      </c>
      <c r="D11" s="46">
        <v>14387</v>
      </c>
      <c r="E11" s="46">
        <v>0</v>
      </c>
      <c r="F11" s="46">
        <v>1382407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1396794</v>
      </c>
      <c r="O11" s="47">
        <f t="shared" si="1"/>
        <v>34.917231207659427</v>
      </c>
      <c r="P11" s="9"/>
    </row>
    <row r="12" spans="1:133">
      <c r="A12" s="12"/>
      <c r="B12" s="44">
        <v>519</v>
      </c>
      <c r="C12" s="20" t="s">
        <v>26</v>
      </c>
      <c r="D12" s="46">
        <v>1223853</v>
      </c>
      <c r="E12" s="46">
        <v>399499</v>
      </c>
      <c r="F12" s="46">
        <v>0</v>
      </c>
      <c r="G12" s="46">
        <v>720983</v>
      </c>
      <c r="H12" s="46">
        <v>0</v>
      </c>
      <c r="I12" s="46">
        <v>84433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2428768</v>
      </c>
      <c r="O12" s="47">
        <f t="shared" si="1"/>
        <v>60.714646401519886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15844080</v>
      </c>
      <c r="E13" s="31">
        <f t="shared" si="3"/>
        <v>7376929</v>
      </c>
      <c r="F13" s="31">
        <f t="shared" si="3"/>
        <v>0</v>
      </c>
      <c r="G13" s="31">
        <f t="shared" si="3"/>
        <v>328574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23549583</v>
      </c>
      <c r="O13" s="43">
        <f t="shared" si="1"/>
        <v>588.69542284328679</v>
      </c>
      <c r="P13" s="10"/>
    </row>
    <row r="14" spans="1:133">
      <c r="A14" s="12"/>
      <c r="B14" s="44">
        <v>521</v>
      </c>
      <c r="C14" s="20" t="s">
        <v>28</v>
      </c>
      <c r="D14" s="46">
        <v>8957213</v>
      </c>
      <c r="E14" s="46">
        <v>30128</v>
      </c>
      <c r="F14" s="46">
        <v>0</v>
      </c>
      <c r="G14" s="46">
        <v>193989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9181330</v>
      </c>
      <c r="O14" s="47">
        <f t="shared" si="1"/>
        <v>229.51603629727771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2898595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2898595</v>
      </c>
      <c r="O15" s="47">
        <f t="shared" si="1"/>
        <v>72.459440541959353</v>
      </c>
      <c r="P15" s="9"/>
    </row>
    <row r="16" spans="1:133">
      <c r="A16" s="12"/>
      <c r="B16" s="44">
        <v>523</v>
      </c>
      <c r="C16" s="20" t="s">
        <v>30</v>
      </c>
      <c r="D16" s="46">
        <v>6185705</v>
      </c>
      <c r="E16" s="46">
        <v>97820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6283525</v>
      </c>
      <c r="O16" s="47">
        <f t="shared" si="1"/>
        <v>157.07634427417943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1304432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1304432</v>
      </c>
      <c r="O17" s="47">
        <f t="shared" si="1"/>
        <v>32.608354373421996</v>
      </c>
      <c r="P17" s="9"/>
    </row>
    <row r="18" spans="1:16">
      <c r="A18" s="12"/>
      <c r="B18" s="44">
        <v>525</v>
      </c>
      <c r="C18" s="20" t="s">
        <v>32</v>
      </c>
      <c r="D18" s="46">
        <v>200808</v>
      </c>
      <c r="E18" s="46">
        <v>15642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216450</v>
      </c>
      <c r="O18" s="47">
        <f t="shared" si="1"/>
        <v>5.4108441866859982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2138180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2138180</v>
      </c>
      <c r="O19" s="47">
        <f t="shared" si="1"/>
        <v>53.450491213159012</v>
      </c>
      <c r="P19" s="9"/>
    </row>
    <row r="20" spans="1:16">
      <c r="A20" s="12"/>
      <c r="B20" s="44">
        <v>527</v>
      </c>
      <c r="C20" s="20" t="s">
        <v>34</v>
      </c>
      <c r="D20" s="46">
        <v>99249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99249</v>
      </c>
      <c r="O20" s="47">
        <f t="shared" si="1"/>
        <v>2.481038922080844</v>
      </c>
      <c r="P20" s="9"/>
    </row>
    <row r="21" spans="1:16">
      <c r="A21" s="12"/>
      <c r="B21" s="44">
        <v>529</v>
      </c>
      <c r="C21" s="20" t="s">
        <v>35</v>
      </c>
      <c r="D21" s="46">
        <v>401105</v>
      </c>
      <c r="E21" s="46">
        <v>892132</v>
      </c>
      <c r="F21" s="46">
        <v>0</v>
      </c>
      <c r="G21" s="46">
        <v>134585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1427822</v>
      </c>
      <c r="O21" s="47">
        <f t="shared" si="1"/>
        <v>35.692873034522414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373628</v>
      </c>
      <c r="E22" s="31">
        <f t="shared" si="5"/>
        <v>2235654</v>
      </c>
      <c r="F22" s="31">
        <f t="shared" si="5"/>
        <v>0</v>
      </c>
      <c r="G22" s="31">
        <f t="shared" si="5"/>
        <v>728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2610010</v>
      </c>
      <c r="O22" s="43">
        <f t="shared" si="1"/>
        <v>65.245356598255128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1719998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1719998</v>
      </c>
      <c r="O23" s="47">
        <f t="shared" si="1"/>
        <v>42.996725245606576</v>
      </c>
      <c r="P23" s="9"/>
    </row>
    <row r="24" spans="1:16">
      <c r="A24" s="12"/>
      <c r="B24" s="44">
        <v>537</v>
      </c>
      <c r="C24" s="20" t="s">
        <v>38</v>
      </c>
      <c r="D24" s="46">
        <v>373628</v>
      </c>
      <c r="E24" s="46">
        <v>0</v>
      </c>
      <c r="F24" s="46">
        <v>0</v>
      </c>
      <c r="G24" s="46">
        <v>728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374356</v>
      </c>
      <c r="O24" s="47">
        <f t="shared" si="1"/>
        <v>9.3581981351398653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111150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111150</v>
      </c>
      <c r="O25" s="47">
        <f t="shared" si="1"/>
        <v>2.7785416093792965</v>
      </c>
      <c r="P25" s="9"/>
    </row>
    <row r="26" spans="1:16">
      <c r="A26" s="12"/>
      <c r="B26" s="44">
        <v>539</v>
      </c>
      <c r="C26" s="20" t="s">
        <v>93</v>
      </c>
      <c r="D26" s="46">
        <v>0</v>
      </c>
      <c r="E26" s="46">
        <v>404506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404506</v>
      </c>
      <c r="O26" s="47">
        <f t="shared" si="1"/>
        <v>10.11189160812939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286993</v>
      </c>
      <c r="E27" s="31">
        <f t="shared" si="6"/>
        <v>5594773</v>
      </c>
      <c r="F27" s="31">
        <f t="shared" si="6"/>
        <v>0</v>
      </c>
      <c r="G27" s="31">
        <f t="shared" si="6"/>
        <v>1924858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6" si="7">SUM(D27:M27)</f>
        <v>7806624</v>
      </c>
      <c r="O27" s="43">
        <f t="shared" si="1"/>
        <v>195.15096367772418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5544499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5544499</v>
      </c>
      <c r="O28" s="47">
        <f t="shared" si="1"/>
        <v>138.60207984401171</v>
      </c>
      <c r="P28" s="9"/>
    </row>
    <row r="29" spans="1:16">
      <c r="A29" s="12"/>
      <c r="B29" s="44">
        <v>542</v>
      </c>
      <c r="C29" s="20" t="s">
        <v>42</v>
      </c>
      <c r="D29" s="46">
        <v>286993</v>
      </c>
      <c r="E29" s="46">
        <v>0</v>
      </c>
      <c r="F29" s="46">
        <v>0</v>
      </c>
      <c r="G29" s="46">
        <v>1924858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2211851</v>
      </c>
      <c r="O29" s="47">
        <f t="shared" si="1"/>
        <v>55.29212809039322</v>
      </c>
      <c r="P29" s="9"/>
    </row>
    <row r="30" spans="1:16">
      <c r="A30" s="12"/>
      <c r="B30" s="44">
        <v>549</v>
      </c>
      <c r="C30" s="20" t="s">
        <v>43</v>
      </c>
      <c r="D30" s="46">
        <v>0</v>
      </c>
      <c r="E30" s="46">
        <v>50274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50274</v>
      </c>
      <c r="O30" s="47">
        <f t="shared" si="1"/>
        <v>1.2567557433192511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SUM(D32:D35)</f>
        <v>183950</v>
      </c>
      <c r="E31" s="31">
        <f t="shared" si="8"/>
        <v>3986921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4170871</v>
      </c>
      <c r="O31" s="43">
        <f t="shared" si="1"/>
        <v>104.26395520335974</v>
      </c>
      <c r="P31" s="10"/>
    </row>
    <row r="32" spans="1:16">
      <c r="A32" s="13"/>
      <c r="B32" s="45">
        <v>552</v>
      </c>
      <c r="C32" s="21" t="s">
        <v>45</v>
      </c>
      <c r="D32" s="46">
        <v>0</v>
      </c>
      <c r="E32" s="46">
        <v>216967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216967</v>
      </c>
      <c r="O32" s="47">
        <f t="shared" si="1"/>
        <v>5.4237682173836959</v>
      </c>
      <c r="P32" s="9"/>
    </row>
    <row r="33" spans="1:16">
      <c r="A33" s="13"/>
      <c r="B33" s="45">
        <v>553</v>
      </c>
      <c r="C33" s="21" t="s">
        <v>46</v>
      </c>
      <c r="D33" s="46">
        <v>84287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84287</v>
      </c>
      <c r="O33" s="47">
        <f t="shared" si="1"/>
        <v>2.1070169737269704</v>
      </c>
      <c r="P33" s="9"/>
    </row>
    <row r="34" spans="1:16">
      <c r="A34" s="13"/>
      <c r="B34" s="45">
        <v>554</v>
      </c>
      <c r="C34" s="21" t="s">
        <v>47</v>
      </c>
      <c r="D34" s="46">
        <v>99663</v>
      </c>
      <c r="E34" s="46">
        <v>3759954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3859617</v>
      </c>
      <c r="O34" s="47">
        <f t="shared" si="1"/>
        <v>96.483188760842935</v>
      </c>
      <c r="P34" s="9"/>
    </row>
    <row r="35" spans="1:16">
      <c r="A35" s="13"/>
      <c r="B35" s="45">
        <v>559</v>
      </c>
      <c r="C35" s="21" t="s">
        <v>48</v>
      </c>
      <c r="D35" s="46">
        <v>0</v>
      </c>
      <c r="E35" s="46">
        <v>10000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10000</v>
      </c>
      <c r="O35" s="47">
        <f t="shared" si="1"/>
        <v>0.24998125140614455</v>
      </c>
      <c r="P35" s="9"/>
    </row>
    <row r="36" spans="1:16" ht="15.75">
      <c r="A36" s="28" t="s">
        <v>49</v>
      </c>
      <c r="B36" s="29"/>
      <c r="C36" s="30"/>
      <c r="D36" s="31">
        <f t="shared" ref="D36:M36" si="9">SUM(D37:D40)</f>
        <v>1573034</v>
      </c>
      <c r="E36" s="31">
        <f t="shared" si="9"/>
        <v>435017</v>
      </c>
      <c r="F36" s="31">
        <f t="shared" si="9"/>
        <v>0</v>
      </c>
      <c r="G36" s="31">
        <f t="shared" si="9"/>
        <v>0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0</v>
      </c>
      <c r="N36" s="31">
        <f t="shared" si="7"/>
        <v>2008051</v>
      </c>
      <c r="O36" s="43">
        <f t="shared" si="1"/>
        <v>50.197510186735997</v>
      </c>
      <c r="P36" s="10"/>
    </row>
    <row r="37" spans="1:16">
      <c r="A37" s="12"/>
      <c r="B37" s="44">
        <v>562</v>
      </c>
      <c r="C37" s="20" t="s">
        <v>50</v>
      </c>
      <c r="D37" s="46">
        <v>375112</v>
      </c>
      <c r="E37" s="46">
        <v>421392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4" si="10">SUM(D37:M37)</f>
        <v>796504</v>
      </c>
      <c r="O37" s="47">
        <f t="shared" ref="O37:O68" si="11">(N37/O$73)</f>
        <v>19.911106666999974</v>
      </c>
      <c r="P37" s="9"/>
    </row>
    <row r="38" spans="1:16">
      <c r="A38" s="12"/>
      <c r="B38" s="44">
        <v>563</v>
      </c>
      <c r="C38" s="20" t="s">
        <v>51</v>
      </c>
      <c r="D38" s="46">
        <v>55000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55000</v>
      </c>
      <c r="O38" s="47">
        <f t="shared" si="11"/>
        <v>1.3748968827337951</v>
      </c>
      <c r="P38" s="9"/>
    </row>
    <row r="39" spans="1:16">
      <c r="A39" s="12"/>
      <c r="B39" s="44">
        <v>564</v>
      </c>
      <c r="C39" s="20" t="s">
        <v>52</v>
      </c>
      <c r="D39" s="46">
        <v>0</v>
      </c>
      <c r="E39" s="46">
        <v>13625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13625</v>
      </c>
      <c r="O39" s="47">
        <f t="shared" si="11"/>
        <v>0.34059945504087191</v>
      </c>
      <c r="P39" s="9"/>
    </row>
    <row r="40" spans="1:16">
      <c r="A40" s="12"/>
      <c r="B40" s="44">
        <v>569</v>
      </c>
      <c r="C40" s="20" t="s">
        <v>53</v>
      </c>
      <c r="D40" s="46">
        <v>1142922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1142922</v>
      </c>
      <c r="O40" s="47">
        <f t="shared" si="11"/>
        <v>28.570907181961353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SUM(D42:D44)</f>
        <v>1454908</v>
      </c>
      <c r="E41" s="31">
        <f t="shared" si="12"/>
        <v>0</v>
      </c>
      <c r="F41" s="31">
        <f t="shared" si="12"/>
        <v>0</v>
      </c>
      <c r="G41" s="31">
        <f t="shared" si="12"/>
        <v>257516</v>
      </c>
      <c r="H41" s="31">
        <f t="shared" si="12"/>
        <v>0</v>
      </c>
      <c r="I41" s="31">
        <f t="shared" si="12"/>
        <v>1350647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3063071</v>
      </c>
      <c r="O41" s="43">
        <f t="shared" si="11"/>
        <v>76.571032172587053</v>
      </c>
      <c r="P41" s="9"/>
    </row>
    <row r="42" spans="1:16">
      <c r="A42" s="12"/>
      <c r="B42" s="44">
        <v>571</v>
      </c>
      <c r="C42" s="20" t="s">
        <v>55</v>
      </c>
      <c r="D42" s="46">
        <v>557664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557664</v>
      </c>
      <c r="O42" s="47">
        <f t="shared" si="11"/>
        <v>13.940554458415619</v>
      </c>
      <c r="P42" s="9"/>
    </row>
    <row r="43" spans="1:16">
      <c r="A43" s="12"/>
      <c r="B43" s="44">
        <v>572</v>
      </c>
      <c r="C43" s="20" t="s">
        <v>56</v>
      </c>
      <c r="D43" s="46">
        <v>897244</v>
      </c>
      <c r="E43" s="46">
        <v>0</v>
      </c>
      <c r="F43" s="46">
        <v>0</v>
      </c>
      <c r="G43" s="46">
        <v>234245</v>
      </c>
      <c r="H43" s="46">
        <v>0</v>
      </c>
      <c r="I43" s="46">
        <v>1350647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2482136</v>
      </c>
      <c r="O43" s="47">
        <f t="shared" si="11"/>
        <v>62.048746344024195</v>
      </c>
      <c r="P43" s="9"/>
    </row>
    <row r="44" spans="1:16">
      <c r="A44" s="12"/>
      <c r="B44" s="44">
        <v>575</v>
      </c>
      <c r="C44" s="20" t="s">
        <v>57</v>
      </c>
      <c r="D44" s="46">
        <v>0</v>
      </c>
      <c r="E44" s="46">
        <v>0</v>
      </c>
      <c r="F44" s="46">
        <v>0</v>
      </c>
      <c r="G44" s="46">
        <v>23271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23271</v>
      </c>
      <c r="O44" s="47">
        <f t="shared" si="11"/>
        <v>0.58173137014723897</v>
      </c>
      <c r="P44" s="9"/>
    </row>
    <row r="45" spans="1:16" ht="15.75">
      <c r="A45" s="28" t="s">
        <v>79</v>
      </c>
      <c r="B45" s="29"/>
      <c r="C45" s="30"/>
      <c r="D45" s="31">
        <f t="shared" ref="D45:M45" si="13">SUM(D46:D47)</f>
        <v>1375346</v>
      </c>
      <c r="E45" s="31">
        <f t="shared" si="13"/>
        <v>19584437</v>
      </c>
      <c r="F45" s="31">
        <f t="shared" si="13"/>
        <v>0</v>
      </c>
      <c r="G45" s="31">
        <f t="shared" si="13"/>
        <v>270513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21230296</v>
      </c>
      <c r="O45" s="43">
        <f t="shared" si="11"/>
        <v>530.71759618028648</v>
      </c>
      <c r="P45" s="9"/>
    </row>
    <row r="46" spans="1:16">
      <c r="A46" s="12"/>
      <c r="B46" s="44">
        <v>581</v>
      </c>
      <c r="C46" s="20" t="s">
        <v>58</v>
      </c>
      <c r="D46" s="46">
        <v>1361585</v>
      </c>
      <c r="E46" s="46">
        <v>19356028</v>
      </c>
      <c r="F46" s="46">
        <v>0</v>
      </c>
      <c r="G46" s="46">
        <v>270513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20988126</v>
      </c>
      <c r="O46" s="47">
        <f t="shared" si="11"/>
        <v>524.66380021498389</v>
      </c>
      <c r="P46" s="9"/>
    </row>
    <row r="47" spans="1:16">
      <c r="A47" s="12"/>
      <c r="B47" s="44">
        <v>590</v>
      </c>
      <c r="C47" s="20" t="s">
        <v>59</v>
      </c>
      <c r="D47" s="46">
        <v>13761</v>
      </c>
      <c r="E47" s="46">
        <v>228409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0" si="14">SUM(D47:M47)</f>
        <v>242170</v>
      </c>
      <c r="O47" s="47">
        <f t="shared" si="11"/>
        <v>6.0537959653026023</v>
      </c>
      <c r="P47" s="9"/>
    </row>
    <row r="48" spans="1:16" ht="15.75">
      <c r="A48" s="28" t="s">
        <v>60</v>
      </c>
      <c r="B48" s="29"/>
      <c r="C48" s="30"/>
      <c r="D48" s="31">
        <f t="shared" ref="D48:M48" si="15">SUM(D49:D70)</f>
        <v>993539</v>
      </c>
      <c r="E48" s="31">
        <f t="shared" si="15"/>
        <v>1650688</v>
      </c>
      <c r="F48" s="31">
        <f t="shared" si="15"/>
        <v>0</v>
      </c>
      <c r="G48" s="31">
        <f t="shared" si="15"/>
        <v>0</v>
      </c>
      <c r="H48" s="31">
        <f t="shared" si="15"/>
        <v>0</v>
      </c>
      <c r="I48" s="31">
        <f t="shared" si="15"/>
        <v>0</v>
      </c>
      <c r="J48" s="31">
        <f t="shared" si="15"/>
        <v>0</v>
      </c>
      <c r="K48" s="31">
        <f t="shared" si="15"/>
        <v>0</v>
      </c>
      <c r="L48" s="31">
        <f t="shared" si="15"/>
        <v>0</v>
      </c>
      <c r="M48" s="31">
        <f t="shared" si="15"/>
        <v>0</v>
      </c>
      <c r="N48" s="31">
        <f>SUM(D48:M48)</f>
        <v>2644227</v>
      </c>
      <c r="O48" s="43">
        <f t="shared" si="11"/>
        <v>66.100717446191538</v>
      </c>
      <c r="P48" s="9"/>
    </row>
    <row r="49" spans="1:16">
      <c r="A49" s="12"/>
      <c r="B49" s="44">
        <v>601</v>
      </c>
      <c r="C49" s="20" t="s">
        <v>61</v>
      </c>
      <c r="D49" s="46">
        <v>0</v>
      </c>
      <c r="E49" s="46">
        <v>68455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68455</v>
      </c>
      <c r="O49" s="47">
        <f t="shared" si="11"/>
        <v>1.7112466565007625</v>
      </c>
      <c r="P49" s="9"/>
    </row>
    <row r="50" spans="1:16">
      <c r="A50" s="12"/>
      <c r="B50" s="44">
        <v>602</v>
      </c>
      <c r="C50" s="20" t="s">
        <v>62</v>
      </c>
      <c r="D50" s="46">
        <v>0</v>
      </c>
      <c r="E50" s="46">
        <v>116317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116317</v>
      </c>
      <c r="O50" s="47">
        <f t="shared" si="11"/>
        <v>2.9077069219808513</v>
      </c>
      <c r="P50" s="9"/>
    </row>
    <row r="51" spans="1:16">
      <c r="A51" s="12"/>
      <c r="B51" s="44">
        <v>603</v>
      </c>
      <c r="C51" s="20" t="s">
        <v>63</v>
      </c>
      <c r="D51" s="46">
        <v>0</v>
      </c>
      <c r="E51" s="46">
        <v>17615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17615</v>
      </c>
      <c r="O51" s="47">
        <f t="shared" si="11"/>
        <v>0.44034197435192363</v>
      </c>
      <c r="P51" s="9"/>
    </row>
    <row r="52" spans="1:16">
      <c r="A52" s="12"/>
      <c r="B52" s="44">
        <v>604</v>
      </c>
      <c r="C52" s="20" t="s">
        <v>64</v>
      </c>
      <c r="D52" s="46">
        <v>0</v>
      </c>
      <c r="E52" s="46">
        <v>52447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52447</v>
      </c>
      <c r="O52" s="47">
        <f t="shared" si="11"/>
        <v>1.3110766692498064</v>
      </c>
      <c r="P52" s="9"/>
    </row>
    <row r="53" spans="1:16">
      <c r="A53" s="12"/>
      <c r="B53" s="44">
        <v>605</v>
      </c>
      <c r="C53" s="20" t="s">
        <v>65</v>
      </c>
      <c r="D53" s="46">
        <v>0</v>
      </c>
      <c r="E53" s="46">
        <v>197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197</v>
      </c>
      <c r="O53" s="47">
        <f t="shared" si="11"/>
        <v>4.924630652701047E-3</v>
      </c>
      <c r="P53" s="9"/>
    </row>
    <row r="54" spans="1:16">
      <c r="A54" s="12"/>
      <c r="B54" s="44">
        <v>608</v>
      </c>
      <c r="C54" s="20" t="s">
        <v>66</v>
      </c>
      <c r="D54" s="46">
        <v>14</v>
      </c>
      <c r="E54" s="46">
        <v>27306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27320</v>
      </c>
      <c r="O54" s="47">
        <f t="shared" si="11"/>
        <v>0.68294877884158689</v>
      </c>
      <c r="P54" s="9"/>
    </row>
    <row r="55" spans="1:16">
      <c r="A55" s="12"/>
      <c r="B55" s="44">
        <v>612</v>
      </c>
      <c r="C55" s="20" t="s">
        <v>94</v>
      </c>
      <c r="D55" s="46">
        <v>0</v>
      </c>
      <c r="E55" s="46">
        <v>20292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20292</v>
      </c>
      <c r="O55" s="47">
        <f t="shared" si="11"/>
        <v>0.5072619553533485</v>
      </c>
      <c r="P55" s="9"/>
    </row>
    <row r="56" spans="1:16">
      <c r="A56" s="12"/>
      <c r="B56" s="44">
        <v>614</v>
      </c>
      <c r="C56" s="20" t="s">
        <v>67</v>
      </c>
      <c r="D56" s="46">
        <v>0</v>
      </c>
      <c r="E56" s="46">
        <v>545794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545794</v>
      </c>
      <c r="O56" s="47">
        <f t="shared" si="11"/>
        <v>13.643826712996525</v>
      </c>
      <c r="P56" s="9"/>
    </row>
    <row r="57" spans="1:16">
      <c r="A57" s="12"/>
      <c r="B57" s="44">
        <v>624</v>
      </c>
      <c r="C57" s="20" t="s">
        <v>68</v>
      </c>
      <c r="D57" s="46">
        <v>0</v>
      </c>
      <c r="E57" s="46">
        <v>24000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24000</v>
      </c>
      <c r="O57" s="47">
        <f t="shared" si="11"/>
        <v>0.59995500337474694</v>
      </c>
      <c r="P57" s="9"/>
    </row>
    <row r="58" spans="1:16">
      <c r="A58" s="12"/>
      <c r="B58" s="44">
        <v>634</v>
      </c>
      <c r="C58" s="20" t="s">
        <v>69</v>
      </c>
      <c r="D58" s="46">
        <v>0</v>
      </c>
      <c r="E58" s="46">
        <v>82976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82976</v>
      </c>
      <c r="O58" s="47">
        <f t="shared" si="11"/>
        <v>2.074244431667625</v>
      </c>
      <c r="P58" s="9"/>
    </row>
    <row r="59" spans="1:16">
      <c r="A59" s="12"/>
      <c r="B59" s="44">
        <v>642</v>
      </c>
      <c r="C59" s="20" t="s">
        <v>95</v>
      </c>
      <c r="D59" s="46">
        <v>0</v>
      </c>
      <c r="E59" s="46">
        <v>1860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1860</v>
      </c>
      <c r="O59" s="47">
        <f t="shared" si="11"/>
        <v>4.6496512761542881E-2</v>
      </c>
      <c r="P59" s="9"/>
    </row>
    <row r="60" spans="1:16">
      <c r="A60" s="12"/>
      <c r="B60" s="44">
        <v>654</v>
      </c>
      <c r="C60" s="20" t="s">
        <v>70</v>
      </c>
      <c r="D60" s="46">
        <v>0</v>
      </c>
      <c r="E60" s="46">
        <v>229343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229343</v>
      </c>
      <c r="O60" s="47">
        <f t="shared" si="11"/>
        <v>5.7331450141239406</v>
      </c>
      <c r="P60" s="9"/>
    </row>
    <row r="61" spans="1:16">
      <c r="A61" s="12"/>
      <c r="B61" s="44">
        <v>674</v>
      </c>
      <c r="C61" s="20" t="s">
        <v>71</v>
      </c>
      <c r="D61" s="46">
        <v>0</v>
      </c>
      <c r="E61" s="46">
        <v>91833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70" si="16">SUM(D61:M61)</f>
        <v>91833</v>
      </c>
      <c r="O61" s="47">
        <f t="shared" si="11"/>
        <v>2.2956528260380473</v>
      </c>
      <c r="P61" s="9"/>
    </row>
    <row r="62" spans="1:16">
      <c r="A62" s="12"/>
      <c r="B62" s="44">
        <v>681</v>
      </c>
      <c r="C62" s="20" t="s">
        <v>96</v>
      </c>
      <c r="D62" s="46">
        <v>0</v>
      </c>
      <c r="E62" s="46">
        <v>3750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3750</v>
      </c>
      <c r="O62" s="47">
        <f t="shared" si="11"/>
        <v>9.3742969277304203E-2</v>
      </c>
      <c r="P62" s="9"/>
    </row>
    <row r="63" spans="1:16">
      <c r="A63" s="12"/>
      <c r="B63" s="44">
        <v>684</v>
      </c>
      <c r="C63" s="20" t="s">
        <v>72</v>
      </c>
      <c r="D63" s="46">
        <v>0</v>
      </c>
      <c r="E63" s="46">
        <v>1300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1300</v>
      </c>
      <c r="O63" s="47">
        <f t="shared" si="11"/>
        <v>3.249756268279879E-2</v>
      </c>
      <c r="P63" s="9"/>
    </row>
    <row r="64" spans="1:16">
      <c r="A64" s="12"/>
      <c r="B64" s="44">
        <v>685</v>
      </c>
      <c r="C64" s="20" t="s">
        <v>73</v>
      </c>
      <c r="D64" s="46">
        <v>0</v>
      </c>
      <c r="E64" s="46">
        <v>19546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19546</v>
      </c>
      <c r="O64" s="47">
        <f t="shared" si="11"/>
        <v>0.48861335399845013</v>
      </c>
      <c r="P64" s="9"/>
    </row>
    <row r="65" spans="1:119">
      <c r="A65" s="12"/>
      <c r="B65" s="44">
        <v>694</v>
      </c>
      <c r="C65" s="20" t="s">
        <v>75</v>
      </c>
      <c r="D65" s="46">
        <v>0</v>
      </c>
      <c r="E65" s="46">
        <v>55003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55003</v>
      </c>
      <c r="O65" s="47">
        <f t="shared" si="11"/>
        <v>1.3749718771092168</v>
      </c>
      <c r="P65" s="9"/>
    </row>
    <row r="66" spans="1:119">
      <c r="A66" s="12"/>
      <c r="B66" s="44">
        <v>711</v>
      </c>
      <c r="C66" s="20" t="s">
        <v>76</v>
      </c>
      <c r="D66" s="46">
        <v>993525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993525</v>
      </c>
      <c r="O66" s="47">
        <f t="shared" si="11"/>
        <v>24.836262280328974</v>
      </c>
      <c r="P66" s="9"/>
    </row>
    <row r="67" spans="1:119">
      <c r="A67" s="12"/>
      <c r="B67" s="44">
        <v>712</v>
      </c>
      <c r="C67" s="20" t="s">
        <v>77</v>
      </c>
      <c r="D67" s="46">
        <v>0</v>
      </c>
      <c r="E67" s="46">
        <v>8430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8430</v>
      </c>
      <c r="O67" s="47">
        <f t="shared" si="11"/>
        <v>0.21073419493537984</v>
      </c>
      <c r="P67" s="9"/>
    </row>
    <row r="68" spans="1:119">
      <c r="A68" s="12"/>
      <c r="B68" s="44">
        <v>714</v>
      </c>
      <c r="C68" s="20" t="s">
        <v>78</v>
      </c>
      <c r="D68" s="46">
        <v>0</v>
      </c>
      <c r="E68" s="46">
        <v>9476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9476</v>
      </c>
      <c r="O68" s="47">
        <f t="shared" si="11"/>
        <v>0.23688223383246257</v>
      </c>
      <c r="P68" s="9"/>
    </row>
    <row r="69" spans="1:119">
      <c r="A69" s="12"/>
      <c r="B69" s="44">
        <v>744</v>
      </c>
      <c r="C69" s="20" t="s">
        <v>80</v>
      </c>
      <c r="D69" s="46">
        <v>0</v>
      </c>
      <c r="E69" s="46">
        <v>51148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51148</v>
      </c>
      <c r="O69" s="47">
        <f>(N69/O$73)</f>
        <v>1.2786041046921481</v>
      </c>
      <c r="P69" s="9"/>
    </row>
    <row r="70" spans="1:119" ht="15.75" thickBot="1">
      <c r="A70" s="12"/>
      <c r="B70" s="44">
        <v>764</v>
      </c>
      <c r="C70" s="20" t="s">
        <v>82</v>
      </c>
      <c r="D70" s="46">
        <v>0</v>
      </c>
      <c r="E70" s="46">
        <v>223600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223600</v>
      </c>
      <c r="O70" s="47">
        <f>(N70/O$73)</f>
        <v>5.5895807814413923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7">SUM(D5,D13,D22,D27,D31,D36,D41,D45,D48)</f>
        <v>29122361</v>
      </c>
      <c r="E71" s="15">
        <f t="shared" si="17"/>
        <v>42175511</v>
      </c>
      <c r="F71" s="15">
        <f t="shared" si="17"/>
        <v>1382407</v>
      </c>
      <c r="G71" s="15">
        <f t="shared" si="17"/>
        <v>4252514</v>
      </c>
      <c r="H71" s="15">
        <f t="shared" si="17"/>
        <v>0</v>
      </c>
      <c r="I71" s="15">
        <f t="shared" si="17"/>
        <v>1435080</v>
      </c>
      <c r="J71" s="15">
        <f t="shared" si="17"/>
        <v>0</v>
      </c>
      <c r="K71" s="15">
        <f t="shared" si="17"/>
        <v>0</v>
      </c>
      <c r="L71" s="15">
        <f t="shared" si="17"/>
        <v>0</v>
      </c>
      <c r="M71" s="15">
        <f t="shared" si="17"/>
        <v>0</v>
      </c>
      <c r="N71" s="15">
        <f>SUM(D71:M71)</f>
        <v>78367873</v>
      </c>
      <c r="O71" s="37">
        <f>(N71/O$73)</f>
        <v>1959.0498962577806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97</v>
      </c>
      <c r="M73" s="48"/>
      <c r="N73" s="48"/>
      <c r="O73" s="41">
        <v>40003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91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6762653</v>
      </c>
      <c r="E5" s="26">
        <f t="shared" si="0"/>
        <v>2596358</v>
      </c>
      <c r="F5" s="26">
        <f t="shared" si="0"/>
        <v>1382477</v>
      </c>
      <c r="G5" s="26">
        <f t="shared" si="0"/>
        <v>773081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11514569</v>
      </c>
      <c r="O5" s="32">
        <f t="shared" ref="O5:O36" si="1">(N5/O$75)</f>
        <v>295.01842172687674</v>
      </c>
      <c r="P5" s="6"/>
    </row>
    <row r="6" spans="1:133">
      <c r="A6" s="12"/>
      <c r="B6" s="44">
        <v>511</v>
      </c>
      <c r="C6" s="20" t="s">
        <v>20</v>
      </c>
      <c r="D6" s="46">
        <v>912904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912904</v>
      </c>
      <c r="O6" s="47">
        <f t="shared" si="1"/>
        <v>23.389802715859595</v>
      </c>
      <c r="P6" s="9"/>
    </row>
    <row r="7" spans="1:133">
      <c r="A7" s="12"/>
      <c r="B7" s="44">
        <v>512</v>
      </c>
      <c r="C7" s="20" t="s">
        <v>21</v>
      </c>
      <c r="D7" s="46">
        <v>743954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743954</v>
      </c>
      <c r="O7" s="47">
        <f t="shared" si="1"/>
        <v>19.061081219574685</v>
      </c>
      <c r="P7" s="9"/>
    </row>
    <row r="8" spans="1:133">
      <c r="A8" s="12"/>
      <c r="B8" s="44">
        <v>513</v>
      </c>
      <c r="C8" s="20" t="s">
        <v>22</v>
      </c>
      <c r="D8" s="46">
        <v>3629356</v>
      </c>
      <c r="E8" s="46">
        <v>57874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3687230</v>
      </c>
      <c r="O8" s="47">
        <f t="shared" si="1"/>
        <v>94.471688444786068</v>
      </c>
      <c r="P8" s="9"/>
    </row>
    <row r="9" spans="1:133">
      <c r="A9" s="12"/>
      <c r="B9" s="44">
        <v>514</v>
      </c>
      <c r="C9" s="20" t="s">
        <v>23</v>
      </c>
      <c r="D9" s="46">
        <v>168388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168388</v>
      </c>
      <c r="O9" s="47">
        <f t="shared" si="1"/>
        <v>4.3143223161670514</v>
      </c>
      <c r="P9" s="9"/>
    </row>
    <row r="10" spans="1:133">
      <c r="A10" s="12"/>
      <c r="B10" s="44">
        <v>515</v>
      </c>
      <c r="C10" s="20" t="s">
        <v>24</v>
      </c>
      <c r="D10" s="46">
        <v>0</v>
      </c>
      <c r="E10" s="46">
        <v>622455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622455</v>
      </c>
      <c r="O10" s="47">
        <f t="shared" si="1"/>
        <v>15.948116833205226</v>
      </c>
      <c r="P10" s="9"/>
    </row>
    <row r="11" spans="1:133">
      <c r="A11" s="12"/>
      <c r="B11" s="44">
        <v>517</v>
      </c>
      <c r="C11" s="20" t="s">
        <v>25</v>
      </c>
      <c r="D11" s="46">
        <v>22974</v>
      </c>
      <c r="E11" s="46">
        <v>0</v>
      </c>
      <c r="F11" s="46">
        <v>1382477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1405451</v>
      </c>
      <c r="O11" s="47">
        <f t="shared" si="1"/>
        <v>36.009505508583139</v>
      </c>
      <c r="P11" s="9"/>
    </row>
    <row r="12" spans="1:133">
      <c r="A12" s="12"/>
      <c r="B12" s="44">
        <v>519</v>
      </c>
      <c r="C12" s="20" t="s">
        <v>26</v>
      </c>
      <c r="D12" s="46">
        <v>1285077</v>
      </c>
      <c r="E12" s="46">
        <v>1916029</v>
      </c>
      <c r="F12" s="46">
        <v>0</v>
      </c>
      <c r="G12" s="46">
        <v>773081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3974187</v>
      </c>
      <c r="O12" s="47">
        <f t="shared" si="1"/>
        <v>101.82390468870101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15350929</v>
      </c>
      <c r="E13" s="31">
        <f t="shared" si="3"/>
        <v>7066252</v>
      </c>
      <c r="F13" s="31">
        <f t="shared" si="3"/>
        <v>0</v>
      </c>
      <c r="G13" s="31">
        <f t="shared" si="3"/>
        <v>277051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22694232</v>
      </c>
      <c r="O13" s="43">
        <f t="shared" si="1"/>
        <v>581.45611068408914</v>
      </c>
      <c r="P13" s="10"/>
    </row>
    <row r="14" spans="1:133">
      <c r="A14" s="12"/>
      <c r="B14" s="44">
        <v>521</v>
      </c>
      <c r="C14" s="20" t="s">
        <v>28</v>
      </c>
      <c r="D14" s="46">
        <v>8427177</v>
      </c>
      <c r="E14" s="46">
        <v>26802</v>
      </c>
      <c r="F14" s="46">
        <v>0</v>
      </c>
      <c r="G14" s="46">
        <v>277051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8731030</v>
      </c>
      <c r="O14" s="47">
        <f t="shared" si="1"/>
        <v>223.70048680502177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6091997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6091997</v>
      </c>
      <c r="O15" s="47">
        <f t="shared" si="1"/>
        <v>156.08498590827568</v>
      </c>
      <c r="P15" s="9"/>
    </row>
    <row r="16" spans="1:133">
      <c r="A16" s="12"/>
      <c r="B16" s="44">
        <v>523</v>
      </c>
      <c r="C16" s="20" t="s">
        <v>30</v>
      </c>
      <c r="D16" s="46">
        <v>6073013</v>
      </c>
      <c r="E16" s="46">
        <v>113426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6186439</v>
      </c>
      <c r="O16" s="47">
        <f t="shared" si="1"/>
        <v>158.50471432231618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7142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7142</v>
      </c>
      <c r="O17" s="47">
        <f t="shared" si="1"/>
        <v>0.18298744555470151</v>
      </c>
      <c r="P17" s="9"/>
    </row>
    <row r="18" spans="1:16">
      <c r="A18" s="12"/>
      <c r="B18" s="44">
        <v>525</v>
      </c>
      <c r="C18" s="20" t="s">
        <v>32</v>
      </c>
      <c r="D18" s="46">
        <v>426975</v>
      </c>
      <c r="E18" s="46">
        <v>16536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443511</v>
      </c>
      <c r="O18" s="47">
        <f t="shared" si="1"/>
        <v>11.363335895465028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22153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22153</v>
      </c>
      <c r="O19" s="47">
        <f t="shared" si="1"/>
        <v>0.56758903407635153</v>
      </c>
      <c r="P19" s="9"/>
    </row>
    <row r="20" spans="1:16">
      <c r="A20" s="12"/>
      <c r="B20" s="44">
        <v>527</v>
      </c>
      <c r="C20" s="20" t="s">
        <v>34</v>
      </c>
      <c r="D20" s="46">
        <v>98767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98767</v>
      </c>
      <c r="O20" s="47">
        <f t="shared" si="1"/>
        <v>2.5305406097873431</v>
      </c>
      <c r="P20" s="9"/>
    </row>
    <row r="21" spans="1:16">
      <c r="A21" s="12"/>
      <c r="B21" s="44">
        <v>529</v>
      </c>
      <c r="C21" s="20" t="s">
        <v>35</v>
      </c>
      <c r="D21" s="46">
        <v>324997</v>
      </c>
      <c r="E21" s="46">
        <v>788196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1113193</v>
      </c>
      <c r="O21" s="47">
        <f t="shared" si="1"/>
        <v>28.521470663592108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SUM(D23:D26)</f>
        <v>327218</v>
      </c>
      <c r="E22" s="31">
        <f t="shared" si="5"/>
        <v>2245314</v>
      </c>
      <c r="F22" s="31">
        <f t="shared" si="5"/>
        <v>0</v>
      </c>
      <c r="G22" s="31">
        <f t="shared" si="5"/>
        <v>21796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2594328</v>
      </c>
      <c r="O22" s="43">
        <f t="shared" si="1"/>
        <v>66.470099923136047</v>
      </c>
      <c r="P22" s="10"/>
    </row>
    <row r="23" spans="1:16">
      <c r="A23" s="12"/>
      <c r="B23" s="44">
        <v>534</v>
      </c>
      <c r="C23" s="20" t="s">
        <v>37</v>
      </c>
      <c r="D23" s="46">
        <v>0</v>
      </c>
      <c r="E23" s="46">
        <v>1628181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1628181</v>
      </c>
      <c r="O23" s="47">
        <f t="shared" si="1"/>
        <v>41.716141429669484</v>
      </c>
      <c r="P23" s="9"/>
    </row>
    <row r="24" spans="1:16">
      <c r="A24" s="12"/>
      <c r="B24" s="44">
        <v>537</v>
      </c>
      <c r="C24" s="20" t="s">
        <v>38</v>
      </c>
      <c r="D24" s="46">
        <v>327218</v>
      </c>
      <c r="E24" s="46">
        <v>0</v>
      </c>
      <c r="F24" s="46">
        <v>0</v>
      </c>
      <c r="G24" s="46">
        <v>21796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349014</v>
      </c>
      <c r="O24" s="47">
        <f t="shared" si="1"/>
        <v>8.942198308993083</v>
      </c>
      <c r="P24" s="9"/>
    </row>
    <row r="25" spans="1:16">
      <c r="A25" s="12"/>
      <c r="B25" s="44">
        <v>538</v>
      </c>
      <c r="C25" s="20" t="s">
        <v>39</v>
      </c>
      <c r="D25" s="46">
        <v>0</v>
      </c>
      <c r="E25" s="46">
        <v>96600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96600</v>
      </c>
      <c r="O25" s="47">
        <f t="shared" si="1"/>
        <v>2.4750192159877016</v>
      </c>
      <c r="P25" s="9"/>
    </row>
    <row r="26" spans="1:16">
      <c r="A26" s="12"/>
      <c r="B26" s="44">
        <v>539</v>
      </c>
      <c r="C26" s="20" t="s">
        <v>93</v>
      </c>
      <c r="D26" s="46">
        <v>0</v>
      </c>
      <c r="E26" s="46">
        <v>520533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520533</v>
      </c>
      <c r="O26" s="47">
        <f t="shared" si="1"/>
        <v>13.336740968485779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SUM(D28:D30)</f>
        <v>310313</v>
      </c>
      <c r="E27" s="31">
        <f t="shared" si="6"/>
        <v>7213262</v>
      </c>
      <c r="F27" s="31">
        <f t="shared" si="6"/>
        <v>0</v>
      </c>
      <c r="G27" s="31">
        <f t="shared" si="6"/>
        <v>426935</v>
      </c>
      <c r="H27" s="31">
        <f t="shared" si="6"/>
        <v>0</v>
      </c>
      <c r="I27" s="31">
        <f t="shared" si="6"/>
        <v>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5" si="7">SUM(D27:M27)</f>
        <v>7950510</v>
      </c>
      <c r="O27" s="43">
        <f t="shared" si="1"/>
        <v>203.70253651037663</v>
      </c>
      <c r="P27" s="10"/>
    </row>
    <row r="28" spans="1:16">
      <c r="A28" s="12"/>
      <c r="B28" s="44">
        <v>541</v>
      </c>
      <c r="C28" s="20" t="s">
        <v>41</v>
      </c>
      <c r="D28" s="46">
        <v>0</v>
      </c>
      <c r="E28" s="46">
        <v>7190902</v>
      </c>
      <c r="F28" s="46">
        <v>0</v>
      </c>
      <c r="G28" s="46">
        <v>4589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7195491</v>
      </c>
      <c r="O28" s="47">
        <f t="shared" si="1"/>
        <v>184.35795541890855</v>
      </c>
      <c r="P28" s="9"/>
    </row>
    <row r="29" spans="1:16">
      <c r="A29" s="12"/>
      <c r="B29" s="44">
        <v>542</v>
      </c>
      <c r="C29" s="20" t="s">
        <v>42</v>
      </c>
      <c r="D29" s="46">
        <v>310313</v>
      </c>
      <c r="E29" s="46">
        <v>-39</v>
      </c>
      <c r="F29" s="46">
        <v>0</v>
      </c>
      <c r="G29" s="46">
        <v>422346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732620</v>
      </c>
      <c r="O29" s="47">
        <f t="shared" si="1"/>
        <v>18.77068921342557</v>
      </c>
      <c r="P29" s="9"/>
    </row>
    <row r="30" spans="1:16">
      <c r="A30" s="12"/>
      <c r="B30" s="44">
        <v>549</v>
      </c>
      <c r="C30" s="20" t="s">
        <v>43</v>
      </c>
      <c r="D30" s="46">
        <v>0</v>
      </c>
      <c r="E30" s="46">
        <v>22399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22399</v>
      </c>
      <c r="O30" s="47">
        <f t="shared" si="1"/>
        <v>0.57389187804253139</v>
      </c>
      <c r="P30" s="9"/>
    </row>
    <row r="31" spans="1:16" ht="15.75">
      <c r="A31" s="28" t="s">
        <v>44</v>
      </c>
      <c r="B31" s="29"/>
      <c r="C31" s="30"/>
      <c r="D31" s="31">
        <f t="shared" ref="D31:M31" si="8">SUM(D32:D34)</f>
        <v>288791</v>
      </c>
      <c r="E31" s="31">
        <f t="shared" si="8"/>
        <v>5362512</v>
      </c>
      <c r="F31" s="31">
        <f t="shared" si="8"/>
        <v>0</v>
      </c>
      <c r="G31" s="31">
        <f t="shared" si="8"/>
        <v>0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0</v>
      </c>
      <c r="N31" s="31">
        <f t="shared" si="7"/>
        <v>5651303</v>
      </c>
      <c r="O31" s="43">
        <f t="shared" si="1"/>
        <v>144.7938252626185</v>
      </c>
      <c r="P31" s="10"/>
    </row>
    <row r="32" spans="1:16">
      <c r="A32" s="13"/>
      <c r="B32" s="45">
        <v>552</v>
      </c>
      <c r="C32" s="21" t="s">
        <v>45</v>
      </c>
      <c r="D32" s="46">
        <v>0</v>
      </c>
      <c r="E32" s="46">
        <v>293493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293493</v>
      </c>
      <c r="O32" s="47">
        <f t="shared" si="1"/>
        <v>7.5196771714066104</v>
      </c>
      <c r="P32" s="9"/>
    </row>
    <row r="33" spans="1:16">
      <c r="A33" s="13"/>
      <c r="B33" s="45">
        <v>553</v>
      </c>
      <c r="C33" s="21" t="s">
        <v>46</v>
      </c>
      <c r="D33" s="46">
        <v>76959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76959</v>
      </c>
      <c r="O33" s="47">
        <f t="shared" si="1"/>
        <v>1.9717909300538048</v>
      </c>
      <c r="P33" s="9"/>
    </row>
    <row r="34" spans="1:16">
      <c r="A34" s="13"/>
      <c r="B34" s="45">
        <v>554</v>
      </c>
      <c r="C34" s="21" t="s">
        <v>47</v>
      </c>
      <c r="D34" s="46">
        <v>211832</v>
      </c>
      <c r="E34" s="46">
        <v>5069019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5280851</v>
      </c>
      <c r="O34" s="47">
        <f t="shared" si="1"/>
        <v>135.30235716115808</v>
      </c>
      <c r="P34" s="9"/>
    </row>
    <row r="35" spans="1:16" ht="15.75">
      <c r="A35" s="28" t="s">
        <v>49</v>
      </c>
      <c r="B35" s="29"/>
      <c r="C35" s="30"/>
      <c r="D35" s="31">
        <f t="shared" ref="D35:M35" si="9">SUM(D36:D40)</f>
        <v>1792817</v>
      </c>
      <c r="E35" s="31">
        <f t="shared" si="9"/>
        <v>377408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0</v>
      </c>
      <c r="N35" s="31">
        <f t="shared" si="7"/>
        <v>2170225</v>
      </c>
      <c r="O35" s="43">
        <f t="shared" si="1"/>
        <v>55.604022546758905</v>
      </c>
      <c r="P35" s="10"/>
    </row>
    <row r="36" spans="1:16">
      <c r="A36" s="12"/>
      <c r="B36" s="44">
        <v>562</v>
      </c>
      <c r="C36" s="20" t="s">
        <v>50</v>
      </c>
      <c r="D36" s="46">
        <v>0</v>
      </c>
      <c r="E36" s="46">
        <v>367003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5" si="10">SUM(D36:M36)</f>
        <v>367003</v>
      </c>
      <c r="O36" s="47">
        <f t="shared" si="1"/>
        <v>9.4031001793492184</v>
      </c>
      <c r="P36" s="9"/>
    </row>
    <row r="37" spans="1:16">
      <c r="A37" s="12"/>
      <c r="B37" s="44">
        <v>563</v>
      </c>
      <c r="C37" s="20" t="s">
        <v>51</v>
      </c>
      <c r="D37" s="46">
        <v>50834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50834</v>
      </c>
      <c r="O37" s="47">
        <f t="shared" ref="O37:O68" si="11">(N37/O$75)</f>
        <v>1.3024340251088906</v>
      </c>
      <c r="P37" s="9"/>
    </row>
    <row r="38" spans="1:16">
      <c r="A38" s="12"/>
      <c r="B38" s="44">
        <v>564</v>
      </c>
      <c r="C38" s="20" t="s">
        <v>52</v>
      </c>
      <c r="D38" s="46">
        <v>549880</v>
      </c>
      <c r="E38" s="46">
        <v>10405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560285</v>
      </c>
      <c r="O38" s="47">
        <f t="shared" si="11"/>
        <v>14.355239559313349</v>
      </c>
      <c r="P38" s="9"/>
    </row>
    <row r="39" spans="1:16">
      <c r="A39" s="12"/>
      <c r="B39" s="44">
        <v>565</v>
      </c>
      <c r="C39" s="20" t="s">
        <v>99</v>
      </c>
      <c r="D39" s="46">
        <v>18750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18750</v>
      </c>
      <c r="O39" s="47">
        <f t="shared" si="11"/>
        <v>0.48039969254419679</v>
      </c>
      <c r="P39" s="9"/>
    </row>
    <row r="40" spans="1:16">
      <c r="A40" s="12"/>
      <c r="B40" s="44">
        <v>569</v>
      </c>
      <c r="C40" s="20" t="s">
        <v>53</v>
      </c>
      <c r="D40" s="46">
        <v>1173353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1173353</v>
      </c>
      <c r="O40" s="47">
        <f t="shared" si="11"/>
        <v>30.062849090443247</v>
      </c>
      <c r="P40" s="9"/>
    </row>
    <row r="41" spans="1:16" ht="15.75">
      <c r="A41" s="28" t="s">
        <v>54</v>
      </c>
      <c r="B41" s="29"/>
      <c r="C41" s="30"/>
      <c r="D41" s="31">
        <f t="shared" ref="D41:M41" si="12">SUM(D42:D45)</f>
        <v>1432335</v>
      </c>
      <c r="E41" s="31">
        <f t="shared" si="12"/>
        <v>31562</v>
      </c>
      <c r="F41" s="31">
        <f t="shared" si="12"/>
        <v>0</v>
      </c>
      <c r="G41" s="31">
        <f t="shared" si="12"/>
        <v>38311</v>
      </c>
      <c r="H41" s="31">
        <f t="shared" si="12"/>
        <v>0</v>
      </c>
      <c r="I41" s="31">
        <f t="shared" si="12"/>
        <v>1274104</v>
      </c>
      <c r="J41" s="31">
        <f t="shared" si="12"/>
        <v>0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2776312</v>
      </c>
      <c r="O41" s="43">
        <f t="shared" si="11"/>
        <v>71.132769664360751</v>
      </c>
      <c r="P41" s="9"/>
    </row>
    <row r="42" spans="1:16">
      <c r="A42" s="12"/>
      <c r="B42" s="44">
        <v>571</v>
      </c>
      <c r="C42" s="20" t="s">
        <v>55</v>
      </c>
      <c r="D42" s="46">
        <v>565811</v>
      </c>
      <c r="E42" s="46">
        <v>16122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581933</v>
      </c>
      <c r="O42" s="47">
        <f t="shared" si="11"/>
        <v>14.909889828337176</v>
      </c>
      <c r="P42" s="9"/>
    </row>
    <row r="43" spans="1:16">
      <c r="A43" s="12"/>
      <c r="B43" s="44">
        <v>572</v>
      </c>
      <c r="C43" s="20" t="s">
        <v>56</v>
      </c>
      <c r="D43" s="46">
        <v>866524</v>
      </c>
      <c r="E43" s="46">
        <v>0</v>
      </c>
      <c r="F43" s="46">
        <v>0</v>
      </c>
      <c r="G43" s="46">
        <v>38311</v>
      </c>
      <c r="H43" s="46">
        <v>0</v>
      </c>
      <c r="I43" s="46">
        <v>1274104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2178939</v>
      </c>
      <c r="O43" s="47">
        <f t="shared" si="11"/>
        <v>55.827286702536512</v>
      </c>
      <c r="P43" s="9"/>
    </row>
    <row r="44" spans="1:16">
      <c r="A44" s="12"/>
      <c r="B44" s="44">
        <v>574</v>
      </c>
      <c r="C44" s="20" t="s">
        <v>100</v>
      </c>
      <c r="D44" s="46">
        <v>0</v>
      </c>
      <c r="E44" s="46">
        <v>1980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1980</v>
      </c>
      <c r="O44" s="47">
        <f t="shared" si="11"/>
        <v>5.0730207532667181E-2</v>
      </c>
      <c r="P44" s="9"/>
    </row>
    <row r="45" spans="1:16">
      <c r="A45" s="12"/>
      <c r="B45" s="44">
        <v>575</v>
      </c>
      <c r="C45" s="20" t="s">
        <v>57</v>
      </c>
      <c r="D45" s="46">
        <v>0</v>
      </c>
      <c r="E45" s="46">
        <v>13460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13460</v>
      </c>
      <c r="O45" s="47">
        <f t="shared" si="11"/>
        <v>0.34486292595439405</v>
      </c>
      <c r="P45" s="9"/>
    </row>
    <row r="46" spans="1:16" ht="15.75">
      <c r="A46" s="28" t="s">
        <v>79</v>
      </c>
      <c r="B46" s="29"/>
      <c r="C46" s="30"/>
      <c r="D46" s="31">
        <f t="shared" ref="D46:M46" si="13">SUM(D47:D48)</f>
        <v>1392801</v>
      </c>
      <c r="E46" s="31">
        <f t="shared" si="13"/>
        <v>18574139</v>
      </c>
      <c r="F46" s="31">
        <f t="shared" si="13"/>
        <v>0</v>
      </c>
      <c r="G46" s="31">
        <f t="shared" si="13"/>
        <v>688491</v>
      </c>
      <c r="H46" s="31">
        <f t="shared" si="13"/>
        <v>0</v>
      </c>
      <c r="I46" s="31">
        <f t="shared" si="13"/>
        <v>998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20656429</v>
      </c>
      <c r="O46" s="43">
        <f t="shared" si="11"/>
        <v>529.24491416858825</v>
      </c>
      <c r="P46" s="9"/>
    </row>
    <row r="47" spans="1:16">
      <c r="A47" s="12"/>
      <c r="B47" s="44">
        <v>581</v>
      </c>
      <c r="C47" s="20" t="s">
        <v>58</v>
      </c>
      <c r="D47" s="46">
        <v>1362498</v>
      </c>
      <c r="E47" s="46">
        <v>18402104</v>
      </c>
      <c r="F47" s="46">
        <v>0</v>
      </c>
      <c r="G47" s="46">
        <v>688491</v>
      </c>
      <c r="H47" s="46">
        <v>0</v>
      </c>
      <c r="I47" s="46">
        <v>998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20454091</v>
      </c>
      <c r="O47" s="47">
        <f t="shared" si="11"/>
        <v>524.06074814245449</v>
      </c>
      <c r="P47" s="9"/>
    </row>
    <row r="48" spans="1:16">
      <c r="A48" s="12"/>
      <c r="B48" s="44">
        <v>590</v>
      </c>
      <c r="C48" s="20" t="s">
        <v>59</v>
      </c>
      <c r="D48" s="46">
        <v>30303</v>
      </c>
      <c r="E48" s="46">
        <v>172035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2" si="14">SUM(D48:M48)</f>
        <v>202338</v>
      </c>
      <c r="O48" s="47">
        <f t="shared" si="11"/>
        <v>5.1841660261337434</v>
      </c>
      <c r="P48" s="9"/>
    </row>
    <row r="49" spans="1:16" ht="15.75">
      <c r="A49" s="28" t="s">
        <v>60</v>
      </c>
      <c r="B49" s="29"/>
      <c r="C49" s="30"/>
      <c r="D49" s="31">
        <f t="shared" ref="D49:M49" si="15">SUM(D50:D72)</f>
        <v>996192</v>
      </c>
      <c r="E49" s="31">
        <f t="shared" si="15"/>
        <v>1711712</v>
      </c>
      <c r="F49" s="31">
        <f t="shared" si="15"/>
        <v>0</v>
      </c>
      <c r="G49" s="31">
        <f t="shared" si="15"/>
        <v>0</v>
      </c>
      <c r="H49" s="31">
        <f t="shared" si="15"/>
        <v>0</v>
      </c>
      <c r="I49" s="31">
        <f t="shared" si="15"/>
        <v>0</v>
      </c>
      <c r="J49" s="31">
        <f t="shared" si="15"/>
        <v>0</v>
      </c>
      <c r="K49" s="31">
        <f t="shared" si="15"/>
        <v>0</v>
      </c>
      <c r="L49" s="31">
        <f t="shared" si="15"/>
        <v>0</v>
      </c>
      <c r="M49" s="31">
        <f t="shared" si="15"/>
        <v>0</v>
      </c>
      <c r="N49" s="31">
        <f>SUM(D49:M49)</f>
        <v>2707904</v>
      </c>
      <c r="O49" s="43">
        <f t="shared" si="11"/>
        <v>69.380066615424028</v>
      </c>
      <c r="P49" s="9"/>
    </row>
    <row r="50" spans="1:16">
      <c r="A50" s="12"/>
      <c r="B50" s="44">
        <v>601</v>
      </c>
      <c r="C50" s="20" t="s">
        <v>61</v>
      </c>
      <c r="D50" s="46">
        <v>0</v>
      </c>
      <c r="E50" s="46">
        <v>101090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101090</v>
      </c>
      <c r="O50" s="47">
        <f t="shared" si="11"/>
        <v>2.590058929028952</v>
      </c>
      <c r="P50" s="9"/>
    </row>
    <row r="51" spans="1:16">
      <c r="A51" s="12"/>
      <c r="B51" s="44">
        <v>602</v>
      </c>
      <c r="C51" s="20" t="s">
        <v>62</v>
      </c>
      <c r="D51" s="46">
        <v>0</v>
      </c>
      <c r="E51" s="46">
        <v>130036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130036</v>
      </c>
      <c r="O51" s="47">
        <f t="shared" si="11"/>
        <v>3.3316935690494494</v>
      </c>
      <c r="P51" s="9"/>
    </row>
    <row r="52" spans="1:16">
      <c r="A52" s="12"/>
      <c r="B52" s="44">
        <v>603</v>
      </c>
      <c r="C52" s="20" t="s">
        <v>63</v>
      </c>
      <c r="D52" s="46">
        <v>0</v>
      </c>
      <c r="E52" s="46">
        <v>20597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20597</v>
      </c>
      <c r="O52" s="47">
        <f t="shared" si="11"/>
        <v>0.52772226492441709</v>
      </c>
      <c r="P52" s="9"/>
    </row>
    <row r="53" spans="1:16">
      <c r="A53" s="12"/>
      <c r="B53" s="44">
        <v>604</v>
      </c>
      <c r="C53" s="20" t="s">
        <v>64</v>
      </c>
      <c r="D53" s="46">
        <v>156</v>
      </c>
      <c r="E53" s="46">
        <v>59838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59994</v>
      </c>
      <c r="O53" s="47">
        <f t="shared" si="11"/>
        <v>1.5371252882398154</v>
      </c>
      <c r="P53" s="9"/>
    </row>
    <row r="54" spans="1:16">
      <c r="A54" s="12"/>
      <c r="B54" s="44">
        <v>605</v>
      </c>
      <c r="C54" s="20" t="s">
        <v>65</v>
      </c>
      <c r="D54" s="46">
        <v>0</v>
      </c>
      <c r="E54" s="46">
        <v>345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345</v>
      </c>
      <c r="O54" s="47">
        <f t="shared" si="11"/>
        <v>8.8393543428132212E-3</v>
      </c>
      <c r="P54" s="9"/>
    </row>
    <row r="55" spans="1:16">
      <c r="A55" s="12"/>
      <c r="B55" s="44">
        <v>608</v>
      </c>
      <c r="C55" s="20" t="s">
        <v>66</v>
      </c>
      <c r="D55" s="46">
        <v>0</v>
      </c>
      <c r="E55" s="46">
        <v>42286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42286</v>
      </c>
      <c r="O55" s="47">
        <f t="shared" si="11"/>
        <v>1.0834230079426082</v>
      </c>
      <c r="P55" s="9"/>
    </row>
    <row r="56" spans="1:16">
      <c r="A56" s="12"/>
      <c r="B56" s="44">
        <v>612</v>
      </c>
      <c r="C56" s="20" t="s">
        <v>94</v>
      </c>
      <c r="D56" s="46">
        <v>0</v>
      </c>
      <c r="E56" s="46">
        <v>21782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21782</v>
      </c>
      <c r="O56" s="47">
        <f t="shared" si="11"/>
        <v>0.55808352549321039</v>
      </c>
      <c r="P56" s="9"/>
    </row>
    <row r="57" spans="1:16">
      <c r="A57" s="12"/>
      <c r="B57" s="44">
        <v>614</v>
      </c>
      <c r="C57" s="20" t="s">
        <v>67</v>
      </c>
      <c r="D57" s="46">
        <v>62748</v>
      </c>
      <c r="E57" s="46">
        <v>543398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606146</v>
      </c>
      <c r="O57" s="47">
        <f t="shared" si="11"/>
        <v>15.53025877530105</v>
      </c>
      <c r="P57" s="9"/>
    </row>
    <row r="58" spans="1:16">
      <c r="A58" s="12"/>
      <c r="B58" s="44">
        <v>624</v>
      </c>
      <c r="C58" s="20" t="s">
        <v>68</v>
      </c>
      <c r="D58" s="46">
        <v>0</v>
      </c>
      <c r="E58" s="46">
        <v>24000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24000</v>
      </c>
      <c r="O58" s="47">
        <f t="shared" si="11"/>
        <v>0.61491160645657184</v>
      </c>
      <c r="P58" s="9"/>
    </row>
    <row r="59" spans="1:16">
      <c r="A59" s="12"/>
      <c r="B59" s="44">
        <v>634</v>
      </c>
      <c r="C59" s="20" t="s">
        <v>69</v>
      </c>
      <c r="D59" s="46">
        <v>0</v>
      </c>
      <c r="E59" s="46">
        <v>76316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76316</v>
      </c>
      <c r="O59" s="47">
        <f t="shared" si="11"/>
        <v>1.9553164232641558</v>
      </c>
      <c r="P59" s="9"/>
    </row>
    <row r="60" spans="1:16">
      <c r="A60" s="12"/>
      <c r="B60" s="44">
        <v>642</v>
      </c>
      <c r="C60" s="20" t="s">
        <v>95</v>
      </c>
      <c r="D60" s="46">
        <v>0</v>
      </c>
      <c r="E60" s="46">
        <v>2155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4"/>
        <v>2155</v>
      </c>
      <c r="O60" s="47">
        <f t="shared" si="11"/>
        <v>5.5213937996413012E-2</v>
      </c>
      <c r="P60" s="9"/>
    </row>
    <row r="61" spans="1:16">
      <c r="A61" s="12"/>
      <c r="B61" s="44">
        <v>654</v>
      </c>
      <c r="C61" s="20" t="s">
        <v>70</v>
      </c>
      <c r="D61" s="46">
        <v>0</v>
      </c>
      <c r="E61" s="46">
        <v>191355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191355</v>
      </c>
      <c r="O61" s="47">
        <f t="shared" si="11"/>
        <v>4.9027671022290544</v>
      </c>
      <c r="P61" s="9"/>
    </row>
    <row r="62" spans="1:16">
      <c r="A62" s="12"/>
      <c r="B62" s="44">
        <v>663</v>
      </c>
      <c r="C62" s="20" t="s">
        <v>101</v>
      </c>
      <c r="D62" s="46">
        <v>0</v>
      </c>
      <c r="E62" s="46">
        <v>20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20</v>
      </c>
      <c r="O62" s="47">
        <f t="shared" si="11"/>
        <v>5.1242633871380989E-4</v>
      </c>
      <c r="P62" s="9"/>
    </row>
    <row r="63" spans="1:16">
      <c r="A63" s="12"/>
      <c r="B63" s="44">
        <v>674</v>
      </c>
      <c r="C63" s="20" t="s">
        <v>71</v>
      </c>
      <c r="D63" s="46">
        <v>0</v>
      </c>
      <c r="E63" s="46">
        <v>89918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73" si="16">SUM(D63:M63)</f>
        <v>89918</v>
      </c>
      <c r="O63" s="47">
        <f t="shared" si="11"/>
        <v>2.3038175762234179</v>
      </c>
      <c r="P63" s="9"/>
    </row>
    <row r="64" spans="1:16">
      <c r="A64" s="12"/>
      <c r="B64" s="44">
        <v>681</v>
      </c>
      <c r="C64" s="20" t="s">
        <v>96</v>
      </c>
      <c r="D64" s="46">
        <v>0</v>
      </c>
      <c r="E64" s="46">
        <v>6700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6700</v>
      </c>
      <c r="O64" s="47">
        <f t="shared" si="11"/>
        <v>0.17166282346912631</v>
      </c>
      <c r="P64" s="9"/>
    </row>
    <row r="65" spans="1:119">
      <c r="A65" s="12"/>
      <c r="B65" s="44">
        <v>685</v>
      </c>
      <c r="C65" s="20" t="s">
        <v>73</v>
      </c>
      <c r="D65" s="46">
        <v>0</v>
      </c>
      <c r="E65" s="46">
        <v>29291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29291</v>
      </c>
      <c r="O65" s="47">
        <f t="shared" si="11"/>
        <v>0.7504739943633103</v>
      </c>
      <c r="P65" s="9"/>
    </row>
    <row r="66" spans="1:119">
      <c r="A66" s="12"/>
      <c r="B66" s="44">
        <v>689</v>
      </c>
      <c r="C66" s="20" t="s">
        <v>74</v>
      </c>
      <c r="D66" s="46">
        <v>0</v>
      </c>
      <c r="E66" s="46">
        <v>1762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1762</v>
      </c>
      <c r="O66" s="47">
        <f t="shared" si="11"/>
        <v>4.5144760440686653E-2</v>
      </c>
      <c r="P66" s="9"/>
    </row>
    <row r="67" spans="1:119">
      <c r="A67" s="12"/>
      <c r="B67" s="44">
        <v>694</v>
      </c>
      <c r="C67" s="20" t="s">
        <v>75</v>
      </c>
      <c r="D67" s="46">
        <v>0</v>
      </c>
      <c r="E67" s="46">
        <v>50403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50403</v>
      </c>
      <c r="O67" s="47">
        <f t="shared" si="11"/>
        <v>1.2913912375096079</v>
      </c>
      <c r="P67" s="9"/>
    </row>
    <row r="68" spans="1:119">
      <c r="A68" s="12"/>
      <c r="B68" s="44">
        <v>711</v>
      </c>
      <c r="C68" s="20" t="s">
        <v>76</v>
      </c>
      <c r="D68" s="46">
        <v>933288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933288</v>
      </c>
      <c r="O68" s="47">
        <f t="shared" si="11"/>
        <v>23.91206764027671</v>
      </c>
      <c r="P68" s="9"/>
    </row>
    <row r="69" spans="1:119">
      <c r="A69" s="12"/>
      <c r="B69" s="44">
        <v>712</v>
      </c>
      <c r="C69" s="20" t="s">
        <v>77</v>
      </c>
      <c r="D69" s="46">
        <v>0</v>
      </c>
      <c r="E69" s="46">
        <v>27444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27444</v>
      </c>
      <c r="O69" s="47">
        <f>(N69/O$75)</f>
        <v>0.70315142198308989</v>
      </c>
      <c r="P69" s="9"/>
    </row>
    <row r="70" spans="1:119">
      <c r="A70" s="12"/>
      <c r="B70" s="44">
        <v>714</v>
      </c>
      <c r="C70" s="20" t="s">
        <v>78</v>
      </c>
      <c r="D70" s="46">
        <v>0</v>
      </c>
      <c r="E70" s="46">
        <v>12345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12345</v>
      </c>
      <c r="O70" s="47">
        <f>(N70/O$75)</f>
        <v>0.31629515757109916</v>
      </c>
      <c r="P70" s="9"/>
    </row>
    <row r="71" spans="1:119">
      <c r="A71" s="12"/>
      <c r="B71" s="44">
        <v>744</v>
      </c>
      <c r="C71" s="20" t="s">
        <v>80</v>
      </c>
      <c r="D71" s="46">
        <v>0</v>
      </c>
      <c r="E71" s="46">
        <v>51795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51795</v>
      </c>
      <c r="O71" s="47">
        <f>(N71/O$75)</f>
        <v>1.3270561106840892</v>
      </c>
      <c r="P71" s="9"/>
    </row>
    <row r="72" spans="1:119" ht="15.75" thickBot="1">
      <c r="A72" s="12"/>
      <c r="B72" s="44">
        <v>764</v>
      </c>
      <c r="C72" s="20" t="s">
        <v>82</v>
      </c>
      <c r="D72" s="46">
        <v>0</v>
      </c>
      <c r="E72" s="46">
        <v>228836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228836</v>
      </c>
      <c r="O72" s="47">
        <f>(N72/O$75)</f>
        <v>5.8630796822956697</v>
      </c>
      <c r="P72" s="9"/>
    </row>
    <row r="73" spans="1:119" ht="16.5" thickBot="1">
      <c r="A73" s="14" t="s">
        <v>10</v>
      </c>
      <c r="B73" s="23"/>
      <c r="C73" s="22"/>
      <c r="D73" s="15">
        <f t="shared" ref="D73:M73" si="17">SUM(D5,D13,D22,D27,D31,D35,D41,D46,D49)</f>
        <v>28654049</v>
      </c>
      <c r="E73" s="15">
        <f t="shared" si="17"/>
        <v>45178519</v>
      </c>
      <c r="F73" s="15">
        <f t="shared" si="17"/>
        <v>1382477</v>
      </c>
      <c r="G73" s="15">
        <f t="shared" si="17"/>
        <v>2225665</v>
      </c>
      <c r="H73" s="15">
        <f t="shared" si="17"/>
        <v>0</v>
      </c>
      <c r="I73" s="15">
        <f t="shared" si="17"/>
        <v>1275102</v>
      </c>
      <c r="J73" s="15">
        <f t="shared" si="17"/>
        <v>0</v>
      </c>
      <c r="K73" s="15">
        <f t="shared" si="17"/>
        <v>0</v>
      </c>
      <c r="L73" s="15">
        <f t="shared" si="17"/>
        <v>0</v>
      </c>
      <c r="M73" s="15">
        <f t="shared" si="17"/>
        <v>0</v>
      </c>
      <c r="N73" s="15">
        <f t="shared" si="16"/>
        <v>78715812</v>
      </c>
      <c r="O73" s="37">
        <f>(N73/O$75)</f>
        <v>2016.8027671022292</v>
      </c>
      <c r="P73" s="6"/>
      <c r="Q73" s="2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</row>
    <row r="74" spans="1:119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9"/>
    </row>
    <row r="75" spans="1:119">
      <c r="A75" s="38"/>
      <c r="B75" s="39"/>
      <c r="C75" s="39"/>
      <c r="D75" s="40"/>
      <c r="E75" s="40"/>
      <c r="F75" s="40"/>
      <c r="G75" s="40"/>
      <c r="H75" s="40"/>
      <c r="I75" s="40"/>
      <c r="J75" s="40"/>
      <c r="K75" s="40"/>
      <c r="L75" s="48" t="s">
        <v>102</v>
      </c>
      <c r="M75" s="48"/>
      <c r="N75" s="48"/>
      <c r="O75" s="41">
        <v>39030</v>
      </c>
    </row>
    <row r="76" spans="1:119">
      <c r="A76" s="49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1"/>
    </row>
    <row r="77" spans="1:119" ht="15.75" customHeight="1" thickBot="1">
      <c r="A77" s="52" t="s">
        <v>91</v>
      </c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4"/>
    </row>
  </sheetData>
  <mergeCells count="10">
    <mergeCell ref="L75:N75"/>
    <mergeCell ref="A76:O76"/>
    <mergeCell ref="A77:O7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5942857</v>
      </c>
      <c r="E5" s="26">
        <f t="shared" si="0"/>
        <v>1218695</v>
      </c>
      <c r="F5" s="26">
        <f t="shared" si="0"/>
        <v>5475314</v>
      </c>
      <c r="G5" s="26">
        <f t="shared" si="0"/>
        <v>572677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13209543</v>
      </c>
      <c r="O5" s="32">
        <f t="shared" ref="O5:O36" si="1">(N5/O$71)</f>
        <v>341.6320022759013</v>
      </c>
      <c r="P5" s="6"/>
    </row>
    <row r="6" spans="1:133">
      <c r="A6" s="12"/>
      <c r="B6" s="44">
        <v>511</v>
      </c>
      <c r="C6" s="20" t="s">
        <v>20</v>
      </c>
      <c r="D6" s="46">
        <v>635500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635500</v>
      </c>
      <c r="O6" s="47">
        <f t="shared" si="1"/>
        <v>16.435628200486214</v>
      </c>
      <c r="P6" s="9"/>
    </row>
    <row r="7" spans="1:133">
      <c r="A7" s="12"/>
      <c r="B7" s="44">
        <v>512</v>
      </c>
      <c r="C7" s="20" t="s">
        <v>21</v>
      </c>
      <c r="D7" s="46">
        <v>14704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14704</v>
      </c>
      <c r="O7" s="47">
        <f t="shared" si="1"/>
        <v>0.38028241866239071</v>
      </c>
      <c r="P7" s="9"/>
    </row>
    <row r="8" spans="1:133">
      <c r="A8" s="12"/>
      <c r="B8" s="44">
        <v>513</v>
      </c>
      <c r="C8" s="20" t="s">
        <v>22</v>
      </c>
      <c r="D8" s="46">
        <v>3063338</v>
      </c>
      <c r="E8" s="46">
        <v>363836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3427174</v>
      </c>
      <c r="O8" s="47">
        <f t="shared" si="1"/>
        <v>88.635338540319665</v>
      </c>
      <c r="P8" s="9"/>
    </row>
    <row r="9" spans="1:133">
      <c r="A9" s="12"/>
      <c r="B9" s="44">
        <v>514</v>
      </c>
      <c r="C9" s="20" t="s">
        <v>23</v>
      </c>
      <c r="D9" s="46">
        <v>126528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126528</v>
      </c>
      <c r="O9" s="47">
        <f t="shared" si="1"/>
        <v>3.272332281591062</v>
      </c>
      <c r="P9" s="9"/>
    </row>
    <row r="10" spans="1:133">
      <c r="A10" s="12"/>
      <c r="B10" s="44">
        <v>515</v>
      </c>
      <c r="C10" s="20" t="s">
        <v>24</v>
      </c>
      <c r="D10" s="46">
        <v>7601</v>
      </c>
      <c r="E10" s="46">
        <v>401127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408728</v>
      </c>
      <c r="O10" s="47">
        <f t="shared" si="1"/>
        <v>10.570733978172038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5475314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5475314</v>
      </c>
      <c r="O11" s="47">
        <f t="shared" si="1"/>
        <v>141.6053897480991</v>
      </c>
      <c r="P11" s="9"/>
    </row>
    <row r="12" spans="1:133">
      <c r="A12" s="12"/>
      <c r="B12" s="44">
        <v>519</v>
      </c>
      <c r="C12" s="20" t="s">
        <v>26</v>
      </c>
      <c r="D12" s="46">
        <v>2095186</v>
      </c>
      <c r="E12" s="46">
        <v>453732</v>
      </c>
      <c r="F12" s="46">
        <v>0</v>
      </c>
      <c r="G12" s="46">
        <v>572677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3121595</v>
      </c>
      <c r="O12" s="47">
        <f t="shared" si="1"/>
        <v>80.732297108570833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15798776</v>
      </c>
      <c r="E13" s="31">
        <f t="shared" si="3"/>
        <v>5177491</v>
      </c>
      <c r="F13" s="31">
        <f t="shared" si="3"/>
        <v>0</v>
      </c>
      <c r="G13" s="31">
        <f t="shared" si="3"/>
        <v>153290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21129557</v>
      </c>
      <c r="O13" s="43">
        <f t="shared" si="1"/>
        <v>546.46348212900227</v>
      </c>
      <c r="P13" s="10"/>
    </row>
    <row r="14" spans="1:133">
      <c r="A14" s="12"/>
      <c r="B14" s="44">
        <v>521</v>
      </c>
      <c r="C14" s="20" t="s">
        <v>28</v>
      </c>
      <c r="D14" s="46">
        <v>7547340</v>
      </c>
      <c r="E14" s="46">
        <v>429481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7976821</v>
      </c>
      <c r="O14" s="47">
        <f t="shared" si="1"/>
        <v>206.30065173537474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4078061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4078061</v>
      </c>
      <c r="O15" s="47">
        <f t="shared" si="1"/>
        <v>105.46891325712512</v>
      </c>
      <c r="P15" s="9"/>
    </row>
    <row r="16" spans="1:133">
      <c r="A16" s="12"/>
      <c r="B16" s="44">
        <v>523</v>
      </c>
      <c r="C16" s="20" t="s">
        <v>30</v>
      </c>
      <c r="D16" s="46">
        <v>5202035</v>
      </c>
      <c r="E16" s="46">
        <v>92705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5294740</v>
      </c>
      <c r="O16" s="47">
        <f t="shared" si="1"/>
        <v>136.93529198779288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44077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44077</v>
      </c>
      <c r="O17" s="47">
        <f t="shared" si="1"/>
        <v>1.1399420679666892</v>
      </c>
      <c r="P17" s="9"/>
    </row>
    <row r="18" spans="1:16">
      <c r="A18" s="12"/>
      <c r="B18" s="44">
        <v>525</v>
      </c>
      <c r="C18" s="20" t="s">
        <v>32</v>
      </c>
      <c r="D18" s="46">
        <v>2583821</v>
      </c>
      <c r="E18" s="46">
        <v>15975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2599796</v>
      </c>
      <c r="O18" s="47">
        <f t="shared" si="1"/>
        <v>67.237262711426055</v>
      </c>
      <c r="P18" s="9"/>
    </row>
    <row r="19" spans="1:16">
      <c r="A19" s="12"/>
      <c r="B19" s="44">
        <v>527</v>
      </c>
      <c r="C19" s="20" t="s">
        <v>34</v>
      </c>
      <c r="D19" s="46">
        <v>83097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83097</v>
      </c>
      <c r="O19" s="47">
        <f t="shared" si="1"/>
        <v>2.149097398231004</v>
      </c>
      <c r="P19" s="9"/>
    </row>
    <row r="20" spans="1:16">
      <c r="A20" s="12"/>
      <c r="B20" s="44">
        <v>529</v>
      </c>
      <c r="C20" s="20" t="s">
        <v>35</v>
      </c>
      <c r="D20" s="46">
        <v>382483</v>
      </c>
      <c r="E20" s="46">
        <v>517192</v>
      </c>
      <c r="F20" s="46">
        <v>0</v>
      </c>
      <c r="G20" s="46">
        <v>153290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1052965</v>
      </c>
      <c r="O20" s="47">
        <f t="shared" si="1"/>
        <v>27.232322971085708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313137</v>
      </c>
      <c r="E21" s="31">
        <f t="shared" si="5"/>
        <v>1688092</v>
      </c>
      <c r="F21" s="31">
        <f t="shared" si="5"/>
        <v>0</v>
      </c>
      <c r="G21" s="31">
        <f t="shared" si="5"/>
        <v>9800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2011029</v>
      </c>
      <c r="O21" s="43">
        <f t="shared" si="1"/>
        <v>52.010267418403764</v>
      </c>
      <c r="P21" s="10"/>
    </row>
    <row r="22" spans="1:16">
      <c r="A22" s="12"/>
      <c r="B22" s="44">
        <v>534</v>
      </c>
      <c r="C22" s="20" t="s">
        <v>37</v>
      </c>
      <c r="D22" s="46">
        <v>0</v>
      </c>
      <c r="E22" s="46">
        <v>1658802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1658802</v>
      </c>
      <c r="O22" s="47">
        <f t="shared" si="1"/>
        <v>42.90079139295505</v>
      </c>
      <c r="P22" s="9"/>
    </row>
    <row r="23" spans="1:16">
      <c r="A23" s="12"/>
      <c r="B23" s="44">
        <v>537</v>
      </c>
      <c r="C23" s="20" t="s">
        <v>38</v>
      </c>
      <c r="D23" s="46">
        <v>313137</v>
      </c>
      <c r="E23" s="46">
        <v>0</v>
      </c>
      <c r="F23" s="46">
        <v>0</v>
      </c>
      <c r="G23" s="46">
        <v>9800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322937</v>
      </c>
      <c r="O23" s="47">
        <f t="shared" si="1"/>
        <v>8.3519629648787053</v>
      </c>
      <c r="P23" s="9"/>
    </row>
    <row r="24" spans="1:16">
      <c r="A24" s="12"/>
      <c r="B24" s="44">
        <v>539</v>
      </c>
      <c r="C24" s="20" t="s">
        <v>93</v>
      </c>
      <c r="D24" s="46">
        <v>0</v>
      </c>
      <c r="E24" s="46">
        <v>29290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29290</v>
      </c>
      <c r="O24" s="47">
        <f t="shared" si="1"/>
        <v>0.75751306057000978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SUM(D26:D27)</f>
        <v>792</v>
      </c>
      <c r="E25" s="31">
        <f t="shared" si="6"/>
        <v>8584729</v>
      </c>
      <c r="F25" s="31">
        <f t="shared" si="6"/>
        <v>0</v>
      </c>
      <c r="G25" s="31">
        <f t="shared" si="6"/>
        <v>1594553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10180074</v>
      </c>
      <c r="O25" s="43">
        <f t="shared" si="1"/>
        <v>263.28231521233124</v>
      </c>
      <c r="P25" s="10"/>
    </row>
    <row r="26" spans="1:16">
      <c r="A26" s="12"/>
      <c r="B26" s="44">
        <v>541</v>
      </c>
      <c r="C26" s="20" t="s">
        <v>41</v>
      </c>
      <c r="D26" s="46">
        <v>0</v>
      </c>
      <c r="E26" s="46">
        <v>8584729</v>
      </c>
      <c r="F26" s="46">
        <v>0</v>
      </c>
      <c r="G26" s="46">
        <v>1594553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10179282</v>
      </c>
      <c r="O26" s="47">
        <f t="shared" si="1"/>
        <v>263.26183210055348</v>
      </c>
      <c r="P26" s="9"/>
    </row>
    <row r="27" spans="1:16">
      <c r="A27" s="12"/>
      <c r="B27" s="44">
        <v>542</v>
      </c>
      <c r="C27" s="20" t="s">
        <v>42</v>
      </c>
      <c r="D27" s="46">
        <v>792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792</v>
      </c>
      <c r="O27" s="47">
        <f t="shared" si="1"/>
        <v>2.0483111777789272E-2</v>
      </c>
      <c r="P27" s="9"/>
    </row>
    <row r="28" spans="1:16" ht="15.75">
      <c r="A28" s="28" t="s">
        <v>44</v>
      </c>
      <c r="B28" s="29"/>
      <c r="C28" s="30"/>
      <c r="D28" s="31">
        <f t="shared" ref="D28:M28" si="8">SUM(D29:D31)</f>
        <v>225082</v>
      </c>
      <c r="E28" s="31">
        <f t="shared" si="8"/>
        <v>3359907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3584989</v>
      </c>
      <c r="O28" s="43">
        <f t="shared" si="1"/>
        <v>92.716831324678012</v>
      </c>
      <c r="P28" s="10"/>
    </row>
    <row r="29" spans="1:16">
      <c r="A29" s="13"/>
      <c r="B29" s="45">
        <v>552</v>
      </c>
      <c r="C29" s="21" t="s">
        <v>45</v>
      </c>
      <c r="D29" s="46">
        <v>0</v>
      </c>
      <c r="E29" s="46">
        <v>241652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241652</v>
      </c>
      <c r="O29" s="47">
        <f t="shared" si="1"/>
        <v>6.2497284435938552</v>
      </c>
      <c r="P29" s="9"/>
    </row>
    <row r="30" spans="1:16">
      <c r="A30" s="13"/>
      <c r="B30" s="45">
        <v>553</v>
      </c>
      <c r="C30" s="21" t="s">
        <v>46</v>
      </c>
      <c r="D30" s="46">
        <v>67935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67935</v>
      </c>
      <c r="O30" s="47">
        <f t="shared" si="1"/>
        <v>1.7569699477577199</v>
      </c>
      <c r="P30" s="9"/>
    </row>
    <row r="31" spans="1:16">
      <c r="A31" s="13"/>
      <c r="B31" s="45">
        <v>554</v>
      </c>
      <c r="C31" s="21" t="s">
        <v>47</v>
      </c>
      <c r="D31" s="46">
        <v>157147</v>
      </c>
      <c r="E31" s="46">
        <v>3118255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3275402</v>
      </c>
      <c r="O31" s="47">
        <f t="shared" si="1"/>
        <v>84.710132933326435</v>
      </c>
      <c r="P31" s="9"/>
    </row>
    <row r="32" spans="1:16" ht="15.75">
      <c r="A32" s="28" t="s">
        <v>49</v>
      </c>
      <c r="B32" s="29"/>
      <c r="C32" s="30"/>
      <c r="D32" s="31">
        <f t="shared" ref="D32:M32" si="9">SUM(D33:D37)</f>
        <v>1322239</v>
      </c>
      <c r="E32" s="31">
        <f t="shared" si="9"/>
        <v>1361493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2683732</v>
      </c>
      <c r="O32" s="43">
        <f t="shared" si="1"/>
        <v>69.408058759633789</v>
      </c>
      <c r="P32" s="10"/>
    </row>
    <row r="33" spans="1:16">
      <c r="A33" s="12"/>
      <c r="B33" s="44">
        <v>561</v>
      </c>
      <c r="C33" s="20" t="s">
        <v>108</v>
      </c>
      <c r="D33" s="46">
        <v>139855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139855</v>
      </c>
      <c r="O33" s="47">
        <f t="shared" si="1"/>
        <v>3.6170020172761599</v>
      </c>
      <c r="P33" s="9"/>
    </row>
    <row r="34" spans="1:16">
      <c r="A34" s="12"/>
      <c r="B34" s="44">
        <v>562</v>
      </c>
      <c r="C34" s="20" t="s">
        <v>50</v>
      </c>
      <c r="D34" s="46">
        <v>253182</v>
      </c>
      <c r="E34" s="46">
        <v>1361493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1614675</v>
      </c>
      <c r="O34" s="47">
        <f t="shared" si="1"/>
        <v>41.759556199244813</v>
      </c>
      <c r="P34" s="9"/>
    </row>
    <row r="35" spans="1:16">
      <c r="A35" s="12"/>
      <c r="B35" s="44">
        <v>563</v>
      </c>
      <c r="C35" s="20" t="s">
        <v>51</v>
      </c>
      <c r="D35" s="46">
        <v>50000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50000</v>
      </c>
      <c r="O35" s="47">
        <f t="shared" si="1"/>
        <v>1.2931257435473025</v>
      </c>
      <c r="P35" s="9"/>
    </row>
    <row r="36" spans="1:16">
      <c r="A36" s="12"/>
      <c r="B36" s="44">
        <v>564</v>
      </c>
      <c r="C36" s="20" t="s">
        <v>52</v>
      </c>
      <c r="D36" s="46">
        <v>9190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9190</v>
      </c>
      <c r="O36" s="47">
        <f t="shared" si="1"/>
        <v>0.2376765116639942</v>
      </c>
      <c r="P36" s="9"/>
    </row>
    <row r="37" spans="1:16">
      <c r="A37" s="12"/>
      <c r="B37" s="44">
        <v>569</v>
      </c>
      <c r="C37" s="20" t="s">
        <v>53</v>
      </c>
      <c r="D37" s="46">
        <v>870012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870012</v>
      </c>
      <c r="O37" s="47">
        <f t="shared" ref="O37:O68" si="11">(N37/O$71)</f>
        <v>22.500698287901514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1193616</v>
      </c>
      <c r="E38" s="31">
        <f t="shared" si="12"/>
        <v>254464</v>
      </c>
      <c r="F38" s="31">
        <f t="shared" si="12"/>
        <v>0</v>
      </c>
      <c r="G38" s="31">
        <f t="shared" si="12"/>
        <v>7993</v>
      </c>
      <c r="H38" s="31">
        <f t="shared" si="12"/>
        <v>0</v>
      </c>
      <c r="I38" s="31">
        <f t="shared" si="12"/>
        <v>1169148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2625221</v>
      </c>
      <c r="O38" s="43">
        <f t="shared" si="11"/>
        <v>67.894817152019868</v>
      </c>
      <c r="P38" s="9"/>
    </row>
    <row r="39" spans="1:16">
      <c r="A39" s="12"/>
      <c r="B39" s="44">
        <v>571</v>
      </c>
      <c r="C39" s="20" t="s">
        <v>55</v>
      </c>
      <c r="D39" s="46">
        <v>428812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428812</v>
      </c>
      <c r="O39" s="47">
        <f t="shared" si="11"/>
        <v>11.090156726840117</v>
      </c>
      <c r="P39" s="9"/>
    </row>
    <row r="40" spans="1:16">
      <c r="A40" s="12"/>
      <c r="B40" s="44">
        <v>572</v>
      </c>
      <c r="C40" s="20" t="s">
        <v>56</v>
      </c>
      <c r="D40" s="46">
        <v>764804</v>
      </c>
      <c r="E40" s="46">
        <v>0</v>
      </c>
      <c r="F40" s="46">
        <v>0</v>
      </c>
      <c r="G40" s="46">
        <v>7993</v>
      </c>
      <c r="H40" s="46">
        <v>0</v>
      </c>
      <c r="I40" s="46">
        <v>1169148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1941945</v>
      </c>
      <c r="O40" s="47">
        <f t="shared" si="11"/>
        <v>50.223581441059331</v>
      </c>
      <c r="P40" s="9"/>
    </row>
    <row r="41" spans="1:16">
      <c r="A41" s="12"/>
      <c r="B41" s="44">
        <v>575</v>
      </c>
      <c r="C41" s="20" t="s">
        <v>57</v>
      </c>
      <c r="D41" s="46">
        <v>0</v>
      </c>
      <c r="E41" s="46">
        <v>254464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254464</v>
      </c>
      <c r="O41" s="47">
        <f t="shared" si="11"/>
        <v>6.581078984120416</v>
      </c>
      <c r="P41" s="9"/>
    </row>
    <row r="42" spans="1:16" ht="15.75">
      <c r="A42" s="28" t="s">
        <v>79</v>
      </c>
      <c r="B42" s="29"/>
      <c r="C42" s="30"/>
      <c r="D42" s="31">
        <f t="shared" ref="D42:M42" si="13">SUM(D43:D44)</f>
        <v>1186999</v>
      </c>
      <c r="E42" s="31">
        <f t="shared" si="13"/>
        <v>20867868</v>
      </c>
      <c r="F42" s="31">
        <f t="shared" si="13"/>
        <v>0</v>
      </c>
      <c r="G42" s="31">
        <f t="shared" si="13"/>
        <v>351895</v>
      </c>
      <c r="H42" s="31">
        <f t="shared" si="13"/>
        <v>0</v>
      </c>
      <c r="I42" s="31">
        <f t="shared" si="13"/>
        <v>14704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22421466</v>
      </c>
      <c r="O42" s="43">
        <f t="shared" si="11"/>
        <v>579.87549785341128</v>
      </c>
      <c r="P42" s="9"/>
    </row>
    <row r="43" spans="1:16">
      <c r="A43" s="12"/>
      <c r="B43" s="44">
        <v>581</v>
      </c>
      <c r="C43" s="20" t="s">
        <v>58</v>
      </c>
      <c r="D43" s="46">
        <v>1165372</v>
      </c>
      <c r="E43" s="46">
        <v>20826303</v>
      </c>
      <c r="F43" s="46">
        <v>0</v>
      </c>
      <c r="G43" s="46">
        <v>351895</v>
      </c>
      <c r="H43" s="46">
        <v>0</v>
      </c>
      <c r="I43" s="46">
        <v>14704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22358274</v>
      </c>
      <c r="O43" s="47">
        <f t="shared" si="11"/>
        <v>578.24119381368644</v>
      </c>
      <c r="P43" s="9"/>
    </row>
    <row r="44" spans="1:16">
      <c r="A44" s="12"/>
      <c r="B44" s="44">
        <v>586</v>
      </c>
      <c r="C44" s="20" t="s">
        <v>117</v>
      </c>
      <c r="D44" s="46">
        <v>21627</v>
      </c>
      <c r="E44" s="46">
        <v>41565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8" si="14">SUM(D44:M44)</f>
        <v>63192</v>
      </c>
      <c r="O44" s="47">
        <f t="shared" si="11"/>
        <v>1.6343040397248227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SUM(D46:D68)</f>
        <v>973407</v>
      </c>
      <c r="E45" s="31">
        <f t="shared" si="15"/>
        <v>1557254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2530661</v>
      </c>
      <c r="O45" s="43">
        <f t="shared" si="11"/>
        <v>65.449257745823203</v>
      </c>
      <c r="P45" s="9"/>
    </row>
    <row r="46" spans="1:16">
      <c r="A46" s="12"/>
      <c r="B46" s="44">
        <v>601</v>
      </c>
      <c r="C46" s="20" t="s">
        <v>61</v>
      </c>
      <c r="D46" s="46">
        <v>0</v>
      </c>
      <c r="E46" s="46">
        <v>92198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92198</v>
      </c>
      <c r="O46" s="47">
        <f t="shared" si="11"/>
        <v>2.3844721460714839</v>
      </c>
      <c r="P46" s="9"/>
    </row>
    <row r="47" spans="1:16">
      <c r="A47" s="12"/>
      <c r="B47" s="44">
        <v>602</v>
      </c>
      <c r="C47" s="20" t="s">
        <v>62</v>
      </c>
      <c r="D47" s="46">
        <v>0</v>
      </c>
      <c r="E47" s="46">
        <v>113456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113456</v>
      </c>
      <c r="O47" s="47">
        <f t="shared" si="11"/>
        <v>2.9342574871980553</v>
      </c>
      <c r="P47" s="9"/>
    </row>
    <row r="48" spans="1:16">
      <c r="A48" s="12"/>
      <c r="B48" s="44">
        <v>603</v>
      </c>
      <c r="C48" s="20" t="s">
        <v>63</v>
      </c>
      <c r="D48" s="46">
        <v>0</v>
      </c>
      <c r="E48" s="46">
        <v>31195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31195</v>
      </c>
      <c r="O48" s="47">
        <f t="shared" si="11"/>
        <v>0.80678115139916207</v>
      </c>
      <c r="P48" s="9"/>
    </row>
    <row r="49" spans="1:16">
      <c r="A49" s="12"/>
      <c r="B49" s="44">
        <v>604</v>
      </c>
      <c r="C49" s="20" t="s">
        <v>64</v>
      </c>
      <c r="D49" s="46">
        <v>0</v>
      </c>
      <c r="E49" s="46">
        <v>88028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88028</v>
      </c>
      <c r="O49" s="47">
        <f t="shared" si="11"/>
        <v>2.2766254590596389</v>
      </c>
      <c r="P49" s="9"/>
    </row>
    <row r="50" spans="1:16">
      <c r="A50" s="12"/>
      <c r="B50" s="44">
        <v>605</v>
      </c>
      <c r="C50" s="20" t="s">
        <v>65</v>
      </c>
      <c r="D50" s="46">
        <v>0</v>
      </c>
      <c r="E50" s="46">
        <v>1734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1734</v>
      </c>
      <c r="O50" s="47">
        <f t="shared" si="11"/>
        <v>4.4845600786220449E-2</v>
      </c>
      <c r="P50" s="9"/>
    </row>
    <row r="51" spans="1:16">
      <c r="A51" s="12"/>
      <c r="B51" s="44">
        <v>608</v>
      </c>
      <c r="C51" s="20" t="s">
        <v>66</v>
      </c>
      <c r="D51" s="46">
        <v>0</v>
      </c>
      <c r="E51" s="46">
        <v>34103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34103</v>
      </c>
      <c r="O51" s="47">
        <f t="shared" si="11"/>
        <v>0.88198934464387313</v>
      </c>
      <c r="P51" s="9"/>
    </row>
    <row r="52" spans="1:16">
      <c r="A52" s="12"/>
      <c r="B52" s="44">
        <v>612</v>
      </c>
      <c r="C52" s="20" t="s">
        <v>94</v>
      </c>
      <c r="D52" s="46">
        <v>0</v>
      </c>
      <c r="E52" s="46">
        <v>19753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19753</v>
      </c>
      <c r="O52" s="47">
        <f t="shared" si="11"/>
        <v>0.51086225624579729</v>
      </c>
      <c r="P52" s="9"/>
    </row>
    <row r="53" spans="1:16">
      <c r="A53" s="12"/>
      <c r="B53" s="44">
        <v>614</v>
      </c>
      <c r="C53" s="20" t="s">
        <v>67</v>
      </c>
      <c r="D53" s="46">
        <v>76006</v>
      </c>
      <c r="E53" s="46">
        <v>432943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508949</v>
      </c>
      <c r="O53" s="47">
        <f t="shared" si="11"/>
        <v>13.162701081053122</v>
      </c>
      <c r="P53" s="9"/>
    </row>
    <row r="54" spans="1:16">
      <c r="A54" s="12"/>
      <c r="B54" s="44">
        <v>619</v>
      </c>
      <c r="C54" s="20" t="s">
        <v>109</v>
      </c>
      <c r="D54" s="46">
        <v>0</v>
      </c>
      <c r="E54" s="46">
        <v>8637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8637</v>
      </c>
      <c r="O54" s="47">
        <f t="shared" si="11"/>
        <v>0.22337454094036105</v>
      </c>
      <c r="P54" s="9"/>
    </row>
    <row r="55" spans="1:16">
      <c r="A55" s="12"/>
      <c r="B55" s="44">
        <v>624</v>
      </c>
      <c r="C55" s="20" t="s">
        <v>68</v>
      </c>
      <c r="D55" s="46">
        <v>0</v>
      </c>
      <c r="E55" s="46">
        <v>24000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24000</v>
      </c>
      <c r="O55" s="47">
        <f t="shared" si="11"/>
        <v>0.6207003569027052</v>
      </c>
      <c r="P55" s="9"/>
    </row>
    <row r="56" spans="1:16">
      <c r="A56" s="12"/>
      <c r="B56" s="44">
        <v>634</v>
      </c>
      <c r="C56" s="20" t="s">
        <v>69</v>
      </c>
      <c r="D56" s="46">
        <v>0</v>
      </c>
      <c r="E56" s="46">
        <v>100471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100471</v>
      </c>
      <c r="O56" s="47">
        <f t="shared" si="11"/>
        <v>2.5984327315988205</v>
      </c>
      <c r="P56" s="9"/>
    </row>
    <row r="57" spans="1:16">
      <c r="A57" s="12"/>
      <c r="B57" s="44">
        <v>654</v>
      </c>
      <c r="C57" s="20" t="s">
        <v>70</v>
      </c>
      <c r="D57" s="46">
        <v>0</v>
      </c>
      <c r="E57" s="46">
        <v>200435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200435</v>
      </c>
      <c r="O57" s="47">
        <f t="shared" si="11"/>
        <v>5.1837531681580717</v>
      </c>
      <c r="P57" s="9"/>
    </row>
    <row r="58" spans="1:16">
      <c r="A58" s="12"/>
      <c r="B58" s="44">
        <v>663</v>
      </c>
      <c r="C58" s="20" t="s">
        <v>101</v>
      </c>
      <c r="D58" s="46">
        <v>0</v>
      </c>
      <c r="E58" s="46">
        <v>289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4"/>
        <v>289</v>
      </c>
      <c r="O58" s="47">
        <f t="shared" si="11"/>
        <v>7.4742667977034088E-3</v>
      </c>
      <c r="P58" s="9"/>
    </row>
    <row r="59" spans="1:16">
      <c r="A59" s="12"/>
      <c r="B59" s="44">
        <v>674</v>
      </c>
      <c r="C59" s="20" t="s">
        <v>71</v>
      </c>
      <c r="D59" s="46">
        <v>0</v>
      </c>
      <c r="E59" s="46">
        <v>88133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88133</v>
      </c>
      <c r="O59" s="47">
        <f t="shared" si="11"/>
        <v>2.2793410231210882</v>
      </c>
      <c r="P59" s="9"/>
    </row>
    <row r="60" spans="1:16">
      <c r="A60" s="12"/>
      <c r="B60" s="44">
        <v>681</v>
      </c>
      <c r="C60" s="20" t="s">
        <v>96</v>
      </c>
      <c r="D60" s="46">
        <v>0</v>
      </c>
      <c r="E60" s="46">
        <v>4500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4500</v>
      </c>
      <c r="O60" s="47">
        <f t="shared" si="11"/>
        <v>0.11638131691925722</v>
      </c>
      <c r="P60" s="9"/>
    </row>
    <row r="61" spans="1:16">
      <c r="A61" s="12"/>
      <c r="B61" s="44">
        <v>685</v>
      </c>
      <c r="C61" s="20" t="s">
        <v>73</v>
      </c>
      <c r="D61" s="46">
        <v>0</v>
      </c>
      <c r="E61" s="46">
        <v>18510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18510</v>
      </c>
      <c r="O61" s="47">
        <f t="shared" si="11"/>
        <v>0.47871515026121142</v>
      </c>
      <c r="P61" s="9"/>
    </row>
    <row r="62" spans="1:16">
      <c r="A62" s="12"/>
      <c r="B62" s="44">
        <v>694</v>
      </c>
      <c r="C62" s="20" t="s">
        <v>75</v>
      </c>
      <c r="D62" s="46">
        <v>0</v>
      </c>
      <c r="E62" s="46">
        <v>47186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47186</v>
      </c>
      <c r="O62" s="47">
        <f t="shared" si="11"/>
        <v>1.2203486267004604</v>
      </c>
      <c r="P62" s="9"/>
    </row>
    <row r="63" spans="1:16">
      <c r="A63" s="12"/>
      <c r="B63" s="44">
        <v>711</v>
      </c>
      <c r="C63" s="20" t="s">
        <v>76</v>
      </c>
      <c r="D63" s="46">
        <v>897401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8" si="16">SUM(D63:M63)</f>
        <v>897401</v>
      </c>
      <c r="O63" s="47">
        <f t="shared" si="11"/>
        <v>23.209046707701855</v>
      </c>
      <c r="P63" s="9"/>
    </row>
    <row r="64" spans="1:16">
      <c r="A64" s="12"/>
      <c r="B64" s="44">
        <v>712</v>
      </c>
      <c r="C64" s="20" t="s">
        <v>77</v>
      </c>
      <c r="D64" s="46">
        <v>0</v>
      </c>
      <c r="E64" s="46">
        <v>11453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11453</v>
      </c>
      <c r="O64" s="47">
        <f t="shared" si="11"/>
        <v>0.29620338281694514</v>
      </c>
      <c r="P64" s="9"/>
    </row>
    <row r="65" spans="1:119">
      <c r="A65" s="12"/>
      <c r="B65" s="44">
        <v>714</v>
      </c>
      <c r="C65" s="20" t="s">
        <v>78</v>
      </c>
      <c r="D65" s="46">
        <v>0</v>
      </c>
      <c r="E65" s="46">
        <v>11792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11792</v>
      </c>
      <c r="O65" s="47">
        <f t="shared" si="11"/>
        <v>0.30497077535819583</v>
      </c>
      <c r="P65" s="9"/>
    </row>
    <row r="66" spans="1:119">
      <c r="A66" s="12"/>
      <c r="B66" s="44">
        <v>731</v>
      </c>
      <c r="C66" s="20" t="s">
        <v>118</v>
      </c>
      <c r="D66" s="46">
        <v>0</v>
      </c>
      <c r="E66" s="46">
        <v>350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350</v>
      </c>
      <c r="O66" s="47">
        <f t="shared" si="11"/>
        <v>9.0518802048311173E-3</v>
      </c>
      <c r="P66" s="9"/>
    </row>
    <row r="67" spans="1:119">
      <c r="A67" s="12"/>
      <c r="B67" s="44">
        <v>744</v>
      </c>
      <c r="C67" s="20" t="s">
        <v>80</v>
      </c>
      <c r="D67" s="46">
        <v>0</v>
      </c>
      <c r="E67" s="46">
        <v>42354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42354</v>
      </c>
      <c r="O67" s="47">
        <f t="shared" si="11"/>
        <v>1.095380954844049</v>
      </c>
      <c r="P67" s="9"/>
    </row>
    <row r="68" spans="1:119" ht="15.75" thickBot="1">
      <c r="A68" s="12"/>
      <c r="B68" s="44">
        <v>764</v>
      </c>
      <c r="C68" s="20" t="s">
        <v>82</v>
      </c>
      <c r="D68" s="46">
        <v>0</v>
      </c>
      <c r="E68" s="46">
        <v>185734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185734</v>
      </c>
      <c r="O68" s="47">
        <f t="shared" si="11"/>
        <v>4.8035483370402936</v>
      </c>
      <c r="P68" s="9"/>
    </row>
    <row r="69" spans="1:119" ht="16.5" thickBot="1">
      <c r="A69" s="14" t="s">
        <v>10</v>
      </c>
      <c r="B69" s="23"/>
      <c r="C69" s="22"/>
      <c r="D69" s="15">
        <f t="shared" ref="D69:M69" si="17">SUM(D5,D13,D21,D25,D28,D32,D38,D42,D45)</f>
        <v>26956905</v>
      </c>
      <c r="E69" s="15">
        <f t="shared" si="17"/>
        <v>44069993</v>
      </c>
      <c r="F69" s="15">
        <f t="shared" si="17"/>
        <v>5475314</v>
      </c>
      <c r="G69" s="15">
        <f t="shared" si="17"/>
        <v>2690208</v>
      </c>
      <c r="H69" s="15">
        <f t="shared" si="17"/>
        <v>0</v>
      </c>
      <c r="I69" s="15">
        <f t="shared" si="17"/>
        <v>1183852</v>
      </c>
      <c r="J69" s="15">
        <f t="shared" si="17"/>
        <v>0</v>
      </c>
      <c r="K69" s="15">
        <f t="shared" si="17"/>
        <v>0</v>
      </c>
      <c r="L69" s="15">
        <f t="shared" si="17"/>
        <v>0</v>
      </c>
      <c r="M69" s="15">
        <f t="shared" si="17"/>
        <v>0</v>
      </c>
      <c r="N69" s="15">
        <f>SUM(D69:M69)</f>
        <v>80376272</v>
      </c>
      <c r="O69" s="37">
        <f>(N69/O$71)</f>
        <v>2078.7325298712049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38"/>
      <c r="B71" s="39"/>
      <c r="C71" s="39"/>
      <c r="D71" s="40"/>
      <c r="E71" s="40"/>
      <c r="F71" s="40"/>
      <c r="G71" s="40"/>
      <c r="H71" s="40"/>
      <c r="I71" s="40"/>
      <c r="J71" s="40"/>
      <c r="K71" s="40"/>
      <c r="L71" s="48" t="s">
        <v>119</v>
      </c>
      <c r="M71" s="48"/>
      <c r="N71" s="48"/>
      <c r="O71" s="41">
        <v>38666</v>
      </c>
    </row>
    <row r="72" spans="1:119">
      <c r="A72" s="49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1"/>
    </row>
    <row r="73" spans="1:119" ht="15.75" customHeight="1" thickBot="1">
      <c r="A73" s="52" t="s">
        <v>91</v>
      </c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4"/>
    </row>
  </sheetData>
  <mergeCells count="10">
    <mergeCell ref="L71:N71"/>
    <mergeCell ref="A72:O72"/>
    <mergeCell ref="A73:O7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2639664</v>
      </c>
      <c r="E5" s="26">
        <f t="shared" si="0"/>
        <v>3884286</v>
      </c>
      <c r="F5" s="26">
        <f t="shared" si="0"/>
        <v>0</v>
      </c>
      <c r="G5" s="26">
        <f t="shared" si="0"/>
        <v>3693718</v>
      </c>
      <c r="H5" s="26">
        <f t="shared" si="0"/>
        <v>0</v>
      </c>
      <c r="I5" s="26">
        <f t="shared" si="0"/>
        <v>14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22" si="1">SUM(D5:M5)</f>
        <v>10217682</v>
      </c>
      <c r="O5" s="32">
        <f t="shared" ref="O5:O36" si="2">(N5/O$73)</f>
        <v>270.55956573546933</v>
      </c>
      <c r="P5" s="6"/>
    </row>
    <row r="6" spans="1:133">
      <c r="A6" s="12"/>
      <c r="B6" s="44">
        <v>511</v>
      </c>
      <c r="C6" s="20" t="s">
        <v>20</v>
      </c>
      <c r="D6" s="46">
        <v>726062</v>
      </c>
      <c r="E6" s="46">
        <v>0</v>
      </c>
      <c r="F6" s="46">
        <v>0</v>
      </c>
      <c r="G6" s="46">
        <v>3535823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4261885</v>
      </c>
      <c r="O6" s="47">
        <f t="shared" si="2"/>
        <v>112.85277373229181</v>
      </c>
      <c r="P6" s="9"/>
    </row>
    <row r="7" spans="1:133">
      <c r="A7" s="12"/>
      <c r="B7" s="44">
        <v>513</v>
      </c>
      <c r="C7" s="20" t="s">
        <v>22</v>
      </c>
      <c r="D7" s="46">
        <v>14859</v>
      </c>
      <c r="E7" s="46">
        <v>2483262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2498121</v>
      </c>
      <c r="O7" s="47">
        <f t="shared" si="2"/>
        <v>66.14910631537137</v>
      </c>
      <c r="P7" s="9"/>
    </row>
    <row r="8" spans="1:133">
      <c r="A8" s="12"/>
      <c r="B8" s="44">
        <v>514</v>
      </c>
      <c r="C8" s="20" t="s">
        <v>23</v>
      </c>
      <c r="D8" s="46">
        <v>154186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154186</v>
      </c>
      <c r="O8" s="47">
        <f t="shared" si="2"/>
        <v>4.0827750562690319</v>
      </c>
      <c r="P8" s="9"/>
    </row>
    <row r="9" spans="1:133">
      <c r="A9" s="12"/>
      <c r="B9" s="44">
        <v>515</v>
      </c>
      <c r="C9" s="20" t="s">
        <v>24</v>
      </c>
      <c r="D9" s="46">
        <v>371875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371875</v>
      </c>
      <c r="O9" s="47">
        <f t="shared" si="2"/>
        <v>9.8470806302131599</v>
      </c>
      <c r="P9" s="9"/>
    </row>
    <row r="10" spans="1:133">
      <c r="A10" s="12"/>
      <c r="B10" s="44">
        <v>517</v>
      </c>
      <c r="C10" s="20" t="s">
        <v>25</v>
      </c>
      <c r="D10" s="46">
        <v>0</v>
      </c>
      <c r="E10" s="46">
        <v>10309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10309</v>
      </c>
      <c r="O10" s="47">
        <f t="shared" si="2"/>
        <v>0.27297762478485371</v>
      </c>
      <c r="P10" s="9"/>
    </row>
    <row r="11" spans="1:133">
      <c r="A11" s="12"/>
      <c r="B11" s="44">
        <v>519</v>
      </c>
      <c r="C11" s="20" t="s">
        <v>26</v>
      </c>
      <c r="D11" s="46">
        <v>1372682</v>
      </c>
      <c r="E11" s="46">
        <v>1390715</v>
      </c>
      <c r="F11" s="46">
        <v>0</v>
      </c>
      <c r="G11" s="46">
        <v>157895</v>
      </c>
      <c r="H11" s="46">
        <v>0</v>
      </c>
      <c r="I11" s="46">
        <v>14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2921306</v>
      </c>
      <c r="O11" s="47">
        <f t="shared" si="2"/>
        <v>77.354852376539128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SUM(D13:D18)</f>
        <v>1808063</v>
      </c>
      <c r="E12" s="31">
        <f t="shared" si="3"/>
        <v>15847057</v>
      </c>
      <c r="F12" s="31">
        <f t="shared" si="3"/>
        <v>523543</v>
      </c>
      <c r="G12" s="31">
        <f t="shared" si="3"/>
        <v>86702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18265365</v>
      </c>
      <c r="O12" s="43">
        <f t="shared" si="2"/>
        <v>483.65854627300411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6379545</v>
      </c>
      <c r="F13" s="46">
        <v>523543</v>
      </c>
      <c r="G13" s="46">
        <v>66299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6969387</v>
      </c>
      <c r="O13" s="47">
        <f t="shared" si="2"/>
        <v>184.54619356547067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3876284</v>
      </c>
      <c r="F14" s="46">
        <v>0</v>
      </c>
      <c r="G14" s="46">
        <v>20403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3896687</v>
      </c>
      <c r="O14" s="47">
        <f t="shared" si="2"/>
        <v>103.18249702105123</v>
      </c>
      <c r="P14" s="9"/>
    </row>
    <row r="15" spans="1:133">
      <c r="A15" s="12"/>
      <c r="B15" s="44">
        <v>523</v>
      </c>
      <c r="C15" s="20" t="s">
        <v>30</v>
      </c>
      <c r="D15" s="46">
        <v>0</v>
      </c>
      <c r="E15" s="46">
        <v>4724758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4724758</v>
      </c>
      <c r="O15" s="47">
        <f t="shared" si="2"/>
        <v>125.10943995763273</v>
      </c>
      <c r="P15" s="9"/>
    </row>
    <row r="16" spans="1:133">
      <c r="A16" s="12"/>
      <c r="B16" s="44">
        <v>525</v>
      </c>
      <c r="C16" s="20" t="s">
        <v>32</v>
      </c>
      <c r="D16" s="46">
        <v>771862</v>
      </c>
      <c r="E16" s="46">
        <v>14927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786789</v>
      </c>
      <c r="O16" s="47">
        <f t="shared" si="2"/>
        <v>20.833814378392692</v>
      </c>
      <c r="P16" s="9"/>
    </row>
    <row r="17" spans="1:16">
      <c r="A17" s="12"/>
      <c r="B17" s="44">
        <v>527</v>
      </c>
      <c r="C17" s="20" t="s">
        <v>34</v>
      </c>
      <c r="D17" s="46">
        <v>90927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90927</v>
      </c>
      <c r="O17" s="47">
        <f t="shared" si="2"/>
        <v>2.4077055474645834</v>
      </c>
      <c r="P17" s="9"/>
    </row>
    <row r="18" spans="1:16">
      <c r="A18" s="12"/>
      <c r="B18" s="44">
        <v>529</v>
      </c>
      <c r="C18" s="20" t="s">
        <v>35</v>
      </c>
      <c r="D18" s="46">
        <v>945274</v>
      </c>
      <c r="E18" s="46">
        <v>851543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1796817</v>
      </c>
      <c r="O18" s="47">
        <f t="shared" si="2"/>
        <v>47.578895802992186</v>
      </c>
      <c r="P18" s="9"/>
    </row>
    <row r="19" spans="1:16" ht="15.75">
      <c r="A19" s="28" t="s">
        <v>36</v>
      </c>
      <c r="B19" s="29"/>
      <c r="C19" s="30"/>
      <c r="D19" s="31">
        <f t="shared" ref="D19:M19" si="4">SUM(D20:D22)</f>
        <v>296995</v>
      </c>
      <c r="E19" s="31">
        <f t="shared" si="4"/>
        <v>1499320</v>
      </c>
      <c r="F19" s="31">
        <f t="shared" si="4"/>
        <v>889128</v>
      </c>
      <c r="G19" s="31">
        <f t="shared" si="4"/>
        <v>52061</v>
      </c>
      <c r="H19" s="31">
        <f t="shared" si="4"/>
        <v>0</v>
      </c>
      <c r="I19" s="31">
        <f t="shared" si="4"/>
        <v>0</v>
      </c>
      <c r="J19" s="31">
        <f t="shared" si="4"/>
        <v>0</v>
      </c>
      <c r="K19" s="31">
        <f t="shared" si="4"/>
        <v>0</v>
      </c>
      <c r="L19" s="31">
        <f t="shared" si="4"/>
        <v>0</v>
      </c>
      <c r="M19" s="31">
        <f t="shared" si="4"/>
        <v>0</v>
      </c>
      <c r="N19" s="42">
        <f t="shared" si="1"/>
        <v>2737504</v>
      </c>
      <c r="O19" s="43">
        <f t="shared" si="2"/>
        <v>72.48785912882299</v>
      </c>
      <c r="P19" s="10"/>
    </row>
    <row r="20" spans="1:16">
      <c r="A20" s="12"/>
      <c r="B20" s="44">
        <v>534</v>
      </c>
      <c r="C20" s="20" t="s">
        <v>37</v>
      </c>
      <c r="D20" s="46">
        <v>0</v>
      </c>
      <c r="E20" s="46">
        <v>1446025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1446025</v>
      </c>
      <c r="O20" s="47">
        <f t="shared" si="2"/>
        <v>38.290083410565337</v>
      </c>
      <c r="P20" s="9"/>
    </row>
    <row r="21" spans="1:16">
      <c r="A21" s="12"/>
      <c r="B21" s="44">
        <v>537</v>
      </c>
      <c r="C21" s="20" t="s">
        <v>38</v>
      </c>
      <c r="D21" s="46">
        <v>296995</v>
      </c>
      <c r="E21" s="46">
        <v>0</v>
      </c>
      <c r="F21" s="46">
        <v>889128</v>
      </c>
      <c r="G21" s="46">
        <v>52061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1238184</v>
      </c>
      <c r="O21" s="47">
        <f t="shared" si="2"/>
        <v>32.786548391367667</v>
      </c>
      <c r="P21" s="9"/>
    </row>
    <row r="22" spans="1:16">
      <c r="A22" s="12"/>
      <c r="B22" s="44">
        <v>539</v>
      </c>
      <c r="C22" s="20" t="s">
        <v>93</v>
      </c>
      <c r="D22" s="46">
        <v>0</v>
      </c>
      <c r="E22" s="46">
        <v>53295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53295</v>
      </c>
      <c r="O22" s="47">
        <f t="shared" si="2"/>
        <v>1.4112273268899775</v>
      </c>
      <c r="P22" s="9"/>
    </row>
    <row r="23" spans="1:16" ht="15.75">
      <c r="A23" s="28" t="s">
        <v>40</v>
      </c>
      <c r="B23" s="29"/>
      <c r="C23" s="30"/>
      <c r="D23" s="31">
        <f t="shared" ref="D23:M23" si="5">SUM(D24:D26)</f>
        <v>0</v>
      </c>
      <c r="E23" s="31">
        <f t="shared" si="5"/>
        <v>3196611</v>
      </c>
      <c r="F23" s="31">
        <f t="shared" si="5"/>
        <v>0</v>
      </c>
      <c r="G23" s="31">
        <f t="shared" si="5"/>
        <v>1076932</v>
      </c>
      <c r="H23" s="31">
        <f t="shared" si="5"/>
        <v>0</v>
      </c>
      <c r="I23" s="31">
        <f t="shared" si="5"/>
        <v>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31">
        <f t="shared" ref="N23:N32" si="6">SUM(D23:M23)</f>
        <v>4273543</v>
      </c>
      <c r="O23" s="43">
        <f t="shared" si="2"/>
        <v>113.16147226267708</v>
      </c>
      <c r="P23" s="10"/>
    </row>
    <row r="24" spans="1:16">
      <c r="A24" s="12"/>
      <c r="B24" s="44">
        <v>541</v>
      </c>
      <c r="C24" s="20" t="s">
        <v>41</v>
      </c>
      <c r="D24" s="46">
        <v>0</v>
      </c>
      <c r="E24" s="46">
        <v>3016174</v>
      </c>
      <c r="F24" s="46">
        <v>0</v>
      </c>
      <c r="G24" s="46">
        <v>752464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3768638</v>
      </c>
      <c r="O24" s="47">
        <f t="shared" si="2"/>
        <v>99.791817820733485</v>
      </c>
      <c r="P24" s="9"/>
    </row>
    <row r="25" spans="1:16">
      <c r="A25" s="12"/>
      <c r="B25" s="44">
        <v>542</v>
      </c>
      <c r="C25" s="20" t="s">
        <v>42</v>
      </c>
      <c r="D25" s="46">
        <v>0</v>
      </c>
      <c r="E25" s="46">
        <v>135755</v>
      </c>
      <c r="F25" s="46">
        <v>0</v>
      </c>
      <c r="G25" s="46">
        <v>324468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460223</v>
      </c>
      <c r="O25" s="47">
        <f t="shared" si="2"/>
        <v>12.186495432278566</v>
      </c>
      <c r="P25" s="9"/>
    </row>
    <row r="26" spans="1:16">
      <c r="A26" s="12"/>
      <c r="B26" s="44">
        <v>549</v>
      </c>
      <c r="C26" s="20" t="s">
        <v>43</v>
      </c>
      <c r="D26" s="46">
        <v>0</v>
      </c>
      <c r="E26" s="46">
        <v>44682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44682</v>
      </c>
      <c r="O26" s="47">
        <f t="shared" si="2"/>
        <v>1.1831590096650337</v>
      </c>
      <c r="P26" s="9"/>
    </row>
    <row r="27" spans="1:16" ht="15.75">
      <c r="A27" s="28" t="s">
        <v>44</v>
      </c>
      <c r="B27" s="29"/>
      <c r="C27" s="30"/>
      <c r="D27" s="31">
        <f t="shared" ref="D27:M27" si="7">SUM(D28:D31)</f>
        <v>78458</v>
      </c>
      <c r="E27" s="31">
        <f t="shared" si="7"/>
        <v>1459930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6"/>
        <v>1538388</v>
      </c>
      <c r="O27" s="43">
        <f t="shared" si="2"/>
        <v>40.735813584006358</v>
      </c>
      <c r="P27" s="10"/>
    </row>
    <row r="28" spans="1:16">
      <c r="A28" s="13"/>
      <c r="B28" s="45">
        <v>552</v>
      </c>
      <c r="C28" s="21" t="s">
        <v>45</v>
      </c>
      <c r="D28" s="46">
        <v>0</v>
      </c>
      <c r="E28" s="46">
        <v>203063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203063</v>
      </c>
      <c r="O28" s="47">
        <f t="shared" si="2"/>
        <v>5.3770157553290083</v>
      </c>
      <c r="P28" s="9"/>
    </row>
    <row r="29" spans="1:16">
      <c r="A29" s="13"/>
      <c r="B29" s="45">
        <v>553</v>
      </c>
      <c r="C29" s="21" t="s">
        <v>46</v>
      </c>
      <c r="D29" s="46">
        <v>50791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50791</v>
      </c>
      <c r="O29" s="47">
        <f t="shared" si="2"/>
        <v>1.344922547332186</v>
      </c>
      <c r="P29" s="9"/>
    </row>
    <row r="30" spans="1:16">
      <c r="A30" s="13"/>
      <c r="B30" s="45">
        <v>554</v>
      </c>
      <c r="C30" s="21" t="s">
        <v>47</v>
      </c>
      <c r="D30" s="46">
        <v>2392</v>
      </c>
      <c r="E30" s="46">
        <v>1256867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1259259</v>
      </c>
      <c r="O30" s="47">
        <f t="shared" si="2"/>
        <v>33.344604792797561</v>
      </c>
      <c r="P30" s="9"/>
    </row>
    <row r="31" spans="1:16">
      <c r="A31" s="13"/>
      <c r="B31" s="45">
        <v>559</v>
      </c>
      <c r="C31" s="21" t="s">
        <v>48</v>
      </c>
      <c r="D31" s="46">
        <v>25275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25275</v>
      </c>
      <c r="O31" s="47">
        <f t="shared" si="2"/>
        <v>0.66927048854759696</v>
      </c>
      <c r="P31" s="9"/>
    </row>
    <row r="32" spans="1:16" ht="15.75">
      <c r="A32" s="28" t="s">
        <v>49</v>
      </c>
      <c r="B32" s="29"/>
      <c r="C32" s="30"/>
      <c r="D32" s="31">
        <f t="shared" ref="D32:M32" si="8">SUM(D33:D36)</f>
        <v>1603939</v>
      </c>
      <c r="E32" s="31">
        <f t="shared" si="8"/>
        <v>0</v>
      </c>
      <c r="F32" s="31">
        <f t="shared" si="8"/>
        <v>0</v>
      </c>
      <c r="G32" s="31">
        <f t="shared" si="8"/>
        <v>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0</v>
      </c>
      <c r="N32" s="31">
        <f t="shared" si="6"/>
        <v>1603939</v>
      </c>
      <c r="O32" s="43">
        <f t="shared" si="2"/>
        <v>42.471574208923606</v>
      </c>
      <c r="P32" s="10"/>
    </row>
    <row r="33" spans="1:16">
      <c r="A33" s="12"/>
      <c r="B33" s="44">
        <v>562</v>
      </c>
      <c r="C33" s="20" t="s">
        <v>50</v>
      </c>
      <c r="D33" s="46">
        <v>255022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9">SUM(D33:M33)</f>
        <v>255022</v>
      </c>
      <c r="O33" s="47">
        <f t="shared" si="2"/>
        <v>6.7528664106977363</v>
      </c>
      <c r="P33" s="9"/>
    </row>
    <row r="34" spans="1:16">
      <c r="A34" s="12"/>
      <c r="B34" s="44">
        <v>563</v>
      </c>
      <c r="C34" s="20" t="s">
        <v>51</v>
      </c>
      <c r="D34" s="46">
        <v>50000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50000</v>
      </c>
      <c r="O34" s="47">
        <f t="shared" si="2"/>
        <v>1.3239772275916855</v>
      </c>
      <c r="P34" s="9"/>
    </row>
    <row r="35" spans="1:16">
      <c r="A35" s="12"/>
      <c r="B35" s="44">
        <v>565</v>
      </c>
      <c r="C35" s="20" t="s">
        <v>99</v>
      </c>
      <c r="D35" s="46">
        <v>6250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6250</v>
      </c>
      <c r="O35" s="47">
        <f t="shared" si="2"/>
        <v>0.16549715344896068</v>
      </c>
      <c r="P35" s="9"/>
    </row>
    <row r="36" spans="1:16">
      <c r="A36" s="12"/>
      <c r="B36" s="44">
        <v>569</v>
      </c>
      <c r="C36" s="20" t="s">
        <v>53</v>
      </c>
      <c r="D36" s="46">
        <v>1292667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1292667</v>
      </c>
      <c r="O36" s="47">
        <f t="shared" si="2"/>
        <v>34.229233417185227</v>
      </c>
      <c r="P36" s="9"/>
    </row>
    <row r="37" spans="1:16" ht="15.75">
      <c r="A37" s="28" t="s">
        <v>54</v>
      </c>
      <c r="B37" s="29"/>
      <c r="C37" s="30"/>
      <c r="D37" s="31">
        <f t="shared" ref="D37:M37" si="10">SUM(D38:D41)</f>
        <v>1065317</v>
      </c>
      <c r="E37" s="31">
        <f t="shared" si="10"/>
        <v>7332</v>
      </c>
      <c r="F37" s="31">
        <f t="shared" si="10"/>
        <v>0</v>
      </c>
      <c r="G37" s="31">
        <f t="shared" si="10"/>
        <v>138762</v>
      </c>
      <c r="H37" s="31">
        <f t="shared" si="10"/>
        <v>0</v>
      </c>
      <c r="I37" s="31">
        <f t="shared" si="10"/>
        <v>1092305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>SUM(D37:M37)</f>
        <v>2303716</v>
      </c>
      <c r="O37" s="43">
        <f t="shared" ref="O37:O68" si="11">(N37/O$73)</f>
        <v>61.001350456772144</v>
      </c>
      <c r="P37" s="9"/>
    </row>
    <row r="38" spans="1:16">
      <c r="A38" s="12"/>
      <c r="B38" s="44">
        <v>571</v>
      </c>
      <c r="C38" s="20" t="s">
        <v>55</v>
      </c>
      <c r="D38" s="46">
        <v>442458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442458</v>
      </c>
      <c r="O38" s="47">
        <f t="shared" si="11"/>
        <v>11.716086323315238</v>
      </c>
      <c r="P38" s="9"/>
    </row>
    <row r="39" spans="1:16">
      <c r="A39" s="12"/>
      <c r="B39" s="44">
        <v>572</v>
      </c>
      <c r="C39" s="20" t="s">
        <v>56</v>
      </c>
      <c r="D39" s="46">
        <v>622859</v>
      </c>
      <c r="E39" s="46">
        <v>0</v>
      </c>
      <c r="F39" s="46">
        <v>0</v>
      </c>
      <c r="G39" s="46">
        <v>138762</v>
      </c>
      <c r="H39" s="46">
        <v>0</v>
      </c>
      <c r="I39" s="46">
        <v>1092305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1853926</v>
      </c>
      <c r="O39" s="47">
        <f t="shared" si="11"/>
        <v>49.091116112802858</v>
      </c>
      <c r="P39" s="9"/>
    </row>
    <row r="40" spans="1:16">
      <c r="A40" s="12"/>
      <c r="B40" s="44">
        <v>574</v>
      </c>
      <c r="C40" s="20" t="s">
        <v>100</v>
      </c>
      <c r="D40" s="46">
        <v>0</v>
      </c>
      <c r="E40" s="46">
        <v>6586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6586</v>
      </c>
      <c r="O40" s="47">
        <f t="shared" si="11"/>
        <v>0.17439428041837679</v>
      </c>
      <c r="P40" s="9"/>
    </row>
    <row r="41" spans="1:16">
      <c r="A41" s="12"/>
      <c r="B41" s="44">
        <v>575</v>
      </c>
      <c r="C41" s="20" t="s">
        <v>57</v>
      </c>
      <c r="D41" s="46">
        <v>0</v>
      </c>
      <c r="E41" s="46">
        <v>746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746</v>
      </c>
      <c r="O41" s="47">
        <f t="shared" si="11"/>
        <v>1.9753740235667946E-2</v>
      </c>
      <c r="P41" s="9"/>
    </row>
    <row r="42" spans="1:16" ht="15.75">
      <c r="A42" s="28" t="s">
        <v>79</v>
      </c>
      <c r="B42" s="29"/>
      <c r="C42" s="30"/>
      <c r="D42" s="31">
        <f t="shared" ref="D42:M42" si="12">SUM(D43:D44)</f>
        <v>2612001</v>
      </c>
      <c r="E42" s="31">
        <f t="shared" si="12"/>
        <v>20673282</v>
      </c>
      <c r="F42" s="31">
        <f t="shared" si="12"/>
        <v>0</v>
      </c>
      <c r="G42" s="31">
        <f t="shared" si="12"/>
        <v>700000</v>
      </c>
      <c r="H42" s="31">
        <f t="shared" si="12"/>
        <v>0</v>
      </c>
      <c r="I42" s="31">
        <f t="shared" si="12"/>
        <v>1472906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25458189</v>
      </c>
      <c r="O42" s="43">
        <f t="shared" si="11"/>
        <v>674.12124983450281</v>
      </c>
      <c r="P42" s="9"/>
    </row>
    <row r="43" spans="1:16">
      <c r="A43" s="12"/>
      <c r="B43" s="44">
        <v>581</v>
      </c>
      <c r="C43" s="20" t="s">
        <v>58</v>
      </c>
      <c r="D43" s="46">
        <v>2612001</v>
      </c>
      <c r="E43" s="46">
        <v>18420187</v>
      </c>
      <c r="F43" s="46">
        <v>0</v>
      </c>
      <c r="G43" s="46">
        <v>700000</v>
      </c>
      <c r="H43" s="46">
        <v>0</v>
      </c>
      <c r="I43" s="46">
        <v>1472906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23205094</v>
      </c>
      <c r="O43" s="47">
        <f t="shared" si="11"/>
        <v>614.46032040248906</v>
      </c>
      <c r="P43" s="9"/>
    </row>
    <row r="44" spans="1:16">
      <c r="A44" s="12"/>
      <c r="B44" s="44">
        <v>586</v>
      </c>
      <c r="C44" s="20" t="s">
        <v>117</v>
      </c>
      <c r="D44" s="46">
        <v>0</v>
      </c>
      <c r="E44" s="46">
        <v>2253095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1" si="13">SUM(D44:M44)</f>
        <v>2253095</v>
      </c>
      <c r="O44" s="47">
        <f t="shared" si="11"/>
        <v>59.660929432013766</v>
      </c>
      <c r="P44" s="9"/>
    </row>
    <row r="45" spans="1:16" ht="15.75">
      <c r="A45" s="28" t="s">
        <v>60</v>
      </c>
      <c r="B45" s="29"/>
      <c r="C45" s="30"/>
      <c r="D45" s="31">
        <f t="shared" ref="D45:M45" si="14">SUM(D46:D70)</f>
        <v>0</v>
      </c>
      <c r="E45" s="31">
        <f t="shared" si="14"/>
        <v>2044677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0</v>
      </c>
      <c r="N45" s="31">
        <f>SUM(D45:M45)</f>
        <v>2044677</v>
      </c>
      <c r="O45" s="43">
        <f t="shared" si="11"/>
        <v>54.142115715609691</v>
      </c>
      <c r="P45" s="9"/>
    </row>
    <row r="46" spans="1:16">
      <c r="A46" s="12"/>
      <c r="B46" s="44">
        <v>601</v>
      </c>
      <c r="C46" s="20" t="s">
        <v>61</v>
      </c>
      <c r="D46" s="46">
        <v>0</v>
      </c>
      <c r="E46" s="46">
        <v>66297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3"/>
        <v>66297</v>
      </c>
      <c r="O46" s="47">
        <f t="shared" si="11"/>
        <v>1.7555143651529195</v>
      </c>
      <c r="P46" s="9"/>
    </row>
    <row r="47" spans="1:16">
      <c r="A47" s="12"/>
      <c r="B47" s="44">
        <v>602</v>
      </c>
      <c r="C47" s="20" t="s">
        <v>62</v>
      </c>
      <c r="D47" s="46">
        <v>0</v>
      </c>
      <c r="E47" s="46">
        <v>120105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3"/>
        <v>120105</v>
      </c>
      <c r="O47" s="47">
        <f t="shared" si="11"/>
        <v>3.1803256983979877</v>
      </c>
      <c r="P47" s="9"/>
    </row>
    <row r="48" spans="1:16">
      <c r="A48" s="12"/>
      <c r="B48" s="44">
        <v>603</v>
      </c>
      <c r="C48" s="20" t="s">
        <v>63</v>
      </c>
      <c r="D48" s="46">
        <v>0</v>
      </c>
      <c r="E48" s="46">
        <v>34437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3"/>
        <v>34437</v>
      </c>
      <c r="O48" s="47">
        <f t="shared" si="11"/>
        <v>0.91187607573149743</v>
      </c>
      <c r="P48" s="9"/>
    </row>
    <row r="49" spans="1:16">
      <c r="A49" s="12"/>
      <c r="B49" s="44">
        <v>604</v>
      </c>
      <c r="C49" s="20" t="s">
        <v>64</v>
      </c>
      <c r="D49" s="46">
        <v>0</v>
      </c>
      <c r="E49" s="46">
        <v>53981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53981</v>
      </c>
      <c r="O49" s="47">
        <f t="shared" si="11"/>
        <v>1.4293922944525355</v>
      </c>
      <c r="P49" s="9"/>
    </row>
    <row r="50" spans="1:16">
      <c r="A50" s="12"/>
      <c r="B50" s="44">
        <v>605</v>
      </c>
      <c r="C50" s="20" t="s">
        <v>65</v>
      </c>
      <c r="D50" s="46">
        <v>0</v>
      </c>
      <c r="E50" s="46">
        <v>4644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4644</v>
      </c>
      <c r="O50" s="47">
        <f t="shared" si="11"/>
        <v>0.12297100489871574</v>
      </c>
      <c r="P50" s="9"/>
    </row>
    <row r="51" spans="1:16">
      <c r="A51" s="12"/>
      <c r="B51" s="44">
        <v>608</v>
      </c>
      <c r="C51" s="20" t="s">
        <v>66</v>
      </c>
      <c r="D51" s="46">
        <v>0</v>
      </c>
      <c r="E51" s="46">
        <v>19933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19933</v>
      </c>
      <c r="O51" s="47">
        <f t="shared" si="11"/>
        <v>0.52781676155170132</v>
      </c>
      <c r="P51" s="9"/>
    </row>
    <row r="52" spans="1:16">
      <c r="A52" s="12"/>
      <c r="B52" s="44">
        <v>612</v>
      </c>
      <c r="C52" s="20" t="s">
        <v>94</v>
      </c>
      <c r="D52" s="46">
        <v>0</v>
      </c>
      <c r="E52" s="46">
        <v>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24</v>
      </c>
      <c r="O52" s="47">
        <f t="shared" si="11"/>
        <v>6.3550906924400899E-4</v>
      </c>
      <c r="P52" s="9"/>
    </row>
    <row r="53" spans="1:16">
      <c r="A53" s="12"/>
      <c r="B53" s="44">
        <v>614</v>
      </c>
      <c r="C53" s="20" t="s">
        <v>67</v>
      </c>
      <c r="D53" s="46">
        <v>0</v>
      </c>
      <c r="E53" s="46">
        <v>433365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433365</v>
      </c>
      <c r="O53" s="47">
        <f t="shared" si="11"/>
        <v>11.475307824705416</v>
      </c>
      <c r="P53" s="9"/>
    </row>
    <row r="54" spans="1:16">
      <c r="A54" s="12"/>
      <c r="B54" s="44">
        <v>615</v>
      </c>
      <c r="C54" s="20" t="s">
        <v>143</v>
      </c>
      <c r="D54" s="46">
        <v>0</v>
      </c>
      <c r="E54" s="46">
        <v>42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42</v>
      </c>
      <c r="O54" s="47">
        <f t="shared" si="11"/>
        <v>1.1121408711770157E-3</v>
      </c>
      <c r="P54" s="9"/>
    </row>
    <row r="55" spans="1:16">
      <c r="A55" s="12"/>
      <c r="B55" s="44">
        <v>617</v>
      </c>
      <c r="C55" s="20" t="s">
        <v>144</v>
      </c>
      <c r="D55" s="46">
        <v>0</v>
      </c>
      <c r="E55" s="46">
        <v>750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750</v>
      </c>
      <c r="O55" s="47">
        <f t="shared" si="11"/>
        <v>1.985965841387528E-2</v>
      </c>
      <c r="P55" s="9"/>
    </row>
    <row r="56" spans="1:16">
      <c r="A56" s="12"/>
      <c r="B56" s="44">
        <v>621</v>
      </c>
      <c r="C56" s="20" t="s">
        <v>153</v>
      </c>
      <c r="D56" s="46">
        <v>0</v>
      </c>
      <c r="E56" s="46">
        <v>46927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46927</v>
      </c>
      <c r="O56" s="47">
        <f t="shared" si="11"/>
        <v>1.2426055871839004</v>
      </c>
      <c r="P56" s="9"/>
    </row>
    <row r="57" spans="1:16">
      <c r="A57" s="12"/>
      <c r="B57" s="44">
        <v>624</v>
      </c>
      <c r="C57" s="20" t="s">
        <v>68</v>
      </c>
      <c r="D57" s="46">
        <v>0</v>
      </c>
      <c r="E57" s="46">
        <v>24000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24000</v>
      </c>
      <c r="O57" s="47">
        <f t="shared" si="11"/>
        <v>0.63550906924400896</v>
      </c>
      <c r="P57" s="9"/>
    </row>
    <row r="58" spans="1:16">
      <c r="A58" s="12"/>
      <c r="B58" s="44">
        <v>634</v>
      </c>
      <c r="C58" s="20" t="s">
        <v>69</v>
      </c>
      <c r="D58" s="46">
        <v>0</v>
      </c>
      <c r="E58" s="46">
        <v>50097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50097</v>
      </c>
      <c r="O58" s="47">
        <f t="shared" si="11"/>
        <v>1.3265457434132133</v>
      </c>
      <c r="P58" s="9"/>
    </row>
    <row r="59" spans="1:16">
      <c r="A59" s="12"/>
      <c r="B59" s="44">
        <v>654</v>
      </c>
      <c r="C59" s="20" t="s">
        <v>70</v>
      </c>
      <c r="D59" s="46">
        <v>0</v>
      </c>
      <c r="E59" s="46">
        <v>167131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167131</v>
      </c>
      <c r="O59" s="47">
        <f t="shared" si="11"/>
        <v>4.4255527604925193</v>
      </c>
      <c r="P59" s="9"/>
    </row>
    <row r="60" spans="1:16">
      <c r="A60" s="12"/>
      <c r="B60" s="44">
        <v>662</v>
      </c>
      <c r="C60" s="20" t="s">
        <v>154</v>
      </c>
      <c r="D60" s="46">
        <v>0</v>
      </c>
      <c r="E60" s="46">
        <v>25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25</v>
      </c>
      <c r="O60" s="47">
        <f t="shared" si="11"/>
        <v>6.6198861379584268E-4</v>
      </c>
      <c r="P60" s="9"/>
    </row>
    <row r="61" spans="1:16">
      <c r="A61" s="12"/>
      <c r="B61" s="44">
        <v>663</v>
      </c>
      <c r="C61" s="20" t="s">
        <v>101</v>
      </c>
      <c r="D61" s="46">
        <v>0</v>
      </c>
      <c r="E61" s="46">
        <v>299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299</v>
      </c>
      <c r="O61" s="47">
        <f t="shared" si="11"/>
        <v>7.9173838209982781E-3</v>
      </c>
      <c r="P61" s="9"/>
    </row>
    <row r="62" spans="1:16">
      <c r="A62" s="12"/>
      <c r="B62" s="44">
        <v>674</v>
      </c>
      <c r="C62" s="20" t="s">
        <v>71</v>
      </c>
      <c r="D62" s="46">
        <v>0</v>
      </c>
      <c r="E62" s="46">
        <v>79437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79437</v>
      </c>
      <c r="O62" s="47">
        <f t="shared" si="11"/>
        <v>2.1034555805640145</v>
      </c>
      <c r="P62" s="9"/>
    </row>
    <row r="63" spans="1:16">
      <c r="A63" s="12"/>
      <c r="B63" s="44">
        <v>681</v>
      </c>
      <c r="C63" s="20" t="s">
        <v>96</v>
      </c>
      <c r="D63" s="46">
        <v>0</v>
      </c>
      <c r="E63" s="46">
        <v>45292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>SUM(D63:M63)</f>
        <v>45292</v>
      </c>
      <c r="O63" s="47">
        <f t="shared" si="11"/>
        <v>1.1993115318416523</v>
      </c>
      <c r="P63" s="9"/>
    </row>
    <row r="64" spans="1:16">
      <c r="A64" s="12"/>
      <c r="B64" s="44">
        <v>694</v>
      </c>
      <c r="C64" s="20" t="s">
        <v>75</v>
      </c>
      <c r="D64" s="46">
        <v>0</v>
      </c>
      <c r="E64" s="46">
        <v>47550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47550</v>
      </c>
      <c r="O64" s="47">
        <f t="shared" si="11"/>
        <v>1.2591023434396929</v>
      </c>
      <c r="P64" s="9"/>
    </row>
    <row r="65" spans="1:119">
      <c r="A65" s="12"/>
      <c r="B65" s="44">
        <v>711</v>
      </c>
      <c r="C65" s="20" t="s">
        <v>76</v>
      </c>
      <c r="D65" s="46">
        <v>0</v>
      </c>
      <c r="E65" s="46">
        <v>666433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0" si="15">SUM(D65:M65)</f>
        <v>666433</v>
      </c>
      <c r="O65" s="47">
        <f t="shared" si="11"/>
        <v>17.646842314312195</v>
      </c>
      <c r="P65" s="9"/>
    </row>
    <row r="66" spans="1:119">
      <c r="A66" s="12"/>
      <c r="B66" s="44">
        <v>712</v>
      </c>
      <c r="C66" s="20" t="s">
        <v>77</v>
      </c>
      <c r="D66" s="46">
        <v>0</v>
      </c>
      <c r="E66" s="46">
        <v>4459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4459</v>
      </c>
      <c r="O66" s="47">
        <f t="shared" si="11"/>
        <v>0.1180722891566265</v>
      </c>
      <c r="P66" s="9"/>
    </row>
    <row r="67" spans="1:119">
      <c r="A67" s="12"/>
      <c r="B67" s="44">
        <v>714</v>
      </c>
      <c r="C67" s="20" t="s">
        <v>78</v>
      </c>
      <c r="D67" s="46">
        <v>0</v>
      </c>
      <c r="E67" s="46">
        <v>12977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12977</v>
      </c>
      <c r="O67" s="47">
        <f t="shared" si="11"/>
        <v>0.34362504964914603</v>
      </c>
      <c r="P67" s="9"/>
    </row>
    <row r="68" spans="1:119">
      <c r="A68" s="12"/>
      <c r="B68" s="44">
        <v>731</v>
      </c>
      <c r="C68" s="20" t="s">
        <v>118</v>
      </c>
      <c r="D68" s="46">
        <v>0</v>
      </c>
      <c r="E68" s="46">
        <v>258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258</v>
      </c>
      <c r="O68" s="47">
        <f t="shared" si="11"/>
        <v>6.8317224943730964E-3</v>
      </c>
      <c r="P68" s="9"/>
    </row>
    <row r="69" spans="1:119">
      <c r="A69" s="12"/>
      <c r="B69" s="44">
        <v>744</v>
      </c>
      <c r="C69" s="20" t="s">
        <v>80</v>
      </c>
      <c r="D69" s="46">
        <v>0</v>
      </c>
      <c r="E69" s="46">
        <v>38495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38495</v>
      </c>
      <c r="O69" s="47">
        <f>(N69/O$73)</f>
        <v>1.0193300675228385</v>
      </c>
      <c r="P69" s="9"/>
    </row>
    <row r="70" spans="1:119" ht="15.75" thickBot="1">
      <c r="A70" s="12"/>
      <c r="B70" s="44">
        <v>764</v>
      </c>
      <c r="C70" s="20" t="s">
        <v>82</v>
      </c>
      <c r="D70" s="46">
        <v>0</v>
      </c>
      <c r="E70" s="46">
        <v>127719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127719</v>
      </c>
      <c r="O70" s="47">
        <f>(N70/O$73)</f>
        <v>3.3819409506156495</v>
      </c>
      <c r="P70" s="9"/>
    </row>
    <row r="71" spans="1:119" ht="16.5" thickBot="1">
      <c r="A71" s="14" t="s">
        <v>10</v>
      </c>
      <c r="B71" s="23"/>
      <c r="C71" s="22"/>
      <c r="D71" s="15">
        <f t="shared" ref="D71:M71" si="16">SUM(D5,D12,D19,D23,D27,D32,D37,D42,D45)</f>
        <v>10104437</v>
      </c>
      <c r="E71" s="15">
        <f t="shared" si="16"/>
        <v>48612495</v>
      </c>
      <c r="F71" s="15">
        <f t="shared" si="16"/>
        <v>1412671</v>
      </c>
      <c r="G71" s="15">
        <f t="shared" si="16"/>
        <v>5748175</v>
      </c>
      <c r="H71" s="15">
        <f t="shared" si="16"/>
        <v>0</v>
      </c>
      <c r="I71" s="15">
        <f t="shared" si="16"/>
        <v>2565225</v>
      </c>
      <c r="J71" s="15">
        <f t="shared" si="16"/>
        <v>0</v>
      </c>
      <c r="K71" s="15">
        <f t="shared" si="16"/>
        <v>0</v>
      </c>
      <c r="L71" s="15">
        <f t="shared" si="16"/>
        <v>0</v>
      </c>
      <c r="M71" s="15">
        <f t="shared" si="16"/>
        <v>0</v>
      </c>
      <c r="N71" s="15">
        <f>SUM(D71:M71)</f>
        <v>68443003</v>
      </c>
      <c r="O71" s="37">
        <f>(N71/O$73)</f>
        <v>1812.3395471997881</v>
      </c>
      <c r="P71" s="6"/>
      <c r="Q71" s="2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</row>
    <row r="72" spans="1:119">
      <c r="A72" s="16"/>
      <c r="B72" s="18"/>
      <c r="C72" s="18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9"/>
    </row>
    <row r="73" spans="1:119">
      <c r="A73" s="38"/>
      <c r="B73" s="39"/>
      <c r="C73" s="39"/>
      <c r="D73" s="40"/>
      <c r="E73" s="40"/>
      <c r="F73" s="40"/>
      <c r="G73" s="40"/>
      <c r="H73" s="40"/>
      <c r="I73" s="40"/>
      <c r="J73" s="40"/>
      <c r="K73" s="40"/>
      <c r="L73" s="48" t="s">
        <v>155</v>
      </c>
      <c r="M73" s="48"/>
      <c r="N73" s="48"/>
      <c r="O73" s="41">
        <v>37765</v>
      </c>
    </row>
    <row r="74" spans="1:119">
      <c r="A74" s="49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1"/>
    </row>
    <row r="75" spans="1:119" ht="15.75" customHeight="1" thickBot="1">
      <c r="A75" s="52" t="s">
        <v>91</v>
      </c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4"/>
    </row>
  </sheetData>
  <mergeCells count="10">
    <mergeCell ref="L73:N73"/>
    <mergeCell ref="A74:O74"/>
    <mergeCell ref="A75:O7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174</v>
      </c>
      <c r="N4" s="34" t="s">
        <v>5</v>
      </c>
      <c r="O4" s="34" t="s">
        <v>175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12663451</v>
      </c>
      <c r="E5" s="26">
        <f t="shared" si="0"/>
        <v>964962</v>
      </c>
      <c r="F5" s="26">
        <f t="shared" si="0"/>
        <v>0</v>
      </c>
      <c r="G5" s="26">
        <f t="shared" si="0"/>
        <v>490628</v>
      </c>
      <c r="H5" s="26">
        <f t="shared" si="0"/>
        <v>0</v>
      </c>
      <c r="I5" s="26">
        <f t="shared" si="0"/>
        <v>44701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14163742</v>
      </c>
      <c r="P5" s="32">
        <f t="shared" ref="P5:P36" si="1">(O5/P$62)</f>
        <v>359.6227497778342</v>
      </c>
      <c r="Q5" s="6"/>
    </row>
    <row r="6" spans="1:134">
      <c r="A6" s="12"/>
      <c r="B6" s="44">
        <v>511</v>
      </c>
      <c r="C6" s="20" t="s">
        <v>20</v>
      </c>
      <c r="D6" s="46">
        <v>2132620</v>
      </c>
      <c r="E6" s="46">
        <v>240042</v>
      </c>
      <c r="F6" s="46">
        <v>0</v>
      </c>
      <c r="G6" s="46">
        <v>160760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2533422</v>
      </c>
      <c r="P6" s="47">
        <f t="shared" si="1"/>
        <v>64.324539799416016</v>
      </c>
      <c r="Q6" s="9"/>
    </row>
    <row r="7" spans="1:134">
      <c r="A7" s="12"/>
      <c r="B7" s="44">
        <v>512</v>
      </c>
      <c r="C7" s="20" t="s">
        <v>21</v>
      </c>
      <c r="D7" s="46">
        <v>842315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842315</v>
      </c>
      <c r="P7" s="47">
        <f t="shared" si="1"/>
        <v>21.386695442427321</v>
      </c>
      <c r="Q7" s="9"/>
    </row>
    <row r="8" spans="1:134">
      <c r="A8" s="12"/>
      <c r="B8" s="44">
        <v>513</v>
      </c>
      <c r="C8" s="20" t="s">
        <v>22</v>
      </c>
      <c r="D8" s="46">
        <v>5561052</v>
      </c>
      <c r="E8" s="46">
        <v>2540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5563592</v>
      </c>
      <c r="P8" s="47">
        <f t="shared" si="1"/>
        <v>141.26169861622446</v>
      </c>
      <c r="Q8" s="9"/>
    </row>
    <row r="9" spans="1:134">
      <c r="A9" s="12"/>
      <c r="B9" s="44">
        <v>514</v>
      </c>
      <c r="C9" s="20" t="s">
        <v>23</v>
      </c>
      <c r="D9" s="46">
        <v>206475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206475</v>
      </c>
      <c r="P9" s="47">
        <f t="shared" si="1"/>
        <v>5.2424781007997971</v>
      </c>
      <c r="Q9" s="9"/>
    </row>
    <row r="10" spans="1:134">
      <c r="A10" s="12"/>
      <c r="B10" s="44">
        <v>515</v>
      </c>
      <c r="C10" s="20" t="s">
        <v>24</v>
      </c>
      <c r="D10" s="46">
        <v>12634</v>
      </c>
      <c r="E10" s="46">
        <v>479151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491785</v>
      </c>
      <c r="P10" s="47">
        <f t="shared" si="1"/>
        <v>12.486606576107656</v>
      </c>
      <c r="Q10" s="9"/>
    </row>
    <row r="11" spans="1:134">
      <c r="A11" s="12"/>
      <c r="B11" s="44">
        <v>516</v>
      </c>
      <c r="C11" s="20" t="s">
        <v>164</v>
      </c>
      <c r="D11" s="46">
        <v>673916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673916</v>
      </c>
      <c r="P11" s="47">
        <f t="shared" si="1"/>
        <v>17.110981338072872</v>
      </c>
      <c r="Q11" s="9"/>
    </row>
    <row r="12" spans="1:134">
      <c r="A12" s="12"/>
      <c r="B12" s="44">
        <v>519</v>
      </c>
      <c r="C12" s="20" t="s">
        <v>26</v>
      </c>
      <c r="D12" s="46">
        <v>3234439</v>
      </c>
      <c r="E12" s="46">
        <v>243229</v>
      </c>
      <c r="F12" s="46">
        <v>0</v>
      </c>
      <c r="G12" s="46">
        <v>329868</v>
      </c>
      <c r="H12" s="46">
        <v>0</v>
      </c>
      <c r="I12" s="46">
        <v>44701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3852237</v>
      </c>
      <c r="P12" s="47">
        <f t="shared" si="1"/>
        <v>97.809749904786088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19805051</v>
      </c>
      <c r="E13" s="31">
        <f t="shared" si="3"/>
        <v>10930686</v>
      </c>
      <c r="F13" s="31">
        <f t="shared" si="3"/>
        <v>0</v>
      </c>
      <c r="G13" s="31">
        <f t="shared" si="3"/>
        <v>12237340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42973077</v>
      </c>
      <c r="P13" s="43">
        <f t="shared" si="1"/>
        <v>1091.1026279040243</v>
      </c>
      <c r="Q13" s="10"/>
    </row>
    <row r="14" spans="1:134">
      <c r="A14" s="12"/>
      <c r="B14" s="44">
        <v>521</v>
      </c>
      <c r="C14" s="20" t="s">
        <v>28</v>
      </c>
      <c r="D14" s="46">
        <v>9240050</v>
      </c>
      <c r="E14" s="46">
        <v>283707</v>
      </c>
      <c r="F14" s="46">
        <v>0</v>
      </c>
      <c r="G14" s="46">
        <v>12236355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21760112</v>
      </c>
      <c r="P14" s="47">
        <f t="shared" si="1"/>
        <v>552.49744826710673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4662005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4662005</v>
      </c>
      <c r="P15" s="47">
        <f t="shared" si="1"/>
        <v>118.37006474546148</v>
      </c>
      <c r="Q15" s="9"/>
    </row>
    <row r="16" spans="1:134">
      <c r="A16" s="12"/>
      <c r="B16" s="44">
        <v>523</v>
      </c>
      <c r="C16" s="20" t="s">
        <v>30</v>
      </c>
      <c r="D16" s="46">
        <v>6840250</v>
      </c>
      <c r="E16" s="46">
        <v>522880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7363130</v>
      </c>
      <c r="P16" s="47">
        <f t="shared" si="1"/>
        <v>186.95264694680716</v>
      </c>
      <c r="Q16" s="9"/>
    </row>
    <row r="17" spans="1:17">
      <c r="A17" s="12"/>
      <c r="B17" s="44">
        <v>524</v>
      </c>
      <c r="C17" s="20" t="s">
        <v>31</v>
      </c>
      <c r="D17" s="46">
        <v>286315</v>
      </c>
      <c r="E17" s="46">
        <v>1401854</v>
      </c>
      <c r="F17" s="46">
        <v>0</v>
      </c>
      <c r="G17" s="46">
        <v>985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1689154</v>
      </c>
      <c r="P17" s="47">
        <f t="shared" si="1"/>
        <v>42.88825695061572</v>
      </c>
      <c r="Q17" s="9"/>
    </row>
    <row r="18" spans="1:17">
      <c r="A18" s="12"/>
      <c r="B18" s="44">
        <v>525</v>
      </c>
      <c r="C18" s="20" t="s">
        <v>32</v>
      </c>
      <c r="D18" s="46">
        <v>297314</v>
      </c>
      <c r="E18" s="46">
        <v>103835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401149</v>
      </c>
      <c r="P18" s="47">
        <f t="shared" si="1"/>
        <v>10.185324362066776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3813004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3813004</v>
      </c>
      <c r="P19" s="47">
        <f t="shared" si="1"/>
        <v>96.813609242097243</v>
      </c>
      <c r="Q19" s="9"/>
    </row>
    <row r="20" spans="1:17">
      <c r="A20" s="12"/>
      <c r="B20" s="44">
        <v>527</v>
      </c>
      <c r="C20" s="20" t="s">
        <v>34</v>
      </c>
      <c r="D20" s="46">
        <v>154164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154164</v>
      </c>
      <c r="P20" s="47">
        <f t="shared" si="1"/>
        <v>3.9142820870889934</v>
      </c>
      <c r="Q20" s="9"/>
    </row>
    <row r="21" spans="1:17">
      <c r="A21" s="12"/>
      <c r="B21" s="44">
        <v>529</v>
      </c>
      <c r="C21" s="20" t="s">
        <v>35</v>
      </c>
      <c r="D21" s="46">
        <v>2986958</v>
      </c>
      <c r="E21" s="46">
        <v>143401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3130359</v>
      </c>
      <c r="P21" s="47">
        <f t="shared" si="1"/>
        <v>79.480995302780244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SUM(D23:D24)</f>
        <v>267721</v>
      </c>
      <c r="E22" s="31">
        <f t="shared" si="5"/>
        <v>2974262</v>
      </c>
      <c r="F22" s="31">
        <f t="shared" si="5"/>
        <v>0</v>
      </c>
      <c r="G22" s="31">
        <f t="shared" si="5"/>
        <v>24326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3266309</v>
      </c>
      <c r="P22" s="43">
        <f t="shared" si="1"/>
        <v>82.93281706233337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2974262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1" si="6">SUM(D23:N23)</f>
        <v>2974262</v>
      </c>
      <c r="P23" s="47">
        <f t="shared" si="1"/>
        <v>75.517633616859214</v>
      </c>
      <c r="Q23" s="9"/>
    </row>
    <row r="24" spans="1:17">
      <c r="A24" s="12"/>
      <c r="B24" s="44">
        <v>537</v>
      </c>
      <c r="C24" s="20" t="s">
        <v>38</v>
      </c>
      <c r="D24" s="46">
        <v>267721</v>
      </c>
      <c r="E24" s="46">
        <v>0</v>
      </c>
      <c r="F24" s="46">
        <v>0</v>
      </c>
      <c r="G24" s="46">
        <v>24326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292047</v>
      </c>
      <c r="P24" s="47">
        <f t="shared" si="1"/>
        <v>7.415183445474165</v>
      </c>
      <c r="Q24" s="9"/>
    </row>
    <row r="25" spans="1:17" ht="15.75">
      <c r="A25" s="28" t="s">
        <v>40</v>
      </c>
      <c r="B25" s="29"/>
      <c r="C25" s="30"/>
      <c r="D25" s="31">
        <f t="shared" ref="D25:N25" si="7">SUM(D26:D28)</f>
        <v>0</v>
      </c>
      <c r="E25" s="31">
        <f t="shared" si="7"/>
        <v>8307401</v>
      </c>
      <c r="F25" s="31">
        <f t="shared" si="7"/>
        <v>0</v>
      </c>
      <c r="G25" s="31">
        <f t="shared" si="7"/>
        <v>1795322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10102723</v>
      </c>
      <c r="P25" s="43">
        <f t="shared" si="1"/>
        <v>256.51194617240066</v>
      </c>
      <c r="Q25" s="10"/>
    </row>
    <row r="26" spans="1:17">
      <c r="A26" s="12"/>
      <c r="B26" s="44">
        <v>541</v>
      </c>
      <c r="C26" s="20" t="s">
        <v>41</v>
      </c>
      <c r="D26" s="46">
        <v>0</v>
      </c>
      <c r="E26" s="46">
        <v>3047712</v>
      </c>
      <c r="F26" s="46">
        <v>0</v>
      </c>
      <c r="G26" s="46">
        <v>1795322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4843034</v>
      </c>
      <c r="P26" s="47">
        <f t="shared" si="1"/>
        <v>122.96645931192079</v>
      </c>
      <c r="Q26" s="9"/>
    </row>
    <row r="27" spans="1:17">
      <c r="A27" s="12"/>
      <c r="B27" s="44">
        <v>542</v>
      </c>
      <c r="C27" s="20" t="s">
        <v>42</v>
      </c>
      <c r="D27" s="46">
        <v>0</v>
      </c>
      <c r="E27" s="46">
        <v>5217887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5217887</v>
      </c>
      <c r="P27" s="47">
        <f t="shared" si="1"/>
        <v>132.48411831915703</v>
      </c>
      <c r="Q27" s="9"/>
    </row>
    <row r="28" spans="1:17">
      <c r="A28" s="12"/>
      <c r="B28" s="44">
        <v>549</v>
      </c>
      <c r="C28" s="20" t="s">
        <v>43</v>
      </c>
      <c r="D28" s="46">
        <v>0</v>
      </c>
      <c r="E28" s="46">
        <v>41802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41802</v>
      </c>
      <c r="P28" s="47">
        <f t="shared" si="1"/>
        <v>1.0613685413228386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SUM(D30:D33)</f>
        <v>80845</v>
      </c>
      <c r="E29" s="31">
        <f t="shared" si="8"/>
        <v>904111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6"/>
        <v>984956</v>
      </c>
      <c r="P29" s="43">
        <f t="shared" si="1"/>
        <v>25.008404214802589</v>
      </c>
      <c r="Q29" s="10"/>
    </row>
    <row r="30" spans="1:17">
      <c r="A30" s="13"/>
      <c r="B30" s="45">
        <v>552</v>
      </c>
      <c r="C30" s="21" t="s">
        <v>45</v>
      </c>
      <c r="D30" s="46">
        <v>0</v>
      </c>
      <c r="E30" s="46">
        <v>380188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380188</v>
      </c>
      <c r="P30" s="47">
        <f t="shared" si="1"/>
        <v>9.6531166687825323</v>
      </c>
      <c r="Q30" s="9"/>
    </row>
    <row r="31" spans="1:17">
      <c r="A31" s="13"/>
      <c r="B31" s="45">
        <v>553</v>
      </c>
      <c r="C31" s="21" t="s">
        <v>46</v>
      </c>
      <c r="D31" s="46">
        <v>80845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80845</v>
      </c>
      <c r="P31" s="47">
        <f t="shared" si="1"/>
        <v>2.0526850323727306</v>
      </c>
      <c r="Q31" s="9"/>
    </row>
    <row r="32" spans="1:17">
      <c r="A32" s="13"/>
      <c r="B32" s="45">
        <v>554</v>
      </c>
      <c r="C32" s="21" t="s">
        <v>47</v>
      </c>
      <c r="D32" s="46">
        <v>0</v>
      </c>
      <c r="E32" s="46">
        <v>405551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405551</v>
      </c>
      <c r="P32" s="47">
        <f t="shared" si="1"/>
        <v>10.297092801828107</v>
      </c>
      <c r="Q32" s="9"/>
    </row>
    <row r="33" spans="1:17">
      <c r="A33" s="13"/>
      <c r="B33" s="45">
        <v>559</v>
      </c>
      <c r="C33" s="21" t="s">
        <v>48</v>
      </c>
      <c r="D33" s="46">
        <v>0</v>
      </c>
      <c r="E33" s="46">
        <v>118372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118372</v>
      </c>
      <c r="P33" s="47">
        <f t="shared" si="1"/>
        <v>3.0055097118192204</v>
      </c>
      <c r="Q33" s="9"/>
    </row>
    <row r="34" spans="1:17" ht="15.75">
      <c r="A34" s="28" t="s">
        <v>49</v>
      </c>
      <c r="B34" s="29"/>
      <c r="C34" s="30"/>
      <c r="D34" s="31">
        <f t="shared" ref="D34:N34" si="9">SUM(D35:D37)</f>
        <v>2473914</v>
      </c>
      <c r="E34" s="31">
        <f t="shared" si="9"/>
        <v>94586</v>
      </c>
      <c r="F34" s="31">
        <f t="shared" si="9"/>
        <v>0</v>
      </c>
      <c r="G34" s="31">
        <f t="shared" si="9"/>
        <v>530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9"/>
        <v>0</v>
      </c>
      <c r="O34" s="31">
        <f t="shared" si="6"/>
        <v>2569030</v>
      </c>
      <c r="P34" s="43">
        <f t="shared" si="1"/>
        <v>65.228640345309131</v>
      </c>
      <c r="Q34" s="10"/>
    </row>
    <row r="35" spans="1:17">
      <c r="A35" s="12"/>
      <c r="B35" s="44">
        <v>562</v>
      </c>
      <c r="C35" s="20" t="s">
        <v>50</v>
      </c>
      <c r="D35" s="46">
        <v>529857</v>
      </c>
      <c r="E35" s="46">
        <v>81036</v>
      </c>
      <c r="F35" s="46">
        <v>0</v>
      </c>
      <c r="G35" s="46">
        <v>530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611423</v>
      </c>
      <c r="P35" s="47">
        <f t="shared" si="1"/>
        <v>15.524260505268503</v>
      </c>
      <c r="Q35" s="9"/>
    </row>
    <row r="36" spans="1:17">
      <c r="A36" s="12"/>
      <c r="B36" s="44">
        <v>563</v>
      </c>
      <c r="C36" s="20" t="s">
        <v>51</v>
      </c>
      <c r="D36" s="46">
        <v>125750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125750</v>
      </c>
      <c r="P36" s="47">
        <f t="shared" si="1"/>
        <v>3.1928399136727181</v>
      </c>
      <c r="Q36" s="9"/>
    </row>
    <row r="37" spans="1:17">
      <c r="A37" s="12"/>
      <c r="B37" s="44">
        <v>569</v>
      </c>
      <c r="C37" s="20" t="s">
        <v>53</v>
      </c>
      <c r="D37" s="46">
        <v>1818307</v>
      </c>
      <c r="E37" s="46">
        <v>13550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1831857</v>
      </c>
      <c r="P37" s="47">
        <f t="shared" ref="P37:P60" si="10">(O37/P$62)</f>
        <v>46.511539926367909</v>
      </c>
      <c r="Q37" s="9"/>
    </row>
    <row r="38" spans="1:17" ht="15.75">
      <c r="A38" s="28" t="s">
        <v>54</v>
      </c>
      <c r="B38" s="29"/>
      <c r="C38" s="30"/>
      <c r="D38" s="31">
        <f t="shared" ref="D38:N38" si="11">SUM(D39:D41)</f>
        <v>2233840</v>
      </c>
      <c r="E38" s="31">
        <f t="shared" si="11"/>
        <v>45381</v>
      </c>
      <c r="F38" s="31">
        <f t="shared" si="11"/>
        <v>0</v>
      </c>
      <c r="G38" s="31">
        <f t="shared" si="11"/>
        <v>203444</v>
      </c>
      <c r="H38" s="31">
        <f t="shared" si="11"/>
        <v>0</v>
      </c>
      <c r="I38" s="31">
        <f t="shared" si="11"/>
        <v>70151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0</v>
      </c>
      <c r="N38" s="31">
        <f t="shared" si="11"/>
        <v>0</v>
      </c>
      <c r="O38" s="31">
        <f>SUM(D38:N38)</f>
        <v>2552816</v>
      </c>
      <c r="P38" s="43">
        <f t="shared" si="10"/>
        <v>64.816960771867457</v>
      </c>
      <c r="Q38" s="9"/>
    </row>
    <row r="39" spans="1:17">
      <c r="A39" s="12"/>
      <c r="B39" s="44">
        <v>571</v>
      </c>
      <c r="C39" s="20" t="s">
        <v>55</v>
      </c>
      <c r="D39" s="46">
        <v>0</v>
      </c>
      <c r="E39" s="46">
        <v>823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823</v>
      </c>
      <c r="P39" s="47">
        <f t="shared" si="10"/>
        <v>2.0896280309762601E-2</v>
      </c>
      <c r="Q39" s="9"/>
    </row>
    <row r="40" spans="1:17">
      <c r="A40" s="12"/>
      <c r="B40" s="44">
        <v>572</v>
      </c>
      <c r="C40" s="20" t="s">
        <v>56</v>
      </c>
      <c r="D40" s="46">
        <v>2233840</v>
      </c>
      <c r="E40" s="46">
        <v>0</v>
      </c>
      <c r="F40" s="46">
        <v>0</v>
      </c>
      <c r="G40" s="46">
        <v>203444</v>
      </c>
      <c r="H40" s="46">
        <v>0</v>
      </c>
      <c r="I40" s="46">
        <v>70151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2507435</v>
      </c>
      <c r="P40" s="47">
        <f t="shared" si="10"/>
        <v>63.664720071093058</v>
      </c>
      <c r="Q40" s="9"/>
    </row>
    <row r="41" spans="1:17">
      <c r="A41" s="12"/>
      <c r="B41" s="44">
        <v>575</v>
      </c>
      <c r="C41" s="20" t="s">
        <v>57</v>
      </c>
      <c r="D41" s="46">
        <v>0</v>
      </c>
      <c r="E41" s="46">
        <v>44558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44558</v>
      </c>
      <c r="P41" s="47">
        <f t="shared" si="10"/>
        <v>1.1313444204646439</v>
      </c>
      <c r="Q41" s="9"/>
    </row>
    <row r="42" spans="1:17" ht="15.75">
      <c r="A42" s="28" t="s">
        <v>79</v>
      </c>
      <c r="B42" s="29"/>
      <c r="C42" s="30"/>
      <c r="D42" s="31">
        <f t="shared" ref="D42:N42" si="12">SUM(D43:D44)</f>
        <v>-516413</v>
      </c>
      <c r="E42" s="31">
        <f t="shared" si="12"/>
        <v>2022261</v>
      </c>
      <c r="F42" s="31">
        <f t="shared" si="12"/>
        <v>49262</v>
      </c>
      <c r="G42" s="31">
        <f t="shared" si="12"/>
        <v>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2"/>
        <v>0</v>
      </c>
      <c r="O42" s="31">
        <f>SUM(D42:N42)</f>
        <v>1555110</v>
      </c>
      <c r="P42" s="43">
        <f t="shared" si="10"/>
        <v>39.484829249714359</v>
      </c>
      <c r="Q42" s="9"/>
    </row>
    <row r="43" spans="1:17">
      <c r="A43" s="12"/>
      <c r="B43" s="44">
        <v>581</v>
      </c>
      <c r="C43" s="20" t="s">
        <v>176</v>
      </c>
      <c r="D43" s="46">
        <v>25400</v>
      </c>
      <c r="E43" s="46">
        <v>1696299</v>
      </c>
      <c r="F43" s="46">
        <v>49262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1770961</v>
      </c>
      <c r="P43" s="47">
        <f t="shared" si="10"/>
        <v>44.965367525707755</v>
      </c>
      <c r="Q43" s="9"/>
    </row>
    <row r="44" spans="1:17">
      <c r="A44" s="12"/>
      <c r="B44" s="44">
        <v>587</v>
      </c>
      <c r="C44" s="20" t="s">
        <v>85</v>
      </c>
      <c r="D44" s="46">
        <v>-541813</v>
      </c>
      <c r="E44" s="46">
        <v>325962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49" si="13">SUM(D44:N44)</f>
        <v>-215851</v>
      </c>
      <c r="P44" s="47">
        <f t="shared" si="10"/>
        <v>-5.4805382759933989</v>
      </c>
      <c r="Q44" s="9"/>
    </row>
    <row r="45" spans="1:17" ht="15.75">
      <c r="A45" s="28" t="s">
        <v>60</v>
      </c>
      <c r="B45" s="29"/>
      <c r="C45" s="30"/>
      <c r="D45" s="31">
        <f t="shared" ref="D45:N45" si="14">SUM(D46:D59)</f>
        <v>1099484</v>
      </c>
      <c r="E45" s="31">
        <f t="shared" si="14"/>
        <v>1466183</v>
      </c>
      <c r="F45" s="31">
        <f t="shared" si="14"/>
        <v>0</v>
      </c>
      <c r="G45" s="31">
        <f t="shared" si="14"/>
        <v>0</v>
      </c>
      <c r="H45" s="31">
        <f t="shared" si="14"/>
        <v>0</v>
      </c>
      <c r="I45" s="31">
        <f t="shared" si="14"/>
        <v>0</v>
      </c>
      <c r="J45" s="31">
        <f t="shared" si="14"/>
        <v>0</v>
      </c>
      <c r="K45" s="31">
        <f t="shared" si="14"/>
        <v>0</v>
      </c>
      <c r="L45" s="31">
        <f t="shared" si="14"/>
        <v>0</v>
      </c>
      <c r="M45" s="31">
        <f t="shared" si="14"/>
        <v>51697159</v>
      </c>
      <c r="N45" s="31">
        <f t="shared" si="14"/>
        <v>0</v>
      </c>
      <c r="O45" s="31">
        <f>SUM(D45:N45)</f>
        <v>54262826</v>
      </c>
      <c r="P45" s="43">
        <f t="shared" si="10"/>
        <v>1377.7536117811349</v>
      </c>
      <c r="Q45" s="9"/>
    </row>
    <row r="46" spans="1:17">
      <c r="A46" s="12"/>
      <c r="B46" s="44">
        <v>600</v>
      </c>
      <c r="C46" s="20" t="s">
        <v>178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51697159</v>
      </c>
      <c r="N46" s="46">
        <v>0</v>
      </c>
      <c r="O46" s="46">
        <f t="shared" si="13"/>
        <v>51697159</v>
      </c>
      <c r="P46" s="47">
        <f t="shared" si="10"/>
        <v>1312.6103592738352</v>
      </c>
      <c r="Q46" s="9"/>
    </row>
    <row r="47" spans="1:17">
      <c r="A47" s="12"/>
      <c r="B47" s="44">
        <v>604</v>
      </c>
      <c r="C47" s="20" t="s">
        <v>64</v>
      </c>
      <c r="D47" s="46">
        <v>1115</v>
      </c>
      <c r="E47" s="46">
        <v>62336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63451</v>
      </c>
      <c r="P47" s="47">
        <f t="shared" si="10"/>
        <v>1.611044814015488</v>
      </c>
      <c r="Q47" s="9"/>
    </row>
    <row r="48" spans="1:17">
      <c r="A48" s="12"/>
      <c r="B48" s="44">
        <v>605</v>
      </c>
      <c r="C48" s="20" t="s">
        <v>65</v>
      </c>
      <c r="D48" s="46">
        <v>81282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3"/>
        <v>81282</v>
      </c>
      <c r="P48" s="47">
        <f t="shared" si="10"/>
        <v>2.0637806271423131</v>
      </c>
      <c r="Q48" s="9"/>
    </row>
    <row r="49" spans="1:120">
      <c r="A49" s="12"/>
      <c r="B49" s="44">
        <v>608</v>
      </c>
      <c r="C49" s="20" t="s">
        <v>66</v>
      </c>
      <c r="D49" s="46">
        <v>0</v>
      </c>
      <c r="E49" s="46">
        <v>101471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101471</v>
      </c>
      <c r="P49" s="47">
        <f t="shared" si="10"/>
        <v>2.5763869493461979</v>
      </c>
      <c r="Q49" s="9"/>
    </row>
    <row r="50" spans="1:120">
      <c r="A50" s="12"/>
      <c r="B50" s="44">
        <v>611</v>
      </c>
      <c r="C50" s="20" t="s">
        <v>179</v>
      </c>
      <c r="D50" s="46">
        <v>0</v>
      </c>
      <c r="E50" s="46">
        <v>206750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7" si="15">SUM(D50:N50)</f>
        <v>206750</v>
      </c>
      <c r="P50" s="47">
        <f t="shared" si="10"/>
        <v>5.2494604544877488</v>
      </c>
      <c r="Q50" s="9"/>
    </row>
    <row r="51" spans="1:120">
      <c r="A51" s="12"/>
      <c r="B51" s="44">
        <v>614</v>
      </c>
      <c r="C51" s="20" t="s">
        <v>67</v>
      </c>
      <c r="D51" s="46">
        <v>0</v>
      </c>
      <c r="E51" s="46">
        <v>192770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5"/>
        <v>192770</v>
      </c>
      <c r="P51" s="47">
        <f t="shared" si="10"/>
        <v>4.8945029833693035</v>
      </c>
      <c r="Q51" s="9"/>
    </row>
    <row r="52" spans="1:120">
      <c r="A52" s="12"/>
      <c r="B52" s="44">
        <v>619</v>
      </c>
      <c r="C52" s="20" t="s">
        <v>109</v>
      </c>
      <c r="D52" s="46">
        <v>0</v>
      </c>
      <c r="E52" s="46">
        <v>197955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5"/>
        <v>197955</v>
      </c>
      <c r="P52" s="47">
        <f t="shared" si="10"/>
        <v>5.0261520883585122</v>
      </c>
      <c r="Q52" s="9"/>
    </row>
    <row r="53" spans="1:120">
      <c r="A53" s="12"/>
      <c r="B53" s="44">
        <v>634</v>
      </c>
      <c r="C53" s="20" t="s">
        <v>69</v>
      </c>
      <c r="D53" s="46">
        <v>0</v>
      </c>
      <c r="E53" s="46">
        <v>341163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5"/>
        <v>341163</v>
      </c>
      <c r="P53" s="47">
        <f t="shared" si="10"/>
        <v>8.6622572045194879</v>
      </c>
      <c r="Q53" s="9"/>
    </row>
    <row r="54" spans="1:120">
      <c r="A54" s="12"/>
      <c r="B54" s="44">
        <v>654</v>
      </c>
      <c r="C54" s="20" t="s">
        <v>110</v>
      </c>
      <c r="D54" s="46">
        <v>0</v>
      </c>
      <c r="E54" s="46">
        <v>82674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5"/>
        <v>82674</v>
      </c>
      <c r="P54" s="47">
        <f t="shared" si="10"/>
        <v>2.0991240319918751</v>
      </c>
      <c r="Q54" s="9"/>
    </row>
    <row r="55" spans="1:120">
      <c r="A55" s="12"/>
      <c r="B55" s="44">
        <v>674</v>
      </c>
      <c r="C55" s="20" t="s">
        <v>71</v>
      </c>
      <c r="D55" s="46">
        <v>0</v>
      </c>
      <c r="E55" s="46">
        <v>43200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5"/>
        <v>43200</v>
      </c>
      <c r="P55" s="47">
        <f t="shared" si="10"/>
        <v>1.0968642884346833</v>
      </c>
      <c r="Q55" s="9"/>
    </row>
    <row r="56" spans="1:120">
      <c r="A56" s="12"/>
      <c r="B56" s="44">
        <v>694</v>
      </c>
      <c r="C56" s="20" t="s">
        <v>75</v>
      </c>
      <c r="D56" s="46">
        <v>0</v>
      </c>
      <c r="E56" s="46">
        <v>64590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5"/>
        <v>64590</v>
      </c>
      <c r="P56" s="47">
        <f t="shared" si="10"/>
        <v>1.639964453472134</v>
      </c>
      <c r="Q56" s="9"/>
    </row>
    <row r="57" spans="1:120">
      <c r="A57" s="12"/>
      <c r="B57" s="44">
        <v>711</v>
      </c>
      <c r="C57" s="20" t="s">
        <v>76</v>
      </c>
      <c r="D57" s="46">
        <v>1017087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5"/>
        <v>1017087</v>
      </c>
      <c r="P57" s="47">
        <f t="shared" si="10"/>
        <v>25.824222419702931</v>
      </c>
      <c r="Q57" s="9"/>
    </row>
    <row r="58" spans="1:120">
      <c r="A58" s="12"/>
      <c r="B58" s="44">
        <v>744</v>
      </c>
      <c r="C58" s="20" t="s">
        <v>80</v>
      </c>
      <c r="D58" s="46">
        <v>0</v>
      </c>
      <c r="E58" s="46">
        <v>62729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ref="O58:O59" si="16">SUM(D58:N58)</f>
        <v>62729</v>
      </c>
      <c r="P58" s="47">
        <f t="shared" si="10"/>
        <v>1.5927129617874825</v>
      </c>
      <c r="Q58" s="9"/>
    </row>
    <row r="59" spans="1:120" ht="15.75" thickBot="1">
      <c r="A59" s="12"/>
      <c r="B59" s="44">
        <v>764</v>
      </c>
      <c r="C59" s="20" t="s">
        <v>82</v>
      </c>
      <c r="D59" s="46">
        <v>0</v>
      </c>
      <c r="E59" s="46">
        <v>110545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6"/>
        <v>110545</v>
      </c>
      <c r="P59" s="47">
        <f t="shared" si="10"/>
        <v>2.8067792306715753</v>
      </c>
      <c r="Q59" s="9"/>
    </row>
    <row r="60" spans="1:120" ht="16.5" thickBot="1">
      <c r="A60" s="14" t="s">
        <v>10</v>
      </c>
      <c r="B60" s="23"/>
      <c r="C60" s="22"/>
      <c r="D60" s="15">
        <f t="shared" ref="D60:N60" si="17">SUM(D5,D13,D22,D25,D29,D34,D38,D42,D45)</f>
        <v>38107893</v>
      </c>
      <c r="E60" s="15">
        <f t="shared" si="17"/>
        <v>27709833</v>
      </c>
      <c r="F60" s="15">
        <f t="shared" si="17"/>
        <v>49262</v>
      </c>
      <c r="G60" s="15">
        <f t="shared" si="17"/>
        <v>14751590</v>
      </c>
      <c r="H60" s="15">
        <f t="shared" si="17"/>
        <v>0</v>
      </c>
      <c r="I60" s="15">
        <f t="shared" si="17"/>
        <v>114852</v>
      </c>
      <c r="J60" s="15">
        <f t="shared" si="17"/>
        <v>0</v>
      </c>
      <c r="K60" s="15">
        <f t="shared" si="17"/>
        <v>0</v>
      </c>
      <c r="L60" s="15">
        <f t="shared" si="17"/>
        <v>0</v>
      </c>
      <c r="M60" s="15">
        <f t="shared" si="17"/>
        <v>51697159</v>
      </c>
      <c r="N60" s="15">
        <f t="shared" si="17"/>
        <v>0</v>
      </c>
      <c r="O60" s="15">
        <f>SUM(D60:N60)</f>
        <v>132430589</v>
      </c>
      <c r="P60" s="37">
        <f t="shared" si="10"/>
        <v>3362.4625872794213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38"/>
      <c r="B62" s="39"/>
      <c r="C62" s="39"/>
      <c r="D62" s="40"/>
      <c r="E62" s="40"/>
      <c r="F62" s="40"/>
      <c r="G62" s="40"/>
      <c r="H62" s="40"/>
      <c r="I62" s="40"/>
      <c r="J62" s="40"/>
      <c r="K62" s="40"/>
      <c r="L62" s="40"/>
      <c r="M62" s="48" t="s">
        <v>180</v>
      </c>
      <c r="N62" s="48"/>
      <c r="O62" s="48"/>
      <c r="P62" s="41">
        <v>39385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91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171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173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174</v>
      </c>
      <c r="N4" s="34" t="s">
        <v>5</v>
      </c>
      <c r="O4" s="34" t="s">
        <v>175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SUM(D6:D12)</f>
        <v>10123457</v>
      </c>
      <c r="E5" s="26">
        <f t="shared" si="0"/>
        <v>686662</v>
      </c>
      <c r="F5" s="26">
        <f t="shared" si="0"/>
        <v>0</v>
      </c>
      <c r="G5" s="26">
        <f t="shared" si="0"/>
        <v>4545227</v>
      </c>
      <c r="H5" s="26">
        <f t="shared" si="0"/>
        <v>0</v>
      </c>
      <c r="I5" s="26">
        <f t="shared" si="0"/>
        <v>11958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15367304</v>
      </c>
      <c r="P5" s="32">
        <f t="shared" ref="P5:P36" si="1">(O5/P$65)</f>
        <v>392.5437825687136</v>
      </c>
      <c r="Q5" s="6"/>
    </row>
    <row r="6" spans="1:134">
      <c r="A6" s="12"/>
      <c r="B6" s="44">
        <v>511</v>
      </c>
      <c r="C6" s="20" t="s">
        <v>20</v>
      </c>
      <c r="D6" s="46">
        <v>1528215</v>
      </c>
      <c r="E6" s="46">
        <v>0</v>
      </c>
      <c r="F6" s="46">
        <v>0</v>
      </c>
      <c r="G6" s="46">
        <v>778035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2306250</v>
      </c>
      <c r="P6" s="47">
        <f t="shared" si="1"/>
        <v>58.911055481761522</v>
      </c>
      <c r="Q6" s="9"/>
    </row>
    <row r="7" spans="1:134">
      <c r="A7" s="12"/>
      <c r="B7" s="44">
        <v>512</v>
      </c>
      <c r="C7" s="20" t="s">
        <v>21</v>
      </c>
      <c r="D7" s="46">
        <v>767127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767127</v>
      </c>
      <c r="P7" s="47">
        <f t="shared" si="1"/>
        <v>19.595560437314806</v>
      </c>
      <c r="Q7" s="9"/>
    </row>
    <row r="8" spans="1:134">
      <c r="A8" s="12"/>
      <c r="B8" s="44">
        <v>513</v>
      </c>
      <c r="C8" s="20" t="s">
        <v>22</v>
      </c>
      <c r="D8" s="46">
        <v>4822016</v>
      </c>
      <c r="E8" s="46">
        <v>23795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4845811</v>
      </c>
      <c r="P8" s="47">
        <f t="shared" si="1"/>
        <v>123.78182793501584</v>
      </c>
      <c r="Q8" s="9"/>
    </row>
    <row r="9" spans="1:134">
      <c r="A9" s="12"/>
      <c r="B9" s="44">
        <v>514</v>
      </c>
      <c r="C9" s="20" t="s">
        <v>23</v>
      </c>
      <c r="D9" s="46">
        <v>251872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251872</v>
      </c>
      <c r="P9" s="47">
        <f t="shared" si="1"/>
        <v>6.4338408092367425</v>
      </c>
      <c r="Q9" s="9"/>
    </row>
    <row r="10" spans="1:134">
      <c r="A10" s="12"/>
      <c r="B10" s="44">
        <v>515</v>
      </c>
      <c r="C10" s="20" t="s">
        <v>24</v>
      </c>
      <c r="D10" s="46">
        <v>11818</v>
      </c>
      <c r="E10" s="46">
        <v>461481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473299</v>
      </c>
      <c r="P10" s="47">
        <f t="shared" si="1"/>
        <v>12.089991825891488</v>
      </c>
      <c r="Q10" s="9"/>
    </row>
    <row r="11" spans="1:134">
      <c r="A11" s="12"/>
      <c r="B11" s="44">
        <v>516</v>
      </c>
      <c r="C11" s="20" t="s">
        <v>164</v>
      </c>
      <c r="D11" s="46">
        <v>753551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753551</v>
      </c>
      <c r="P11" s="47">
        <f t="shared" si="1"/>
        <v>19.248773883723306</v>
      </c>
      <c r="Q11" s="9"/>
    </row>
    <row r="12" spans="1:134">
      <c r="A12" s="12"/>
      <c r="B12" s="44">
        <v>519</v>
      </c>
      <c r="C12" s="20" t="s">
        <v>26</v>
      </c>
      <c r="D12" s="46">
        <v>1988858</v>
      </c>
      <c r="E12" s="46">
        <v>201386</v>
      </c>
      <c r="F12" s="46">
        <v>0</v>
      </c>
      <c r="G12" s="46">
        <v>3767192</v>
      </c>
      <c r="H12" s="46">
        <v>0</v>
      </c>
      <c r="I12" s="46">
        <v>11958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5969394</v>
      </c>
      <c r="P12" s="47">
        <f t="shared" si="1"/>
        <v>152.4827321957699</v>
      </c>
      <c r="Q12" s="9"/>
    </row>
    <row r="13" spans="1:134" ht="15.75">
      <c r="A13" s="28" t="s">
        <v>27</v>
      </c>
      <c r="B13" s="29"/>
      <c r="C13" s="30"/>
      <c r="D13" s="31">
        <f t="shared" ref="D13:N13" si="3">SUM(D14:D21)</f>
        <v>18060404</v>
      </c>
      <c r="E13" s="31">
        <f t="shared" si="3"/>
        <v>11041324</v>
      </c>
      <c r="F13" s="31">
        <f t="shared" si="3"/>
        <v>0</v>
      </c>
      <c r="G13" s="31">
        <f t="shared" si="3"/>
        <v>971296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31">
        <f t="shared" si="3"/>
        <v>0</v>
      </c>
      <c r="O13" s="42">
        <f>SUM(D13:N13)</f>
        <v>30073024</v>
      </c>
      <c r="P13" s="43">
        <f t="shared" si="1"/>
        <v>768.18800449575963</v>
      </c>
      <c r="Q13" s="10"/>
    </row>
    <row r="14" spans="1:134">
      <c r="A14" s="12"/>
      <c r="B14" s="44">
        <v>521</v>
      </c>
      <c r="C14" s="20" t="s">
        <v>28</v>
      </c>
      <c r="D14" s="46">
        <v>9375690</v>
      </c>
      <c r="E14" s="46">
        <v>18987</v>
      </c>
      <c r="F14" s="46">
        <v>0</v>
      </c>
      <c r="G14" s="46">
        <v>2500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9397177</v>
      </c>
      <c r="P14" s="47">
        <f t="shared" si="1"/>
        <v>240.04232655563501</v>
      </c>
      <c r="Q14" s="9"/>
    </row>
    <row r="15" spans="1:134">
      <c r="A15" s="12"/>
      <c r="B15" s="44">
        <v>522</v>
      </c>
      <c r="C15" s="20" t="s">
        <v>29</v>
      </c>
      <c r="D15" s="46">
        <v>0</v>
      </c>
      <c r="E15" s="46">
        <v>4653883</v>
      </c>
      <c r="F15" s="46">
        <v>0</v>
      </c>
      <c r="G15" s="46">
        <v>925259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5579142</v>
      </c>
      <c r="P15" s="47">
        <f t="shared" si="1"/>
        <v>142.51410033718199</v>
      </c>
      <c r="Q15" s="9"/>
    </row>
    <row r="16" spans="1:134">
      <c r="A16" s="12"/>
      <c r="B16" s="44">
        <v>523</v>
      </c>
      <c r="C16" s="20" t="s">
        <v>30</v>
      </c>
      <c r="D16" s="46">
        <v>6342940</v>
      </c>
      <c r="E16" s="46">
        <v>347244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6690184</v>
      </c>
      <c r="P16" s="47">
        <f t="shared" si="1"/>
        <v>170.89465617656074</v>
      </c>
      <c r="Q16" s="9"/>
    </row>
    <row r="17" spans="1:17">
      <c r="A17" s="12"/>
      <c r="B17" s="44">
        <v>524</v>
      </c>
      <c r="C17" s="20" t="s">
        <v>31</v>
      </c>
      <c r="D17" s="46">
        <v>0</v>
      </c>
      <c r="E17" s="46">
        <v>1424658</v>
      </c>
      <c r="F17" s="46">
        <v>0</v>
      </c>
      <c r="G17" s="46">
        <v>43537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1468195</v>
      </c>
      <c r="P17" s="47">
        <f t="shared" si="1"/>
        <v>37.503703892919177</v>
      </c>
      <c r="Q17" s="9"/>
    </row>
    <row r="18" spans="1:17">
      <c r="A18" s="12"/>
      <c r="B18" s="44">
        <v>525</v>
      </c>
      <c r="C18" s="20" t="s">
        <v>32</v>
      </c>
      <c r="D18" s="46">
        <v>239304</v>
      </c>
      <c r="E18" s="46">
        <v>90716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330020</v>
      </c>
      <c r="P18" s="47">
        <f t="shared" si="1"/>
        <v>8.4300602840502705</v>
      </c>
      <c r="Q18" s="9"/>
    </row>
    <row r="19" spans="1:17">
      <c r="A19" s="12"/>
      <c r="B19" s="44">
        <v>526</v>
      </c>
      <c r="C19" s="20" t="s">
        <v>33</v>
      </c>
      <c r="D19" s="46">
        <v>0</v>
      </c>
      <c r="E19" s="46">
        <v>3906144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3906144</v>
      </c>
      <c r="P19" s="47">
        <f t="shared" si="1"/>
        <v>99.778890364769595</v>
      </c>
      <c r="Q19" s="9"/>
    </row>
    <row r="20" spans="1:17">
      <c r="A20" s="12"/>
      <c r="B20" s="44">
        <v>527</v>
      </c>
      <c r="C20" s="20" t="s">
        <v>34</v>
      </c>
      <c r="D20" s="46">
        <v>124994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124994</v>
      </c>
      <c r="P20" s="47">
        <f t="shared" si="1"/>
        <v>3.1928578726882599</v>
      </c>
      <c r="Q20" s="9"/>
    </row>
    <row r="21" spans="1:17">
      <c r="A21" s="12"/>
      <c r="B21" s="44">
        <v>529</v>
      </c>
      <c r="C21" s="20" t="s">
        <v>35</v>
      </c>
      <c r="D21" s="46">
        <v>1977476</v>
      </c>
      <c r="E21" s="46">
        <v>599692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2577168</v>
      </c>
      <c r="P21" s="47">
        <f t="shared" si="1"/>
        <v>65.831409011954634</v>
      </c>
      <c r="Q21" s="9"/>
    </row>
    <row r="22" spans="1:17" ht="15.75">
      <c r="A22" s="28" t="s">
        <v>36</v>
      </c>
      <c r="B22" s="29"/>
      <c r="C22" s="30"/>
      <c r="D22" s="31">
        <f t="shared" ref="D22:N22" si="5">SUM(D23:D24)</f>
        <v>268220</v>
      </c>
      <c r="E22" s="31">
        <f t="shared" si="5"/>
        <v>2820016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3088236</v>
      </c>
      <c r="P22" s="43">
        <f t="shared" si="1"/>
        <v>78.886175538980282</v>
      </c>
      <c r="Q22" s="10"/>
    </row>
    <row r="23" spans="1:17">
      <c r="A23" s="12"/>
      <c r="B23" s="44">
        <v>534</v>
      </c>
      <c r="C23" s="20" t="s">
        <v>37</v>
      </c>
      <c r="D23" s="46">
        <v>0</v>
      </c>
      <c r="E23" s="46">
        <v>2820016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2820016</v>
      </c>
      <c r="P23" s="47">
        <f t="shared" si="1"/>
        <v>72.034739961172988</v>
      </c>
      <c r="Q23" s="9"/>
    </row>
    <row r="24" spans="1:17">
      <c r="A24" s="12"/>
      <c r="B24" s="44">
        <v>537</v>
      </c>
      <c r="C24" s="20" t="s">
        <v>38</v>
      </c>
      <c r="D24" s="46">
        <v>268220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268220</v>
      </c>
      <c r="P24" s="47">
        <f t="shared" si="1"/>
        <v>6.8514355778072957</v>
      </c>
      <c r="Q24" s="9"/>
    </row>
    <row r="25" spans="1:17" ht="15.75">
      <c r="A25" s="28" t="s">
        <v>40</v>
      </c>
      <c r="B25" s="29"/>
      <c r="C25" s="30"/>
      <c r="D25" s="31">
        <f t="shared" ref="D25:N25" si="6">SUM(D26:D28)</f>
        <v>0</v>
      </c>
      <c r="E25" s="31">
        <f t="shared" si="6"/>
        <v>8347503</v>
      </c>
      <c r="F25" s="31">
        <f t="shared" si="6"/>
        <v>0</v>
      </c>
      <c r="G25" s="31">
        <f t="shared" si="6"/>
        <v>1666509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ref="O25:O33" si="7">SUM(D25:N25)</f>
        <v>10014012</v>
      </c>
      <c r="P25" s="43">
        <f t="shared" si="1"/>
        <v>255.79881475426586</v>
      </c>
      <c r="Q25" s="10"/>
    </row>
    <row r="26" spans="1:17">
      <c r="A26" s="12"/>
      <c r="B26" s="44">
        <v>541</v>
      </c>
      <c r="C26" s="20" t="s">
        <v>41</v>
      </c>
      <c r="D26" s="46">
        <v>0</v>
      </c>
      <c r="E26" s="46">
        <v>5676575</v>
      </c>
      <c r="F26" s="46">
        <v>0</v>
      </c>
      <c r="G26" s="46">
        <v>1664309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7340884</v>
      </c>
      <c r="P26" s="47">
        <f t="shared" si="1"/>
        <v>187.51619495248801</v>
      </c>
      <c r="Q26" s="9"/>
    </row>
    <row r="27" spans="1:17">
      <c r="A27" s="12"/>
      <c r="B27" s="44">
        <v>542</v>
      </c>
      <c r="C27" s="20" t="s">
        <v>42</v>
      </c>
      <c r="D27" s="46">
        <v>0</v>
      </c>
      <c r="E27" s="46">
        <v>2629699</v>
      </c>
      <c r="F27" s="46">
        <v>0</v>
      </c>
      <c r="G27" s="46">
        <v>2200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2631899</v>
      </c>
      <c r="P27" s="47">
        <f t="shared" si="1"/>
        <v>67.229462552365376</v>
      </c>
      <c r="Q27" s="9"/>
    </row>
    <row r="28" spans="1:17">
      <c r="A28" s="12"/>
      <c r="B28" s="44">
        <v>549</v>
      </c>
      <c r="C28" s="20" t="s">
        <v>43</v>
      </c>
      <c r="D28" s="46">
        <v>0</v>
      </c>
      <c r="E28" s="46">
        <v>41229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41229</v>
      </c>
      <c r="P28" s="47">
        <f t="shared" si="1"/>
        <v>1.0531572494124859</v>
      </c>
      <c r="Q28" s="9"/>
    </row>
    <row r="29" spans="1:17" ht="15.75">
      <c r="A29" s="28" t="s">
        <v>44</v>
      </c>
      <c r="B29" s="29"/>
      <c r="C29" s="30"/>
      <c r="D29" s="31">
        <f t="shared" ref="D29:N29" si="8">SUM(D30:D32)</f>
        <v>80442</v>
      </c>
      <c r="E29" s="31">
        <f t="shared" si="8"/>
        <v>2196154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7"/>
        <v>2276596</v>
      </c>
      <c r="P29" s="43">
        <f t="shared" si="1"/>
        <v>58.153571063655868</v>
      </c>
      <c r="Q29" s="10"/>
    </row>
    <row r="30" spans="1:17">
      <c r="A30" s="13"/>
      <c r="B30" s="45">
        <v>552</v>
      </c>
      <c r="C30" s="21" t="s">
        <v>45</v>
      </c>
      <c r="D30" s="46">
        <v>0</v>
      </c>
      <c r="E30" s="46">
        <v>547593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547593</v>
      </c>
      <c r="P30" s="47">
        <f t="shared" si="1"/>
        <v>13.987764381322162</v>
      </c>
      <c r="Q30" s="9"/>
    </row>
    <row r="31" spans="1:17">
      <c r="A31" s="13"/>
      <c r="B31" s="45">
        <v>553</v>
      </c>
      <c r="C31" s="21" t="s">
        <v>46</v>
      </c>
      <c r="D31" s="46">
        <v>80442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80442</v>
      </c>
      <c r="P31" s="47">
        <f t="shared" si="1"/>
        <v>2.054817615203842</v>
      </c>
      <c r="Q31" s="9"/>
    </row>
    <row r="32" spans="1:17">
      <c r="A32" s="13"/>
      <c r="B32" s="45">
        <v>554</v>
      </c>
      <c r="C32" s="21" t="s">
        <v>47</v>
      </c>
      <c r="D32" s="46">
        <v>0</v>
      </c>
      <c r="E32" s="46">
        <v>1648561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1648561</v>
      </c>
      <c r="P32" s="47">
        <f t="shared" si="1"/>
        <v>42.110989067129864</v>
      </c>
      <c r="Q32" s="9"/>
    </row>
    <row r="33" spans="1:17" ht="15.75">
      <c r="A33" s="28" t="s">
        <v>49</v>
      </c>
      <c r="B33" s="29"/>
      <c r="C33" s="30"/>
      <c r="D33" s="31">
        <f t="shared" ref="D33:N33" si="9">SUM(D34:D37)</f>
        <v>2506723</v>
      </c>
      <c r="E33" s="31">
        <f t="shared" si="9"/>
        <v>81820</v>
      </c>
      <c r="F33" s="31">
        <f t="shared" si="9"/>
        <v>0</v>
      </c>
      <c r="G33" s="31">
        <f t="shared" si="9"/>
        <v>24795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7"/>
        <v>2613338</v>
      </c>
      <c r="P33" s="43">
        <f t="shared" si="1"/>
        <v>66.755338714621431</v>
      </c>
      <c r="Q33" s="10"/>
    </row>
    <row r="34" spans="1:17">
      <c r="A34" s="12"/>
      <c r="B34" s="44">
        <v>562</v>
      </c>
      <c r="C34" s="20" t="s">
        <v>50</v>
      </c>
      <c r="D34" s="46">
        <v>506299</v>
      </c>
      <c r="E34" s="46">
        <v>81820</v>
      </c>
      <c r="F34" s="46">
        <v>0</v>
      </c>
      <c r="G34" s="46">
        <v>11150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1" si="10">SUM(D34:N34)</f>
        <v>599269</v>
      </c>
      <c r="P34" s="47">
        <f t="shared" si="1"/>
        <v>15.307780729539184</v>
      </c>
      <c r="Q34" s="9"/>
    </row>
    <row r="35" spans="1:17">
      <c r="A35" s="12"/>
      <c r="B35" s="44">
        <v>563</v>
      </c>
      <c r="C35" s="20" t="s">
        <v>51</v>
      </c>
      <c r="D35" s="46">
        <v>119457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119457</v>
      </c>
      <c r="P35" s="47">
        <f t="shared" si="1"/>
        <v>3.0514202513538367</v>
      </c>
      <c r="Q35" s="9"/>
    </row>
    <row r="36" spans="1:17">
      <c r="A36" s="12"/>
      <c r="B36" s="44">
        <v>564</v>
      </c>
      <c r="C36" s="20" t="s">
        <v>52</v>
      </c>
      <c r="D36" s="46">
        <v>837010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837010</v>
      </c>
      <c r="P36" s="47">
        <f t="shared" si="1"/>
        <v>21.380658015735158</v>
      </c>
      <c r="Q36" s="9"/>
    </row>
    <row r="37" spans="1:17">
      <c r="A37" s="12"/>
      <c r="B37" s="44">
        <v>569</v>
      </c>
      <c r="C37" s="20" t="s">
        <v>53</v>
      </c>
      <c r="D37" s="46">
        <v>1043957</v>
      </c>
      <c r="E37" s="46">
        <v>0</v>
      </c>
      <c r="F37" s="46">
        <v>0</v>
      </c>
      <c r="G37" s="46">
        <v>13645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1057602</v>
      </c>
      <c r="P37" s="47">
        <f t="shared" ref="P37:P63" si="11">(O37/P$65)</f>
        <v>27.015479717993255</v>
      </c>
      <c r="Q37" s="9"/>
    </row>
    <row r="38" spans="1:17" ht="15.75">
      <c r="A38" s="28" t="s">
        <v>54</v>
      </c>
      <c r="B38" s="29"/>
      <c r="C38" s="30"/>
      <c r="D38" s="31">
        <f t="shared" ref="D38:N38" si="12">SUM(D39:D41)</f>
        <v>2321030</v>
      </c>
      <c r="E38" s="31">
        <f t="shared" si="12"/>
        <v>31607</v>
      </c>
      <c r="F38" s="31">
        <f t="shared" si="12"/>
        <v>0</v>
      </c>
      <c r="G38" s="31">
        <f t="shared" si="12"/>
        <v>72688</v>
      </c>
      <c r="H38" s="31">
        <f t="shared" si="12"/>
        <v>0</v>
      </c>
      <c r="I38" s="31">
        <f t="shared" si="12"/>
        <v>77248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2502573</v>
      </c>
      <c r="P38" s="43">
        <f t="shared" si="11"/>
        <v>63.92594768570553</v>
      </c>
      <c r="Q38" s="9"/>
    </row>
    <row r="39" spans="1:17">
      <c r="A39" s="12"/>
      <c r="B39" s="44">
        <v>571</v>
      </c>
      <c r="C39" s="20" t="s">
        <v>55</v>
      </c>
      <c r="D39" s="46">
        <v>554293</v>
      </c>
      <c r="E39" s="46">
        <v>796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555089</v>
      </c>
      <c r="P39" s="47">
        <f t="shared" si="11"/>
        <v>14.179242873199142</v>
      </c>
      <c r="Q39" s="9"/>
    </row>
    <row r="40" spans="1:17">
      <c r="A40" s="12"/>
      <c r="B40" s="44">
        <v>572</v>
      </c>
      <c r="C40" s="20" t="s">
        <v>56</v>
      </c>
      <c r="D40" s="46">
        <v>1766737</v>
      </c>
      <c r="E40" s="46">
        <v>0</v>
      </c>
      <c r="F40" s="46">
        <v>0</v>
      </c>
      <c r="G40" s="46">
        <v>72688</v>
      </c>
      <c r="H40" s="46">
        <v>0</v>
      </c>
      <c r="I40" s="46">
        <v>77248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0"/>
        <v>1916673</v>
      </c>
      <c r="P40" s="47">
        <f t="shared" si="11"/>
        <v>48.959665883314599</v>
      </c>
      <c r="Q40" s="9"/>
    </row>
    <row r="41" spans="1:17">
      <c r="A41" s="12"/>
      <c r="B41" s="44">
        <v>575</v>
      </c>
      <c r="C41" s="20" t="s">
        <v>57</v>
      </c>
      <c r="D41" s="46">
        <v>0</v>
      </c>
      <c r="E41" s="46">
        <v>30811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30811</v>
      </c>
      <c r="P41" s="47">
        <f t="shared" si="11"/>
        <v>0.78703892919178498</v>
      </c>
      <c r="Q41" s="9"/>
    </row>
    <row r="42" spans="1:17" ht="15.75">
      <c r="A42" s="28" t="s">
        <v>79</v>
      </c>
      <c r="B42" s="29"/>
      <c r="C42" s="30"/>
      <c r="D42" s="31">
        <f t="shared" ref="D42:N42" si="13">SUM(D43:D44)</f>
        <v>1997414</v>
      </c>
      <c r="E42" s="31">
        <f t="shared" si="13"/>
        <v>2372751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si="13"/>
        <v>0</v>
      </c>
      <c r="O42" s="31">
        <f>SUM(D42:N42)</f>
        <v>4370165</v>
      </c>
      <c r="P42" s="43">
        <f t="shared" si="11"/>
        <v>111.63188413201185</v>
      </c>
      <c r="Q42" s="9"/>
    </row>
    <row r="43" spans="1:17">
      <c r="A43" s="12"/>
      <c r="B43" s="44">
        <v>581</v>
      </c>
      <c r="C43" s="20" t="s">
        <v>176</v>
      </c>
      <c r="D43" s="46">
        <v>1997414</v>
      </c>
      <c r="E43" s="46">
        <v>2129091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4126505</v>
      </c>
      <c r="P43" s="47">
        <f t="shared" si="11"/>
        <v>105.4078113824461</v>
      </c>
      <c r="Q43" s="9"/>
    </row>
    <row r="44" spans="1:17">
      <c r="A44" s="12"/>
      <c r="B44" s="44">
        <v>587</v>
      </c>
      <c r="C44" s="20" t="s">
        <v>85</v>
      </c>
      <c r="D44" s="46">
        <v>0</v>
      </c>
      <c r="E44" s="46">
        <v>243660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0" si="14">SUM(D44:N44)</f>
        <v>243660</v>
      </c>
      <c r="P44" s="47">
        <f t="shared" si="11"/>
        <v>6.2240727495657504</v>
      </c>
      <c r="Q44" s="9"/>
    </row>
    <row r="45" spans="1:17" ht="15.75">
      <c r="A45" s="28" t="s">
        <v>60</v>
      </c>
      <c r="B45" s="29"/>
      <c r="C45" s="30"/>
      <c r="D45" s="31">
        <f t="shared" ref="D45:N45" si="15">SUM(D46:D62)</f>
        <v>1159453</v>
      </c>
      <c r="E45" s="31">
        <f t="shared" si="15"/>
        <v>1371737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5"/>
        <v>0</v>
      </c>
      <c r="O45" s="31">
        <f>SUM(D45:N45)</f>
        <v>2531190</v>
      </c>
      <c r="P45" s="43">
        <f t="shared" si="11"/>
        <v>64.656942883416775</v>
      </c>
      <c r="Q45" s="9"/>
    </row>
    <row r="46" spans="1:17">
      <c r="A46" s="12"/>
      <c r="B46" s="44">
        <v>601</v>
      </c>
      <c r="C46" s="20" t="s">
        <v>61</v>
      </c>
      <c r="D46" s="46">
        <v>54114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4"/>
        <v>54114</v>
      </c>
      <c r="P46" s="47">
        <f t="shared" si="11"/>
        <v>1.382292837437417</v>
      </c>
      <c r="Q46" s="9"/>
    </row>
    <row r="47" spans="1:17">
      <c r="A47" s="12"/>
      <c r="B47" s="44">
        <v>602</v>
      </c>
      <c r="C47" s="20" t="s">
        <v>62</v>
      </c>
      <c r="D47" s="46">
        <v>77752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4"/>
        <v>77752</v>
      </c>
      <c r="P47" s="47">
        <f t="shared" si="11"/>
        <v>1.9861040155308061</v>
      </c>
      <c r="Q47" s="9"/>
    </row>
    <row r="48" spans="1:17">
      <c r="A48" s="12"/>
      <c r="B48" s="44">
        <v>603</v>
      </c>
      <c r="C48" s="20" t="s">
        <v>63</v>
      </c>
      <c r="D48" s="46">
        <v>26569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4"/>
        <v>26569</v>
      </c>
      <c r="P48" s="47">
        <f t="shared" si="11"/>
        <v>0.67868090323899055</v>
      </c>
      <c r="Q48" s="9"/>
    </row>
    <row r="49" spans="1:120">
      <c r="A49" s="12"/>
      <c r="B49" s="44">
        <v>604</v>
      </c>
      <c r="C49" s="20" t="s">
        <v>64</v>
      </c>
      <c r="D49" s="46">
        <v>203</v>
      </c>
      <c r="E49" s="46">
        <v>57925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4"/>
        <v>58128</v>
      </c>
      <c r="P49" s="47">
        <f t="shared" si="11"/>
        <v>1.4848268110759171</v>
      </c>
      <c r="Q49" s="9"/>
    </row>
    <row r="50" spans="1:120">
      <c r="A50" s="12"/>
      <c r="B50" s="44">
        <v>608</v>
      </c>
      <c r="C50" s="20" t="s">
        <v>66</v>
      </c>
      <c r="D50" s="46">
        <v>0</v>
      </c>
      <c r="E50" s="46">
        <v>88278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4"/>
        <v>88278</v>
      </c>
      <c r="P50" s="47">
        <f t="shared" si="11"/>
        <v>2.2549810973740678</v>
      </c>
      <c r="Q50" s="9"/>
    </row>
    <row r="51" spans="1:120">
      <c r="A51" s="12"/>
      <c r="B51" s="44">
        <v>614</v>
      </c>
      <c r="C51" s="20" t="s">
        <v>67</v>
      </c>
      <c r="D51" s="46">
        <v>0</v>
      </c>
      <c r="E51" s="46">
        <v>306253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8" si="16">SUM(D51:N51)</f>
        <v>306253</v>
      </c>
      <c r="P51" s="47">
        <f t="shared" si="11"/>
        <v>7.8229539184632673</v>
      </c>
      <c r="Q51" s="9"/>
    </row>
    <row r="52" spans="1:120">
      <c r="A52" s="12"/>
      <c r="B52" s="44">
        <v>634</v>
      </c>
      <c r="C52" s="20" t="s">
        <v>69</v>
      </c>
      <c r="D52" s="46">
        <v>0</v>
      </c>
      <c r="E52" s="46">
        <v>347474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6"/>
        <v>347474</v>
      </c>
      <c r="P52" s="47">
        <f t="shared" si="11"/>
        <v>8.8759068151629705</v>
      </c>
      <c r="Q52" s="9"/>
    </row>
    <row r="53" spans="1:120">
      <c r="A53" s="12"/>
      <c r="B53" s="44">
        <v>654</v>
      </c>
      <c r="C53" s="20" t="s">
        <v>110</v>
      </c>
      <c r="D53" s="46">
        <v>0</v>
      </c>
      <c r="E53" s="46">
        <v>67052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6"/>
        <v>67052</v>
      </c>
      <c r="P53" s="47">
        <f t="shared" si="11"/>
        <v>1.7127822621845306</v>
      </c>
      <c r="Q53" s="9"/>
    </row>
    <row r="54" spans="1:120">
      <c r="A54" s="12"/>
      <c r="B54" s="44">
        <v>671</v>
      </c>
      <c r="C54" s="20" t="s">
        <v>89</v>
      </c>
      <c r="D54" s="46">
        <v>0</v>
      </c>
      <c r="E54" s="46">
        <v>10989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6"/>
        <v>10989</v>
      </c>
      <c r="P54" s="47">
        <f t="shared" si="11"/>
        <v>0.2807039950955349</v>
      </c>
      <c r="Q54" s="9"/>
    </row>
    <row r="55" spans="1:120">
      <c r="A55" s="12"/>
      <c r="B55" s="44">
        <v>674</v>
      </c>
      <c r="C55" s="20" t="s">
        <v>71</v>
      </c>
      <c r="D55" s="46">
        <v>0</v>
      </c>
      <c r="E55" s="46">
        <v>75112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6"/>
        <v>75112</v>
      </c>
      <c r="P55" s="47">
        <f t="shared" si="11"/>
        <v>1.9186676203126596</v>
      </c>
      <c r="Q55" s="9"/>
    </row>
    <row r="56" spans="1:120">
      <c r="A56" s="12"/>
      <c r="B56" s="44">
        <v>694</v>
      </c>
      <c r="C56" s="20" t="s">
        <v>75</v>
      </c>
      <c r="D56" s="46">
        <v>0</v>
      </c>
      <c r="E56" s="46">
        <v>56875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6"/>
        <v>56875</v>
      </c>
      <c r="P56" s="47">
        <f t="shared" si="11"/>
        <v>1.4528200674363951</v>
      </c>
      <c r="Q56" s="9"/>
    </row>
    <row r="57" spans="1:120">
      <c r="A57" s="12"/>
      <c r="B57" s="44">
        <v>711</v>
      </c>
      <c r="C57" s="20" t="s">
        <v>76</v>
      </c>
      <c r="D57" s="46">
        <v>1000815</v>
      </c>
      <c r="E57" s="46">
        <v>1976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6"/>
        <v>1002791</v>
      </c>
      <c r="P57" s="47">
        <f t="shared" si="11"/>
        <v>25.615382650454684</v>
      </c>
      <c r="Q57" s="9"/>
    </row>
    <row r="58" spans="1:120">
      <c r="A58" s="12"/>
      <c r="B58" s="44">
        <v>712</v>
      </c>
      <c r="C58" s="20" t="s">
        <v>77</v>
      </c>
      <c r="D58" s="46">
        <v>0</v>
      </c>
      <c r="E58" s="46">
        <v>17765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6"/>
        <v>17765</v>
      </c>
      <c r="P58" s="47">
        <f t="shared" si="11"/>
        <v>0.45379074282211096</v>
      </c>
      <c r="Q58" s="9"/>
    </row>
    <row r="59" spans="1:120">
      <c r="A59" s="12"/>
      <c r="B59" s="44">
        <v>715</v>
      </c>
      <c r="C59" s="20" t="s">
        <v>104</v>
      </c>
      <c r="D59" s="46">
        <v>0</v>
      </c>
      <c r="E59" s="46">
        <v>10900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>SUM(D59:N59)</f>
        <v>10900</v>
      </c>
      <c r="P59" s="47">
        <f t="shared" si="11"/>
        <v>0.27843057116583225</v>
      </c>
      <c r="Q59" s="9"/>
    </row>
    <row r="60" spans="1:120">
      <c r="A60" s="12"/>
      <c r="B60" s="44">
        <v>719</v>
      </c>
      <c r="C60" s="20" t="s">
        <v>86</v>
      </c>
      <c r="D60" s="46">
        <v>0</v>
      </c>
      <c r="E60" s="46">
        <v>177177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>SUM(D60:N60)</f>
        <v>177177</v>
      </c>
      <c r="P60" s="47">
        <f t="shared" si="11"/>
        <v>4.5258250740778587</v>
      </c>
      <c r="Q60" s="9"/>
    </row>
    <row r="61" spans="1:120">
      <c r="A61" s="12"/>
      <c r="B61" s="44">
        <v>744</v>
      </c>
      <c r="C61" s="20" t="s">
        <v>80</v>
      </c>
      <c r="D61" s="46">
        <v>0</v>
      </c>
      <c r="E61" s="46">
        <v>47645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>SUM(D61:N61)</f>
        <v>47645</v>
      </c>
      <c r="P61" s="47">
        <f t="shared" si="11"/>
        <v>1.2170481250638603</v>
      </c>
      <c r="Q61" s="9"/>
    </row>
    <row r="62" spans="1:120" ht="15.75" thickBot="1">
      <c r="A62" s="12"/>
      <c r="B62" s="44">
        <v>764</v>
      </c>
      <c r="C62" s="20" t="s">
        <v>82</v>
      </c>
      <c r="D62" s="46">
        <v>0</v>
      </c>
      <c r="E62" s="46">
        <v>106316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>SUM(D62:N62)</f>
        <v>106316</v>
      </c>
      <c r="P62" s="47">
        <f t="shared" si="11"/>
        <v>2.7157453765198731</v>
      </c>
      <c r="Q62" s="9"/>
    </row>
    <row r="63" spans="1:120" ht="16.5" thickBot="1">
      <c r="A63" s="14" t="s">
        <v>10</v>
      </c>
      <c r="B63" s="23"/>
      <c r="C63" s="22"/>
      <c r="D63" s="15">
        <f t="shared" ref="D63:N63" si="17">SUM(D5,D13,D22,D25,D29,D33,D38,D42,D45)</f>
        <v>36517143</v>
      </c>
      <c r="E63" s="15">
        <f t="shared" si="17"/>
        <v>28949574</v>
      </c>
      <c r="F63" s="15">
        <f t="shared" si="17"/>
        <v>0</v>
      </c>
      <c r="G63" s="15">
        <f t="shared" si="17"/>
        <v>7280515</v>
      </c>
      <c r="H63" s="15">
        <f t="shared" si="17"/>
        <v>0</v>
      </c>
      <c r="I63" s="15">
        <f t="shared" si="17"/>
        <v>89206</v>
      </c>
      <c r="J63" s="15">
        <f t="shared" si="17"/>
        <v>0</v>
      </c>
      <c r="K63" s="15">
        <f t="shared" si="17"/>
        <v>0</v>
      </c>
      <c r="L63" s="15">
        <f t="shared" si="17"/>
        <v>0</v>
      </c>
      <c r="M63" s="15">
        <f t="shared" si="17"/>
        <v>0</v>
      </c>
      <c r="N63" s="15">
        <f t="shared" si="17"/>
        <v>0</v>
      </c>
      <c r="O63" s="15">
        <f>SUM(D63:N63)</f>
        <v>72836438</v>
      </c>
      <c r="P63" s="37">
        <f t="shared" si="11"/>
        <v>1860.5404618371308</v>
      </c>
      <c r="Q63" s="6"/>
      <c r="R63" s="2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</row>
    <row r="64" spans="1:120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9"/>
    </row>
    <row r="65" spans="1:16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0"/>
      <c r="M65" s="48" t="s">
        <v>172</v>
      </c>
      <c r="N65" s="48"/>
      <c r="O65" s="48"/>
      <c r="P65" s="41">
        <v>39148</v>
      </c>
    </row>
    <row r="66" spans="1:16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1"/>
    </row>
    <row r="67" spans="1:16" ht="15.75" customHeight="1" thickBot="1">
      <c r="A67" s="52" t="s">
        <v>91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4"/>
    </row>
  </sheetData>
  <mergeCells count="10">
    <mergeCell ref="M65:O65"/>
    <mergeCell ref="A66:P66"/>
    <mergeCell ref="A67:P6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10041965</v>
      </c>
      <c r="E5" s="26">
        <f t="shared" si="0"/>
        <v>681878</v>
      </c>
      <c r="F5" s="26">
        <f t="shared" si="0"/>
        <v>0</v>
      </c>
      <c r="G5" s="26">
        <f t="shared" si="0"/>
        <v>4849545</v>
      </c>
      <c r="H5" s="26">
        <f t="shared" si="0"/>
        <v>0</v>
      </c>
      <c r="I5" s="26">
        <f t="shared" si="0"/>
        <v>11622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15585010</v>
      </c>
      <c r="O5" s="32">
        <f t="shared" ref="O5:O36" si="1">(N5/O$65)</f>
        <v>370.08477393617022</v>
      </c>
      <c r="P5" s="6"/>
    </row>
    <row r="6" spans="1:133">
      <c r="A6" s="12"/>
      <c r="B6" s="44">
        <v>511</v>
      </c>
      <c r="C6" s="20" t="s">
        <v>20</v>
      </c>
      <c r="D6" s="46">
        <v>1304239</v>
      </c>
      <c r="E6" s="46">
        <v>0</v>
      </c>
      <c r="F6" s="46">
        <v>0</v>
      </c>
      <c r="G6" s="46">
        <v>4104530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5408769</v>
      </c>
      <c r="O6" s="47">
        <f t="shared" si="1"/>
        <v>128.43771371580547</v>
      </c>
      <c r="P6" s="9"/>
    </row>
    <row r="7" spans="1:133">
      <c r="A7" s="12"/>
      <c r="B7" s="44">
        <v>512</v>
      </c>
      <c r="C7" s="20" t="s">
        <v>21</v>
      </c>
      <c r="D7" s="46">
        <v>809763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809763</v>
      </c>
      <c r="O7" s="47">
        <f t="shared" si="1"/>
        <v>19.228794642857142</v>
      </c>
      <c r="P7" s="9"/>
    </row>
    <row r="8" spans="1:133">
      <c r="A8" s="12"/>
      <c r="B8" s="44">
        <v>513</v>
      </c>
      <c r="C8" s="20" t="s">
        <v>22</v>
      </c>
      <c r="D8" s="46">
        <v>4710945</v>
      </c>
      <c r="E8" s="46">
        <v>17614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4728559</v>
      </c>
      <c r="O8" s="47">
        <f t="shared" si="1"/>
        <v>112.28531060030394</v>
      </c>
      <c r="P8" s="9"/>
    </row>
    <row r="9" spans="1:133">
      <c r="A9" s="12"/>
      <c r="B9" s="44">
        <v>514</v>
      </c>
      <c r="C9" s="20" t="s">
        <v>23</v>
      </c>
      <c r="D9" s="46">
        <v>238326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238326</v>
      </c>
      <c r="O9" s="47">
        <f t="shared" si="1"/>
        <v>5.6593370060790278</v>
      </c>
      <c r="P9" s="9"/>
    </row>
    <row r="10" spans="1:133">
      <c r="A10" s="12"/>
      <c r="B10" s="44">
        <v>515</v>
      </c>
      <c r="C10" s="20" t="s">
        <v>24</v>
      </c>
      <c r="D10" s="46">
        <v>12336</v>
      </c>
      <c r="E10" s="46">
        <v>453655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465991</v>
      </c>
      <c r="O10" s="47">
        <f t="shared" si="1"/>
        <v>11.065515767477203</v>
      </c>
      <c r="P10" s="9"/>
    </row>
    <row r="11" spans="1:133">
      <c r="A11" s="12"/>
      <c r="B11" s="44">
        <v>516</v>
      </c>
      <c r="C11" s="20" t="s">
        <v>164</v>
      </c>
      <c r="D11" s="46">
        <v>841385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841385</v>
      </c>
      <c r="O11" s="47">
        <f t="shared" si="1"/>
        <v>19.979696998480243</v>
      </c>
      <c r="P11" s="9"/>
    </row>
    <row r="12" spans="1:133">
      <c r="A12" s="12"/>
      <c r="B12" s="44">
        <v>519</v>
      </c>
      <c r="C12" s="20" t="s">
        <v>121</v>
      </c>
      <c r="D12" s="46">
        <v>2124971</v>
      </c>
      <c r="E12" s="46">
        <v>210609</v>
      </c>
      <c r="F12" s="46">
        <v>0</v>
      </c>
      <c r="G12" s="46">
        <v>745015</v>
      </c>
      <c r="H12" s="46">
        <v>0</v>
      </c>
      <c r="I12" s="46">
        <v>11622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3092217</v>
      </c>
      <c r="O12" s="47">
        <f t="shared" si="1"/>
        <v>73.428405205167167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17848288</v>
      </c>
      <c r="E13" s="31">
        <f t="shared" si="3"/>
        <v>9163561</v>
      </c>
      <c r="F13" s="31">
        <f t="shared" si="3"/>
        <v>0</v>
      </c>
      <c r="G13" s="31">
        <f t="shared" si="3"/>
        <v>61994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27073843</v>
      </c>
      <c r="O13" s="43">
        <f t="shared" si="1"/>
        <v>642.90090710486322</v>
      </c>
      <c r="P13" s="10"/>
    </row>
    <row r="14" spans="1:133">
      <c r="A14" s="12"/>
      <c r="B14" s="44">
        <v>521</v>
      </c>
      <c r="C14" s="20" t="s">
        <v>28</v>
      </c>
      <c r="D14" s="46">
        <v>9573806</v>
      </c>
      <c r="E14" s="46">
        <v>9980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9583786</v>
      </c>
      <c r="O14" s="47">
        <f t="shared" si="1"/>
        <v>227.57850493920972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3791835</v>
      </c>
      <c r="F15" s="46">
        <v>0</v>
      </c>
      <c r="G15" s="46">
        <v>58119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3849954</v>
      </c>
      <c r="O15" s="47">
        <f t="shared" si="1"/>
        <v>91.421780015197569</v>
      </c>
      <c r="P15" s="9"/>
    </row>
    <row r="16" spans="1:133">
      <c r="A16" s="12"/>
      <c r="B16" s="44">
        <v>523</v>
      </c>
      <c r="C16" s="20" t="s">
        <v>122</v>
      </c>
      <c r="D16" s="46">
        <v>5986820</v>
      </c>
      <c r="E16" s="46">
        <v>546909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6533729</v>
      </c>
      <c r="O16" s="47">
        <f t="shared" si="1"/>
        <v>155.15123955167172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1178032</v>
      </c>
      <c r="F17" s="46">
        <v>0</v>
      </c>
      <c r="G17" s="46">
        <v>3875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1181907</v>
      </c>
      <c r="O17" s="47">
        <f t="shared" si="1"/>
        <v>28.0658007218845</v>
      </c>
      <c r="P17" s="9"/>
    </row>
    <row r="18" spans="1:16">
      <c r="A18" s="12"/>
      <c r="B18" s="44">
        <v>525</v>
      </c>
      <c r="C18" s="20" t="s">
        <v>32</v>
      </c>
      <c r="D18" s="46">
        <v>230800</v>
      </c>
      <c r="E18" s="46">
        <v>103636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334436</v>
      </c>
      <c r="O18" s="47">
        <f t="shared" si="1"/>
        <v>7.941584346504559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3246023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3246023</v>
      </c>
      <c r="O19" s="47">
        <f t="shared" si="1"/>
        <v>77.080713335866264</v>
      </c>
      <c r="P19" s="9"/>
    </row>
    <row r="20" spans="1:16">
      <c r="A20" s="12"/>
      <c r="B20" s="44">
        <v>527</v>
      </c>
      <c r="C20" s="20" t="s">
        <v>34</v>
      </c>
      <c r="D20" s="46">
        <v>121581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121581</v>
      </c>
      <c r="O20" s="47">
        <f t="shared" si="1"/>
        <v>2.8870868161094223</v>
      </c>
      <c r="P20" s="9"/>
    </row>
    <row r="21" spans="1:16">
      <c r="A21" s="12"/>
      <c r="B21" s="44">
        <v>529</v>
      </c>
      <c r="C21" s="20" t="s">
        <v>35</v>
      </c>
      <c r="D21" s="46">
        <v>1935281</v>
      </c>
      <c r="E21" s="46">
        <v>287146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2222427</v>
      </c>
      <c r="O21" s="47">
        <f t="shared" si="1"/>
        <v>52.774197378419451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261822</v>
      </c>
      <c r="E22" s="31">
        <f t="shared" si="5"/>
        <v>2941274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3203096</v>
      </c>
      <c r="O22" s="43">
        <f t="shared" si="1"/>
        <v>76.061360182370819</v>
      </c>
      <c r="P22" s="10"/>
    </row>
    <row r="23" spans="1:16">
      <c r="A23" s="12"/>
      <c r="B23" s="44">
        <v>534</v>
      </c>
      <c r="C23" s="20" t="s">
        <v>124</v>
      </c>
      <c r="D23" s="46">
        <v>0</v>
      </c>
      <c r="E23" s="46">
        <v>2941274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2941274</v>
      </c>
      <c r="O23" s="47">
        <f t="shared" si="1"/>
        <v>69.844082446808514</v>
      </c>
      <c r="P23" s="9"/>
    </row>
    <row r="24" spans="1:16">
      <c r="A24" s="12"/>
      <c r="B24" s="44">
        <v>537</v>
      </c>
      <c r="C24" s="20" t="s">
        <v>125</v>
      </c>
      <c r="D24" s="46">
        <v>261822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261822</v>
      </c>
      <c r="O24" s="47">
        <f t="shared" si="1"/>
        <v>6.2172777355623099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7390656</v>
      </c>
      <c r="F25" s="31">
        <f t="shared" si="6"/>
        <v>0</v>
      </c>
      <c r="G25" s="31">
        <f t="shared" si="6"/>
        <v>1177879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8568535</v>
      </c>
      <c r="O25" s="43">
        <f t="shared" si="1"/>
        <v>203.47015102583586</v>
      </c>
      <c r="P25" s="10"/>
    </row>
    <row r="26" spans="1:16">
      <c r="A26" s="12"/>
      <c r="B26" s="44">
        <v>541</v>
      </c>
      <c r="C26" s="20" t="s">
        <v>126</v>
      </c>
      <c r="D26" s="46">
        <v>0</v>
      </c>
      <c r="E26" s="46">
        <v>6791187</v>
      </c>
      <c r="F26" s="46">
        <v>0</v>
      </c>
      <c r="G26" s="46">
        <v>690379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7481566</v>
      </c>
      <c r="O26" s="47">
        <f t="shared" si="1"/>
        <v>177.65876709726444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558715</v>
      </c>
      <c r="F27" s="46">
        <v>0</v>
      </c>
      <c r="G27" s="46">
        <v>487500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1046215</v>
      </c>
      <c r="O27" s="47">
        <f t="shared" si="1"/>
        <v>24.843631268996962</v>
      </c>
      <c r="P27" s="9"/>
    </row>
    <row r="28" spans="1:16">
      <c r="A28" s="12"/>
      <c r="B28" s="44">
        <v>549</v>
      </c>
      <c r="C28" s="20" t="s">
        <v>127</v>
      </c>
      <c r="D28" s="46">
        <v>0</v>
      </c>
      <c r="E28" s="46">
        <v>40754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40754</v>
      </c>
      <c r="O28" s="47">
        <f t="shared" si="1"/>
        <v>0.9677526595744681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82591</v>
      </c>
      <c r="E29" s="31">
        <f t="shared" si="8"/>
        <v>2097756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2180347</v>
      </c>
      <c r="O29" s="43">
        <f t="shared" si="1"/>
        <v>51.774957256838903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578320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578320</v>
      </c>
      <c r="O30" s="47">
        <f t="shared" si="1"/>
        <v>13.732902735562311</v>
      </c>
      <c r="P30" s="9"/>
    </row>
    <row r="31" spans="1:16">
      <c r="A31" s="13"/>
      <c r="B31" s="45">
        <v>553</v>
      </c>
      <c r="C31" s="21" t="s">
        <v>128</v>
      </c>
      <c r="D31" s="46">
        <v>82591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82591</v>
      </c>
      <c r="O31" s="47">
        <f t="shared" si="1"/>
        <v>1.9612224544072949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1519436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1519436</v>
      </c>
      <c r="O32" s="47">
        <f t="shared" si="1"/>
        <v>36.080832066869299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2489088</v>
      </c>
      <c r="E33" s="31">
        <f t="shared" si="9"/>
        <v>81160</v>
      </c>
      <c r="F33" s="31">
        <f t="shared" si="9"/>
        <v>0</v>
      </c>
      <c r="G33" s="31">
        <f t="shared" si="9"/>
        <v>28340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2598588</v>
      </c>
      <c r="O33" s="43">
        <f t="shared" si="1"/>
        <v>61.706591945288757</v>
      </c>
      <c r="P33" s="10"/>
    </row>
    <row r="34" spans="1:16">
      <c r="A34" s="12"/>
      <c r="B34" s="44">
        <v>562</v>
      </c>
      <c r="C34" s="20" t="s">
        <v>129</v>
      </c>
      <c r="D34" s="46">
        <v>492173</v>
      </c>
      <c r="E34" s="46">
        <v>81160</v>
      </c>
      <c r="F34" s="46">
        <v>0</v>
      </c>
      <c r="G34" s="46">
        <v>28340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601673</v>
      </c>
      <c r="O34" s="47">
        <f t="shared" si="1"/>
        <v>14.287447758358663</v>
      </c>
      <c r="P34" s="9"/>
    </row>
    <row r="35" spans="1:16">
      <c r="A35" s="12"/>
      <c r="B35" s="44">
        <v>563</v>
      </c>
      <c r="C35" s="20" t="s">
        <v>130</v>
      </c>
      <c r="D35" s="46">
        <v>113426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113426</v>
      </c>
      <c r="O35" s="47">
        <f t="shared" si="1"/>
        <v>2.6934365501519757</v>
      </c>
      <c r="P35" s="9"/>
    </row>
    <row r="36" spans="1:16">
      <c r="A36" s="12"/>
      <c r="B36" s="44">
        <v>564</v>
      </c>
      <c r="C36" s="20" t="s">
        <v>131</v>
      </c>
      <c r="D36" s="46">
        <v>843109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843109</v>
      </c>
      <c r="O36" s="47">
        <f t="shared" si="1"/>
        <v>20.020635448328267</v>
      </c>
      <c r="P36" s="9"/>
    </row>
    <row r="37" spans="1:16">
      <c r="A37" s="12"/>
      <c r="B37" s="44">
        <v>569</v>
      </c>
      <c r="C37" s="20" t="s">
        <v>53</v>
      </c>
      <c r="D37" s="46">
        <v>1040380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1040380</v>
      </c>
      <c r="O37" s="47">
        <f t="shared" ref="O37:O63" si="11">(N37/O$65)</f>
        <v>24.705072188449847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1880235</v>
      </c>
      <c r="E38" s="31">
        <f t="shared" si="12"/>
        <v>17796</v>
      </c>
      <c r="F38" s="31">
        <f t="shared" si="12"/>
        <v>0</v>
      </c>
      <c r="G38" s="31">
        <f t="shared" si="12"/>
        <v>265321</v>
      </c>
      <c r="H38" s="31">
        <f t="shared" si="12"/>
        <v>0</v>
      </c>
      <c r="I38" s="31">
        <f t="shared" si="12"/>
        <v>70816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2234168</v>
      </c>
      <c r="O38" s="43">
        <f t="shared" si="11"/>
        <v>53.05300151975684</v>
      </c>
      <c r="P38" s="9"/>
    </row>
    <row r="39" spans="1:16">
      <c r="A39" s="12"/>
      <c r="B39" s="44">
        <v>571</v>
      </c>
      <c r="C39" s="20" t="s">
        <v>55</v>
      </c>
      <c r="D39" s="46">
        <v>491629</v>
      </c>
      <c r="E39" s="46">
        <v>5607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497236</v>
      </c>
      <c r="O39" s="47">
        <f t="shared" si="11"/>
        <v>11.807465805471125</v>
      </c>
      <c r="P39" s="9"/>
    </row>
    <row r="40" spans="1:16">
      <c r="A40" s="12"/>
      <c r="B40" s="44">
        <v>572</v>
      </c>
      <c r="C40" s="20" t="s">
        <v>132</v>
      </c>
      <c r="D40" s="46">
        <v>1388606</v>
      </c>
      <c r="E40" s="46">
        <v>0</v>
      </c>
      <c r="F40" s="46">
        <v>0</v>
      </c>
      <c r="G40" s="46">
        <v>265321</v>
      </c>
      <c r="H40" s="46">
        <v>0</v>
      </c>
      <c r="I40" s="46">
        <v>70816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1724743</v>
      </c>
      <c r="O40" s="47">
        <f t="shared" si="11"/>
        <v>40.956093275075986</v>
      </c>
      <c r="P40" s="9"/>
    </row>
    <row r="41" spans="1:16">
      <c r="A41" s="12"/>
      <c r="B41" s="44">
        <v>575</v>
      </c>
      <c r="C41" s="20" t="s">
        <v>133</v>
      </c>
      <c r="D41" s="46">
        <v>0</v>
      </c>
      <c r="E41" s="46">
        <v>12189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12189</v>
      </c>
      <c r="O41" s="47">
        <f t="shared" si="11"/>
        <v>0.28944243920972645</v>
      </c>
      <c r="P41" s="9"/>
    </row>
    <row r="42" spans="1:16" ht="15.75">
      <c r="A42" s="28" t="s">
        <v>134</v>
      </c>
      <c r="B42" s="29"/>
      <c r="C42" s="30"/>
      <c r="D42" s="31">
        <f t="shared" ref="D42:M42" si="13">SUM(D43:D44)</f>
        <v>107058</v>
      </c>
      <c r="E42" s="31">
        <f t="shared" si="13"/>
        <v>2051863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>SUM(D42:M42)</f>
        <v>2158921</v>
      </c>
      <c r="O42" s="43">
        <f t="shared" si="11"/>
        <v>51.266171162613979</v>
      </c>
      <c r="P42" s="9"/>
    </row>
    <row r="43" spans="1:16">
      <c r="A43" s="12"/>
      <c r="B43" s="44">
        <v>581</v>
      </c>
      <c r="C43" s="20" t="s">
        <v>135</v>
      </c>
      <c r="D43" s="46">
        <v>107058</v>
      </c>
      <c r="E43" s="46">
        <v>1992248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2099306</v>
      </c>
      <c r="O43" s="47">
        <f t="shared" si="11"/>
        <v>49.850541413373861</v>
      </c>
      <c r="P43" s="9"/>
    </row>
    <row r="44" spans="1:16">
      <c r="A44" s="12"/>
      <c r="B44" s="44">
        <v>587</v>
      </c>
      <c r="C44" s="20" t="s">
        <v>169</v>
      </c>
      <c r="D44" s="46">
        <v>0</v>
      </c>
      <c r="E44" s="46">
        <v>59615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4">SUM(D44:M44)</f>
        <v>59615</v>
      </c>
      <c r="O44" s="47">
        <f t="shared" si="11"/>
        <v>1.4156297492401215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SUM(D46:D62)</f>
        <v>1174688</v>
      </c>
      <c r="E45" s="31">
        <f t="shared" si="15"/>
        <v>1314243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>SUM(D45:M45)</f>
        <v>2488931</v>
      </c>
      <c r="O45" s="43">
        <f t="shared" si="11"/>
        <v>59.102654825227965</v>
      </c>
      <c r="P45" s="9"/>
    </row>
    <row r="46" spans="1:16">
      <c r="A46" s="12"/>
      <c r="B46" s="44">
        <v>601</v>
      </c>
      <c r="C46" s="20" t="s">
        <v>137</v>
      </c>
      <c r="D46" s="46">
        <v>54792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54792</v>
      </c>
      <c r="O46" s="47">
        <f t="shared" si="11"/>
        <v>1.3011018237082066</v>
      </c>
      <c r="P46" s="9"/>
    </row>
    <row r="47" spans="1:16">
      <c r="A47" s="12"/>
      <c r="B47" s="44">
        <v>602</v>
      </c>
      <c r="C47" s="20" t="s">
        <v>138</v>
      </c>
      <c r="D47" s="46">
        <v>78315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78315</v>
      </c>
      <c r="O47" s="47">
        <f t="shared" si="11"/>
        <v>1.8596837006079028</v>
      </c>
      <c r="P47" s="9"/>
    </row>
    <row r="48" spans="1:16">
      <c r="A48" s="12"/>
      <c r="B48" s="44">
        <v>603</v>
      </c>
      <c r="C48" s="20" t="s">
        <v>139</v>
      </c>
      <c r="D48" s="46">
        <v>23986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23986</v>
      </c>
      <c r="O48" s="47">
        <f t="shared" si="11"/>
        <v>0.56957636778115506</v>
      </c>
      <c r="P48" s="9"/>
    </row>
    <row r="49" spans="1:119">
      <c r="A49" s="12"/>
      <c r="B49" s="44">
        <v>604</v>
      </c>
      <c r="C49" s="20" t="s">
        <v>140</v>
      </c>
      <c r="D49" s="46">
        <v>101</v>
      </c>
      <c r="E49" s="46">
        <v>52321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52422</v>
      </c>
      <c r="O49" s="47">
        <f t="shared" si="11"/>
        <v>1.2448233282674772</v>
      </c>
      <c r="P49" s="9"/>
    </row>
    <row r="50" spans="1:119">
      <c r="A50" s="12"/>
      <c r="B50" s="44">
        <v>608</v>
      </c>
      <c r="C50" s="20" t="s">
        <v>141</v>
      </c>
      <c r="D50" s="46">
        <v>0</v>
      </c>
      <c r="E50" s="46">
        <v>16099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16099</v>
      </c>
      <c r="O50" s="47">
        <f t="shared" si="11"/>
        <v>0.38229008358662614</v>
      </c>
      <c r="P50" s="9"/>
    </row>
    <row r="51" spans="1:119">
      <c r="A51" s="12"/>
      <c r="B51" s="44">
        <v>614</v>
      </c>
      <c r="C51" s="20" t="s">
        <v>142</v>
      </c>
      <c r="D51" s="46">
        <v>0</v>
      </c>
      <c r="E51" s="46">
        <v>365116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6" si="16">SUM(D51:M51)</f>
        <v>365116</v>
      </c>
      <c r="O51" s="47">
        <f t="shared" si="11"/>
        <v>8.6701177811550156</v>
      </c>
      <c r="P51" s="9"/>
    </row>
    <row r="52" spans="1:119">
      <c r="A52" s="12"/>
      <c r="B52" s="44">
        <v>634</v>
      </c>
      <c r="C52" s="20" t="s">
        <v>145</v>
      </c>
      <c r="D52" s="46">
        <v>0</v>
      </c>
      <c r="E52" s="46">
        <v>368767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368767</v>
      </c>
      <c r="O52" s="47">
        <f t="shared" si="11"/>
        <v>8.7568151595744688</v>
      </c>
      <c r="P52" s="9"/>
    </row>
    <row r="53" spans="1:119">
      <c r="A53" s="12"/>
      <c r="B53" s="44">
        <v>654</v>
      </c>
      <c r="C53" s="20" t="s">
        <v>146</v>
      </c>
      <c r="D53" s="46">
        <v>0</v>
      </c>
      <c r="E53" s="46">
        <v>75190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75190</v>
      </c>
      <c r="O53" s="47">
        <f t="shared" si="11"/>
        <v>1.7854768237082066</v>
      </c>
      <c r="P53" s="9"/>
    </row>
    <row r="54" spans="1:119">
      <c r="A54" s="12"/>
      <c r="B54" s="44">
        <v>671</v>
      </c>
      <c r="C54" s="20" t="s">
        <v>89</v>
      </c>
      <c r="D54" s="46">
        <v>0</v>
      </c>
      <c r="E54" s="46">
        <v>10989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10989</v>
      </c>
      <c r="O54" s="47">
        <f t="shared" si="11"/>
        <v>0.26094699848024316</v>
      </c>
      <c r="P54" s="9"/>
    </row>
    <row r="55" spans="1:119">
      <c r="A55" s="12"/>
      <c r="B55" s="44">
        <v>674</v>
      </c>
      <c r="C55" s="20" t="s">
        <v>147</v>
      </c>
      <c r="D55" s="46">
        <v>0</v>
      </c>
      <c r="E55" s="46">
        <v>35085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35085</v>
      </c>
      <c r="O55" s="47">
        <f t="shared" si="11"/>
        <v>0.83313544832826747</v>
      </c>
      <c r="P55" s="9"/>
    </row>
    <row r="56" spans="1:119">
      <c r="A56" s="12"/>
      <c r="B56" s="44">
        <v>694</v>
      </c>
      <c r="C56" s="20" t="s">
        <v>148</v>
      </c>
      <c r="D56" s="46">
        <v>0</v>
      </c>
      <c r="E56" s="46">
        <v>52284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52284</v>
      </c>
      <c r="O56" s="47">
        <f t="shared" si="11"/>
        <v>1.2415463525835866</v>
      </c>
      <c r="P56" s="9"/>
    </row>
    <row r="57" spans="1:119">
      <c r="A57" s="12"/>
      <c r="B57" s="44">
        <v>711</v>
      </c>
      <c r="C57" s="20" t="s">
        <v>111</v>
      </c>
      <c r="D57" s="46">
        <v>1017494</v>
      </c>
      <c r="E57" s="46">
        <v>2374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2" si="17">SUM(D57:M57)</f>
        <v>1019868</v>
      </c>
      <c r="O57" s="47">
        <f t="shared" si="11"/>
        <v>24.217990121580549</v>
      </c>
      <c r="P57" s="9"/>
    </row>
    <row r="58" spans="1:119">
      <c r="A58" s="12"/>
      <c r="B58" s="44">
        <v>712</v>
      </c>
      <c r="C58" s="20" t="s">
        <v>112</v>
      </c>
      <c r="D58" s="46">
        <v>0</v>
      </c>
      <c r="E58" s="46">
        <v>17837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17837</v>
      </c>
      <c r="O58" s="47">
        <f t="shared" si="11"/>
        <v>0.42356098024316108</v>
      </c>
      <c r="P58" s="9"/>
    </row>
    <row r="59" spans="1:119">
      <c r="A59" s="12"/>
      <c r="B59" s="44">
        <v>715</v>
      </c>
      <c r="C59" s="20" t="s">
        <v>113</v>
      </c>
      <c r="D59" s="46">
        <v>0</v>
      </c>
      <c r="E59" s="46">
        <v>10900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10900</v>
      </c>
      <c r="O59" s="47">
        <f t="shared" si="11"/>
        <v>0.25883358662613981</v>
      </c>
      <c r="P59" s="9"/>
    </row>
    <row r="60" spans="1:119">
      <c r="A60" s="12"/>
      <c r="B60" s="44">
        <v>719</v>
      </c>
      <c r="C60" s="20" t="s">
        <v>114</v>
      </c>
      <c r="D60" s="46">
        <v>0</v>
      </c>
      <c r="E60" s="46">
        <v>168427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168427</v>
      </c>
      <c r="O60" s="47">
        <f t="shared" si="11"/>
        <v>3.9995013297872339</v>
      </c>
      <c r="P60" s="9"/>
    </row>
    <row r="61" spans="1:119">
      <c r="A61" s="12"/>
      <c r="B61" s="44">
        <v>744</v>
      </c>
      <c r="C61" s="20" t="s">
        <v>149</v>
      </c>
      <c r="D61" s="46">
        <v>0</v>
      </c>
      <c r="E61" s="46">
        <v>43000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43000</v>
      </c>
      <c r="O61" s="47">
        <f t="shared" si="11"/>
        <v>1.0210866261398177</v>
      </c>
      <c r="P61" s="9"/>
    </row>
    <row r="62" spans="1:119" ht="15.75" thickBot="1">
      <c r="A62" s="12"/>
      <c r="B62" s="44">
        <v>764</v>
      </c>
      <c r="C62" s="20" t="s">
        <v>150</v>
      </c>
      <c r="D62" s="46">
        <v>0</v>
      </c>
      <c r="E62" s="46">
        <v>95854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95854</v>
      </c>
      <c r="O62" s="47">
        <f t="shared" si="11"/>
        <v>2.2761683130699089</v>
      </c>
      <c r="P62" s="9"/>
    </row>
    <row r="63" spans="1:119" ht="16.5" thickBot="1">
      <c r="A63" s="14" t="s">
        <v>10</v>
      </c>
      <c r="B63" s="23"/>
      <c r="C63" s="22"/>
      <c r="D63" s="15">
        <f t="shared" ref="D63:M63" si="18">SUM(D5,D13,D22,D25,D29,D33,D38,D42,D45)</f>
        <v>33885735</v>
      </c>
      <c r="E63" s="15">
        <f t="shared" si="18"/>
        <v>25740187</v>
      </c>
      <c r="F63" s="15">
        <f t="shared" si="18"/>
        <v>0</v>
      </c>
      <c r="G63" s="15">
        <f t="shared" si="18"/>
        <v>6383079</v>
      </c>
      <c r="H63" s="15">
        <f t="shared" si="18"/>
        <v>0</v>
      </c>
      <c r="I63" s="15">
        <f t="shared" si="18"/>
        <v>82438</v>
      </c>
      <c r="J63" s="15">
        <f t="shared" si="18"/>
        <v>0</v>
      </c>
      <c r="K63" s="15">
        <f t="shared" si="18"/>
        <v>0</v>
      </c>
      <c r="L63" s="15">
        <f t="shared" si="18"/>
        <v>0</v>
      </c>
      <c r="M63" s="15">
        <f t="shared" si="18"/>
        <v>0</v>
      </c>
      <c r="N63" s="15">
        <f>SUM(D63:M63)</f>
        <v>66091439</v>
      </c>
      <c r="O63" s="37">
        <f t="shared" si="11"/>
        <v>1569.4205689589667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38"/>
      <c r="B65" s="39"/>
      <c r="C65" s="39"/>
      <c r="D65" s="40"/>
      <c r="E65" s="40"/>
      <c r="F65" s="40"/>
      <c r="G65" s="40"/>
      <c r="H65" s="40"/>
      <c r="I65" s="40"/>
      <c r="J65" s="40"/>
      <c r="K65" s="40"/>
      <c r="L65" s="48" t="s">
        <v>170</v>
      </c>
      <c r="M65" s="48"/>
      <c r="N65" s="48"/>
      <c r="O65" s="41">
        <v>42112</v>
      </c>
    </row>
    <row r="66" spans="1:15">
      <c r="A66" s="49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1"/>
    </row>
    <row r="67" spans="1:15" ht="15.75" customHeight="1" thickBot="1">
      <c r="A67" s="52" t="s">
        <v>91</v>
      </c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4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9509893</v>
      </c>
      <c r="E5" s="26">
        <f t="shared" si="0"/>
        <v>652273</v>
      </c>
      <c r="F5" s="26">
        <f t="shared" si="0"/>
        <v>0</v>
      </c>
      <c r="G5" s="26">
        <f t="shared" si="0"/>
        <v>1897246</v>
      </c>
      <c r="H5" s="26">
        <f t="shared" si="0"/>
        <v>0</v>
      </c>
      <c r="I5" s="26">
        <f t="shared" si="0"/>
        <v>21484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12080896</v>
      </c>
      <c r="O5" s="32">
        <f t="shared" ref="O5:O36" si="1">(N5/O$64)</f>
        <v>288.96134711060085</v>
      </c>
      <c r="P5" s="6"/>
    </row>
    <row r="6" spans="1:133">
      <c r="A6" s="12"/>
      <c r="B6" s="44">
        <v>511</v>
      </c>
      <c r="C6" s="20" t="s">
        <v>20</v>
      </c>
      <c r="D6" s="46">
        <v>1350183</v>
      </c>
      <c r="E6" s="46">
        <v>0</v>
      </c>
      <c r="F6" s="46">
        <v>0</v>
      </c>
      <c r="G6" s="46">
        <v>1073212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2423395</v>
      </c>
      <c r="O6" s="47">
        <f t="shared" si="1"/>
        <v>57.964863184079604</v>
      </c>
      <c r="P6" s="9"/>
    </row>
    <row r="7" spans="1:133">
      <c r="A7" s="12"/>
      <c r="B7" s="44">
        <v>512</v>
      </c>
      <c r="C7" s="20" t="s">
        <v>21</v>
      </c>
      <c r="D7" s="46">
        <v>683994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683994</v>
      </c>
      <c r="O7" s="47">
        <f t="shared" si="1"/>
        <v>16.360361653272101</v>
      </c>
      <c r="P7" s="9"/>
    </row>
    <row r="8" spans="1:133">
      <c r="A8" s="12"/>
      <c r="B8" s="44">
        <v>513</v>
      </c>
      <c r="C8" s="20" t="s">
        <v>22</v>
      </c>
      <c r="D8" s="46">
        <v>4461870</v>
      </c>
      <c r="E8" s="46">
        <v>2380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4464250</v>
      </c>
      <c r="O8" s="47">
        <f t="shared" si="1"/>
        <v>106.77980290853425</v>
      </c>
      <c r="P8" s="9"/>
    </row>
    <row r="9" spans="1:133">
      <c r="A9" s="12"/>
      <c r="B9" s="44">
        <v>514</v>
      </c>
      <c r="C9" s="20" t="s">
        <v>23</v>
      </c>
      <c r="D9" s="46">
        <v>149979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149979</v>
      </c>
      <c r="O9" s="47">
        <f t="shared" si="1"/>
        <v>3.5873277841561424</v>
      </c>
      <c r="P9" s="9"/>
    </row>
    <row r="10" spans="1:133">
      <c r="A10" s="12"/>
      <c r="B10" s="44">
        <v>515</v>
      </c>
      <c r="C10" s="20" t="s">
        <v>24</v>
      </c>
      <c r="D10" s="46">
        <v>12342</v>
      </c>
      <c r="E10" s="46">
        <v>466124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478466</v>
      </c>
      <c r="O10" s="47">
        <f t="shared" si="1"/>
        <v>11.444364714887103</v>
      </c>
      <c r="P10" s="9"/>
    </row>
    <row r="11" spans="1:133">
      <c r="A11" s="12"/>
      <c r="B11" s="44">
        <v>516</v>
      </c>
      <c r="C11" s="20" t="s">
        <v>164</v>
      </c>
      <c r="D11" s="46">
        <v>785092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785092</v>
      </c>
      <c r="O11" s="47">
        <f t="shared" si="1"/>
        <v>18.778511289705321</v>
      </c>
      <c r="P11" s="9"/>
    </row>
    <row r="12" spans="1:133">
      <c r="A12" s="12"/>
      <c r="B12" s="44">
        <v>519</v>
      </c>
      <c r="C12" s="20" t="s">
        <v>121</v>
      </c>
      <c r="D12" s="46">
        <v>2066433</v>
      </c>
      <c r="E12" s="46">
        <v>183769</v>
      </c>
      <c r="F12" s="46">
        <v>0</v>
      </c>
      <c r="G12" s="46">
        <v>824034</v>
      </c>
      <c r="H12" s="46">
        <v>0</v>
      </c>
      <c r="I12" s="46">
        <v>21484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3095720</v>
      </c>
      <c r="O12" s="47">
        <f t="shared" si="1"/>
        <v>74.046115575966326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17489512</v>
      </c>
      <c r="E13" s="31">
        <f t="shared" si="3"/>
        <v>10150431</v>
      </c>
      <c r="F13" s="31">
        <f t="shared" si="3"/>
        <v>0</v>
      </c>
      <c r="G13" s="31">
        <f t="shared" si="3"/>
        <v>97339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27737282</v>
      </c>
      <c r="O13" s="43">
        <f t="shared" si="1"/>
        <v>663.44436471488712</v>
      </c>
      <c r="P13" s="10"/>
    </row>
    <row r="14" spans="1:133">
      <c r="A14" s="12"/>
      <c r="B14" s="44">
        <v>521</v>
      </c>
      <c r="C14" s="20" t="s">
        <v>28</v>
      </c>
      <c r="D14" s="46">
        <v>9250292</v>
      </c>
      <c r="E14" s="46">
        <v>670</v>
      </c>
      <c r="F14" s="46">
        <v>0</v>
      </c>
      <c r="G14" s="46">
        <v>5938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9256900</v>
      </c>
      <c r="O14" s="47">
        <f t="shared" si="1"/>
        <v>221.41456180635285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3970011</v>
      </c>
      <c r="F15" s="46">
        <v>0</v>
      </c>
      <c r="G15" s="46">
        <v>91401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4061412</v>
      </c>
      <c r="O15" s="47">
        <f t="shared" si="1"/>
        <v>97.144374282433986</v>
      </c>
      <c r="P15" s="9"/>
    </row>
    <row r="16" spans="1:133">
      <c r="A16" s="12"/>
      <c r="B16" s="44">
        <v>523</v>
      </c>
      <c r="C16" s="20" t="s">
        <v>122</v>
      </c>
      <c r="D16" s="46">
        <v>6021277</v>
      </c>
      <c r="E16" s="46">
        <v>241451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6262728</v>
      </c>
      <c r="O16" s="47">
        <f t="shared" si="1"/>
        <v>149.79735935706086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1099377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1099377</v>
      </c>
      <c r="O17" s="47">
        <f t="shared" si="1"/>
        <v>26.295852468427096</v>
      </c>
      <c r="P17" s="9"/>
    </row>
    <row r="18" spans="1:16">
      <c r="A18" s="12"/>
      <c r="B18" s="44">
        <v>525</v>
      </c>
      <c r="C18" s="20" t="s">
        <v>32</v>
      </c>
      <c r="D18" s="46">
        <v>242250</v>
      </c>
      <c r="E18" s="46">
        <v>1472190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1714440</v>
      </c>
      <c r="O18" s="47">
        <f t="shared" si="1"/>
        <v>41.007462686567166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3134609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3134609</v>
      </c>
      <c r="O19" s="47">
        <f t="shared" si="1"/>
        <v>74.976296402602372</v>
      </c>
      <c r="P19" s="9"/>
    </row>
    <row r="20" spans="1:16">
      <c r="A20" s="12"/>
      <c r="B20" s="44">
        <v>527</v>
      </c>
      <c r="C20" s="20" t="s">
        <v>34</v>
      </c>
      <c r="D20" s="46">
        <v>130196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130196</v>
      </c>
      <c r="O20" s="47">
        <f t="shared" si="1"/>
        <v>3.114140834290088</v>
      </c>
      <c r="P20" s="9"/>
    </row>
    <row r="21" spans="1:16">
      <c r="A21" s="12"/>
      <c r="B21" s="44">
        <v>529</v>
      </c>
      <c r="C21" s="20" t="s">
        <v>35</v>
      </c>
      <c r="D21" s="46">
        <v>1845497</v>
      </c>
      <c r="E21" s="46">
        <v>232123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2077620</v>
      </c>
      <c r="O21" s="47">
        <f t="shared" si="1"/>
        <v>49.694316877152701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263532</v>
      </c>
      <c r="E22" s="31">
        <f t="shared" si="5"/>
        <v>3598785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3862317</v>
      </c>
      <c r="O22" s="43">
        <f t="shared" si="1"/>
        <v>92.38224741676234</v>
      </c>
      <c r="P22" s="10"/>
    </row>
    <row r="23" spans="1:16">
      <c r="A23" s="12"/>
      <c r="B23" s="44">
        <v>534</v>
      </c>
      <c r="C23" s="20" t="s">
        <v>124</v>
      </c>
      <c r="D23" s="46">
        <v>0</v>
      </c>
      <c r="E23" s="46">
        <v>3598785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3598785</v>
      </c>
      <c r="O23" s="47">
        <f t="shared" si="1"/>
        <v>86.078860505166475</v>
      </c>
      <c r="P23" s="9"/>
    </row>
    <row r="24" spans="1:16">
      <c r="A24" s="12"/>
      <c r="B24" s="44">
        <v>537</v>
      </c>
      <c r="C24" s="20" t="s">
        <v>125</v>
      </c>
      <c r="D24" s="46">
        <v>263532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263532</v>
      </c>
      <c r="O24" s="47">
        <f t="shared" si="1"/>
        <v>6.3033869115958669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6012049</v>
      </c>
      <c r="F25" s="31">
        <f t="shared" si="6"/>
        <v>0</v>
      </c>
      <c r="G25" s="31">
        <f t="shared" si="6"/>
        <v>1597226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7609275</v>
      </c>
      <c r="O25" s="43">
        <f t="shared" si="1"/>
        <v>182.00523823191733</v>
      </c>
      <c r="P25" s="10"/>
    </row>
    <row r="26" spans="1:16">
      <c r="A26" s="12"/>
      <c r="B26" s="44">
        <v>541</v>
      </c>
      <c r="C26" s="20" t="s">
        <v>126</v>
      </c>
      <c r="D26" s="46">
        <v>0</v>
      </c>
      <c r="E26" s="46">
        <v>5542229</v>
      </c>
      <c r="F26" s="46">
        <v>0</v>
      </c>
      <c r="G26" s="46">
        <v>1597226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7139455</v>
      </c>
      <c r="O26" s="47">
        <f t="shared" si="1"/>
        <v>170.7676760428626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415683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415683</v>
      </c>
      <c r="O27" s="47">
        <f t="shared" si="1"/>
        <v>9.942666475315729</v>
      </c>
      <c r="P27" s="9"/>
    </row>
    <row r="28" spans="1:16">
      <c r="A28" s="12"/>
      <c r="B28" s="44">
        <v>549</v>
      </c>
      <c r="C28" s="20" t="s">
        <v>127</v>
      </c>
      <c r="D28" s="46">
        <v>0</v>
      </c>
      <c r="E28" s="46">
        <v>54137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54137</v>
      </c>
      <c r="O28" s="47">
        <f t="shared" si="1"/>
        <v>1.2948957137389974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80545</v>
      </c>
      <c r="E29" s="31">
        <f t="shared" si="8"/>
        <v>982382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1062927</v>
      </c>
      <c r="O29" s="43">
        <f t="shared" si="1"/>
        <v>25.424009758897817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582922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582922</v>
      </c>
      <c r="O30" s="47">
        <f t="shared" si="1"/>
        <v>13.942833907386147</v>
      </c>
      <c r="P30" s="9"/>
    </row>
    <row r="31" spans="1:16">
      <c r="A31" s="13"/>
      <c r="B31" s="45">
        <v>553</v>
      </c>
      <c r="C31" s="21" t="s">
        <v>128</v>
      </c>
      <c r="D31" s="46">
        <v>80545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80545</v>
      </c>
      <c r="O31" s="47">
        <f t="shared" si="1"/>
        <v>1.9265451588212783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399460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399460</v>
      </c>
      <c r="O32" s="47">
        <f t="shared" si="1"/>
        <v>9.5546306926903934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2536981</v>
      </c>
      <c r="E33" s="31">
        <f t="shared" si="9"/>
        <v>96355</v>
      </c>
      <c r="F33" s="31">
        <f t="shared" si="9"/>
        <v>0</v>
      </c>
      <c r="G33" s="31">
        <f t="shared" si="9"/>
        <v>34963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2668299</v>
      </c>
      <c r="O33" s="43">
        <f t="shared" si="1"/>
        <v>63.822689437428245</v>
      </c>
      <c r="P33" s="10"/>
    </row>
    <row r="34" spans="1:16">
      <c r="A34" s="12"/>
      <c r="B34" s="44">
        <v>562</v>
      </c>
      <c r="C34" s="20" t="s">
        <v>129</v>
      </c>
      <c r="D34" s="46">
        <v>521589</v>
      </c>
      <c r="E34" s="46">
        <v>96355</v>
      </c>
      <c r="F34" s="46">
        <v>0</v>
      </c>
      <c r="G34" s="46">
        <v>34963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652907</v>
      </c>
      <c r="O34" s="47">
        <f t="shared" si="1"/>
        <v>15.616795828549559</v>
      </c>
      <c r="P34" s="9"/>
    </row>
    <row r="35" spans="1:16">
      <c r="A35" s="12"/>
      <c r="B35" s="44">
        <v>563</v>
      </c>
      <c r="C35" s="20" t="s">
        <v>130</v>
      </c>
      <c r="D35" s="46">
        <v>113232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113232</v>
      </c>
      <c r="O35" s="47">
        <f t="shared" si="1"/>
        <v>2.7083811710677383</v>
      </c>
      <c r="P35" s="9"/>
    </row>
    <row r="36" spans="1:16">
      <c r="A36" s="12"/>
      <c r="B36" s="44">
        <v>564</v>
      </c>
      <c r="C36" s="20" t="s">
        <v>131</v>
      </c>
      <c r="D36" s="46">
        <v>816034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816034</v>
      </c>
      <c r="O36" s="47">
        <f t="shared" si="1"/>
        <v>19.518608878683505</v>
      </c>
      <c r="P36" s="9"/>
    </row>
    <row r="37" spans="1:16">
      <c r="A37" s="12"/>
      <c r="B37" s="44">
        <v>569</v>
      </c>
      <c r="C37" s="20" t="s">
        <v>53</v>
      </c>
      <c r="D37" s="46">
        <v>1086126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1086126</v>
      </c>
      <c r="O37" s="47">
        <f t="shared" ref="O37:O62" si="11">(N37/O$64)</f>
        <v>25.978903559127438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1878674</v>
      </c>
      <c r="E38" s="31">
        <f t="shared" si="12"/>
        <v>182400</v>
      </c>
      <c r="F38" s="31">
        <f t="shared" si="12"/>
        <v>0</v>
      </c>
      <c r="G38" s="31">
        <f t="shared" si="12"/>
        <v>235296</v>
      </c>
      <c r="H38" s="31">
        <f t="shared" si="12"/>
        <v>0</v>
      </c>
      <c r="I38" s="31">
        <f t="shared" si="12"/>
        <v>84888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2381258</v>
      </c>
      <c r="O38" s="43">
        <f t="shared" si="11"/>
        <v>56.956993876769999</v>
      </c>
      <c r="P38" s="9"/>
    </row>
    <row r="39" spans="1:16">
      <c r="A39" s="12"/>
      <c r="B39" s="44">
        <v>571</v>
      </c>
      <c r="C39" s="20" t="s">
        <v>55</v>
      </c>
      <c r="D39" s="46">
        <v>456874</v>
      </c>
      <c r="E39" s="46">
        <v>42647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499521</v>
      </c>
      <c r="O39" s="47">
        <f t="shared" si="11"/>
        <v>11.947976463834673</v>
      </c>
      <c r="P39" s="9"/>
    </row>
    <row r="40" spans="1:16">
      <c r="A40" s="12"/>
      <c r="B40" s="44">
        <v>572</v>
      </c>
      <c r="C40" s="20" t="s">
        <v>132</v>
      </c>
      <c r="D40" s="46">
        <v>1421800</v>
      </c>
      <c r="E40" s="46">
        <v>0</v>
      </c>
      <c r="F40" s="46">
        <v>0</v>
      </c>
      <c r="G40" s="46">
        <v>235296</v>
      </c>
      <c r="H40" s="46">
        <v>0</v>
      </c>
      <c r="I40" s="46">
        <v>84888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1741984</v>
      </c>
      <c r="O40" s="47">
        <f t="shared" si="11"/>
        <v>41.666283964791425</v>
      </c>
      <c r="P40" s="9"/>
    </row>
    <row r="41" spans="1:16">
      <c r="A41" s="12"/>
      <c r="B41" s="44">
        <v>575</v>
      </c>
      <c r="C41" s="20" t="s">
        <v>133</v>
      </c>
      <c r="D41" s="46">
        <v>0</v>
      </c>
      <c r="E41" s="46">
        <v>139753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139753</v>
      </c>
      <c r="O41" s="47">
        <f t="shared" si="11"/>
        <v>3.3427334481438957</v>
      </c>
      <c r="P41" s="9"/>
    </row>
    <row r="42" spans="1:16" ht="15.75">
      <c r="A42" s="28" t="s">
        <v>134</v>
      </c>
      <c r="B42" s="29"/>
      <c r="C42" s="30"/>
      <c r="D42" s="31">
        <f t="shared" ref="D42:M42" si="13">SUM(D43:D43)</f>
        <v>117</v>
      </c>
      <c r="E42" s="31">
        <f t="shared" si="13"/>
        <v>5165870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9" si="14">SUM(D42:M42)</f>
        <v>5165987</v>
      </c>
      <c r="O42" s="43">
        <f t="shared" si="11"/>
        <v>123.56455702257941</v>
      </c>
      <c r="P42" s="9"/>
    </row>
    <row r="43" spans="1:16">
      <c r="A43" s="12"/>
      <c r="B43" s="44">
        <v>581</v>
      </c>
      <c r="C43" s="20" t="s">
        <v>135</v>
      </c>
      <c r="D43" s="46">
        <v>117</v>
      </c>
      <c r="E43" s="46">
        <v>5165870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5165987</v>
      </c>
      <c r="O43" s="47">
        <f t="shared" si="11"/>
        <v>123.56455702257941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SUM(D45:D61)</f>
        <v>1129170</v>
      </c>
      <c r="E44" s="31">
        <f t="shared" si="15"/>
        <v>1377933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2507103</v>
      </c>
      <c r="O44" s="43">
        <f t="shared" si="11"/>
        <v>59.967063719862225</v>
      </c>
      <c r="P44" s="9"/>
    </row>
    <row r="45" spans="1:16">
      <c r="A45" s="12"/>
      <c r="B45" s="44">
        <v>601</v>
      </c>
      <c r="C45" s="20" t="s">
        <v>137</v>
      </c>
      <c r="D45" s="46">
        <v>58113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58113</v>
      </c>
      <c r="O45" s="47">
        <f t="shared" si="11"/>
        <v>1.3899971297359357</v>
      </c>
      <c r="P45" s="9"/>
    </row>
    <row r="46" spans="1:16">
      <c r="A46" s="12"/>
      <c r="B46" s="44">
        <v>602</v>
      </c>
      <c r="C46" s="20" t="s">
        <v>138</v>
      </c>
      <c r="D46" s="46">
        <v>68752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68752</v>
      </c>
      <c r="O46" s="47">
        <f t="shared" si="11"/>
        <v>1.6444699579027937</v>
      </c>
      <c r="P46" s="9"/>
    </row>
    <row r="47" spans="1:16">
      <c r="A47" s="12"/>
      <c r="B47" s="44">
        <v>603</v>
      </c>
      <c r="C47" s="20" t="s">
        <v>139</v>
      </c>
      <c r="D47" s="46">
        <v>20979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20979</v>
      </c>
      <c r="O47" s="47">
        <f t="shared" si="11"/>
        <v>0.50179391504018367</v>
      </c>
      <c r="P47" s="9"/>
    </row>
    <row r="48" spans="1:16">
      <c r="A48" s="12"/>
      <c r="B48" s="44">
        <v>604</v>
      </c>
      <c r="C48" s="20" t="s">
        <v>140</v>
      </c>
      <c r="D48" s="46">
        <v>0</v>
      </c>
      <c r="E48" s="46">
        <v>56263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56263</v>
      </c>
      <c r="O48" s="47">
        <f t="shared" si="11"/>
        <v>1.3457472254114045</v>
      </c>
      <c r="P48" s="9"/>
    </row>
    <row r="49" spans="1:119">
      <c r="A49" s="12"/>
      <c r="B49" s="44">
        <v>608</v>
      </c>
      <c r="C49" s="20" t="s">
        <v>141</v>
      </c>
      <c r="D49" s="46">
        <v>0</v>
      </c>
      <c r="E49" s="46">
        <v>26618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26618</v>
      </c>
      <c r="O49" s="47">
        <f t="shared" si="11"/>
        <v>0.63667240719479523</v>
      </c>
      <c r="P49" s="9"/>
    </row>
    <row r="50" spans="1:119">
      <c r="A50" s="12"/>
      <c r="B50" s="44">
        <v>614</v>
      </c>
      <c r="C50" s="20" t="s">
        <v>142</v>
      </c>
      <c r="D50" s="46">
        <v>0</v>
      </c>
      <c r="E50" s="46">
        <v>371563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5" si="16">SUM(D50:M50)</f>
        <v>371563</v>
      </c>
      <c r="O50" s="47">
        <f t="shared" si="11"/>
        <v>8.8873660543436657</v>
      </c>
      <c r="P50" s="9"/>
    </row>
    <row r="51" spans="1:119">
      <c r="A51" s="12"/>
      <c r="B51" s="44">
        <v>634</v>
      </c>
      <c r="C51" s="20" t="s">
        <v>145</v>
      </c>
      <c r="D51" s="46">
        <v>0</v>
      </c>
      <c r="E51" s="46">
        <v>321720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321720</v>
      </c>
      <c r="O51" s="47">
        <f t="shared" si="11"/>
        <v>7.6951779563719862</v>
      </c>
      <c r="P51" s="9"/>
    </row>
    <row r="52" spans="1:119">
      <c r="A52" s="12"/>
      <c r="B52" s="44">
        <v>654</v>
      </c>
      <c r="C52" s="20" t="s">
        <v>146</v>
      </c>
      <c r="D52" s="46">
        <v>0</v>
      </c>
      <c r="E52" s="46">
        <v>145519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145519</v>
      </c>
      <c r="O52" s="47">
        <f t="shared" si="11"/>
        <v>3.4806496364332187</v>
      </c>
      <c r="P52" s="9"/>
    </row>
    <row r="53" spans="1:119">
      <c r="A53" s="12"/>
      <c r="B53" s="44">
        <v>671</v>
      </c>
      <c r="C53" s="20" t="s">
        <v>89</v>
      </c>
      <c r="D53" s="46">
        <v>0</v>
      </c>
      <c r="E53" s="46">
        <v>10990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10990</v>
      </c>
      <c r="O53" s="47">
        <f t="shared" si="11"/>
        <v>0.2628683505549177</v>
      </c>
      <c r="P53" s="9"/>
    </row>
    <row r="54" spans="1:119">
      <c r="A54" s="12"/>
      <c r="B54" s="44">
        <v>674</v>
      </c>
      <c r="C54" s="20" t="s">
        <v>147</v>
      </c>
      <c r="D54" s="46">
        <v>0</v>
      </c>
      <c r="E54" s="46">
        <v>67913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67913</v>
      </c>
      <c r="O54" s="47">
        <f t="shared" si="11"/>
        <v>1.6244020283199387</v>
      </c>
      <c r="P54" s="9"/>
    </row>
    <row r="55" spans="1:119">
      <c r="A55" s="12"/>
      <c r="B55" s="44">
        <v>694</v>
      </c>
      <c r="C55" s="20" t="s">
        <v>148</v>
      </c>
      <c r="D55" s="46">
        <v>0</v>
      </c>
      <c r="E55" s="46">
        <v>50725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50725</v>
      </c>
      <c r="O55" s="47">
        <f t="shared" si="11"/>
        <v>1.2132845388442404</v>
      </c>
      <c r="P55" s="9"/>
    </row>
    <row r="56" spans="1:119">
      <c r="A56" s="12"/>
      <c r="B56" s="44">
        <v>711</v>
      </c>
      <c r="C56" s="20" t="s">
        <v>111</v>
      </c>
      <c r="D56" s="46">
        <v>981326</v>
      </c>
      <c r="E56" s="46">
        <v>1463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7">SUM(D56:M56)</f>
        <v>982789</v>
      </c>
      <c r="O56" s="47">
        <f t="shared" si="11"/>
        <v>23.507199579027937</v>
      </c>
      <c r="P56" s="9"/>
    </row>
    <row r="57" spans="1:119">
      <c r="A57" s="12"/>
      <c r="B57" s="44">
        <v>712</v>
      </c>
      <c r="C57" s="20" t="s">
        <v>112</v>
      </c>
      <c r="D57" s="46">
        <v>0</v>
      </c>
      <c r="E57" s="46">
        <v>19899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7"/>
        <v>19899</v>
      </c>
      <c r="O57" s="47">
        <f t="shared" si="11"/>
        <v>0.47596153846153844</v>
      </c>
      <c r="P57" s="9"/>
    </row>
    <row r="58" spans="1:119">
      <c r="A58" s="12"/>
      <c r="B58" s="44">
        <v>715</v>
      </c>
      <c r="C58" s="20" t="s">
        <v>113</v>
      </c>
      <c r="D58" s="46">
        <v>0</v>
      </c>
      <c r="E58" s="46">
        <v>9084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9084</v>
      </c>
      <c r="O58" s="47">
        <f t="shared" si="11"/>
        <v>0.21727898966704937</v>
      </c>
      <c r="P58" s="9"/>
    </row>
    <row r="59" spans="1:119">
      <c r="A59" s="12"/>
      <c r="B59" s="44">
        <v>719</v>
      </c>
      <c r="C59" s="20" t="s">
        <v>114</v>
      </c>
      <c r="D59" s="46">
        <v>0</v>
      </c>
      <c r="E59" s="46">
        <v>153745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153745</v>
      </c>
      <c r="O59" s="47">
        <f t="shared" si="11"/>
        <v>3.6774062380405663</v>
      </c>
      <c r="P59" s="9"/>
    </row>
    <row r="60" spans="1:119">
      <c r="A60" s="12"/>
      <c r="B60" s="44">
        <v>744</v>
      </c>
      <c r="C60" s="20" t="s">
        <v>149</v>
      </c>
      <c r="D60" s="46">
        <v>0</v>
      </c>
      <c r="E60" s="46">
        <v>36974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36974</v>
      </c>
      <c r="O60" s="47">
        <f t="shared" si="11"/>
        <v>0.88437619594336014</v>
      </c>
      <c r="P60" s="9"/>
    </row>
    <row r="61" spans="1:119" ht="15.75" thickBot="1">
      <c r="A61" s="12"/>
      <c r="B61" s="44">
        <v>764</v>
      </c>
      <c r="C61" s="20" t="s">
        <v>150</v>
      </c>
      <c r="D61" s="46">
        <v>0</v>
      </c>
      <c r="E61" s="46">
        <v>105457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105457</v>
      </c>
      <c r="O61" s="47">
        <f t="shared" si="11"/>
        <v>2.5224119785686949</v>
      </c>
      <c r="P61" s="9"/>
    </row>
    <row r="62" spans="1:119" ht="16.5" thickBot="1">
      <c r="A62" s="14" t="s">
        <v>10</v>
      </c>
      <c r="B62" s="23"/>
      <c r="C62" s="22"/>
      <c r="D62" s="15">
        <f t="shared" ref="D62:M62" si="18">SUM(D5,D13,D22,D25,D29,D33,D38,D42,D44)</f>
        <v>32888424</v>
      </c>
      <c r="E62" s="15">
        <f t="shared" si="18"/>
        <v>28218478</v>
      </c>
      <c r="F62" s="15">
        <f t="shared" si="18"/>
        <v>0</v>
      </c>
      <c r="G62" s="15">
        <f t="shared" si="18"/>
        <v>3862070</v>
      </c>
      <c r="H62" s="15">
        <f t="shared" si="18"/>
        <v>0</v>
      </c>
      <c r="I62" s="15">
        <f t="shared" si="18"/>
        <v>106372</v>
      </c>
      <c r="J62" s="15">
        <f t="shared" si="18"/>
        <v>0</v>
      </c>
      <c r="K62" s="15">
        <f t="shared" si="18"/>
        <v>0</v>
      </c>
      <c r="L62" s="15">
        <f t="shared" si="18"/>
        <v>0</v>
      </c>
      <c r="M62" s="15">
        <f t="shared" si="18"/>
        <v>0</v>
      </c>
      <c r="N62" s="15">
        <f>SUM(D62:M62)</f>
        <v>65075344</v>
      </c>
      <c r="O62" s="37">
        <f t="shared" si="11"/>
        <v>1556.5285112897054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38"/>
      <c r="B64" s="39"/>
      <c r="C64" s="39"/>
      <c r="D64" s="40"/>
      <c r="E64" s="40"/>
      <c r="F64" s="40"/>
      <c r="G64" s="40"/>
      <c r="H64" s="40"/>
      <c r="I64" s="40"/>
      <c r="J64" s="40"/>
      <c r="K64" s="40"/>
      <c r="L64" s="48" t="s">
        <v>167</v>
      </c>
      <c r="M64" s="48"/>
      <c r="N64" s="48"/>
      <c r="O64" s="41">
        <v>41808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91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9144942</v>
      </c>
      <c r="E5" s="26">
        <f t="shared" si="0"/>
        <v>652769</v>
      </c>
      <c r="F5" s="26">
        <f t="shared" si="0"/>
        <v>0</v>
      </c>
      <c r="G5" s="26">
        <f t="shared" si="0"/>
        <v>740732</v>
      </c>
      <c r="H5" s="26">
        <f t="shared" si="0"/>
        <v>0</v>
      </c>
      <c r="I5" s="26">
        <f t="shared" si="0"/>
        <v>23118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10561561</v>
      </c>
      <c r="O5" s="32">
        <f t="shared" ref="O5:O36" si="1">(N5/O$66)</f>
        <v>256.84730058365761</v>
      </c>
      <c r="P5" s="6"/>
    </row>
    <row r="6" spans="1:133">
      <c r="A6" s="12"/>
      <c r="B6" s="44">
        <v>511</v>
      </c>
      <c r="C6" s="20" t="s">
        <v>20</v>
      </c>
      <c r="D6" s="46">
        <v>1187668</v>
      </c>
      <c r="E6" s="46">
        <v>0</v>
      </c>
      <c r="F6" s="46">
        <v>0</v>
      </c>
      <c r="G6" s="46">
        <v>360762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1548430</v>
      </c>
      <c r="O6" s="47">
        <f t="shared" si="1"/>
        <v>37.656371595330739</v>
      </c>
      <c r="P6" s="9"/>
    </row>
    <row r="7" spans="1:133">
      <c r="A7" s="12"/>
      <c r="B7" s="44">
        <v>512</v>
      </c>
      <c r="C7" s="20" t="s">
        <v>21</v>
      </c>
      <c r="D7" s="46">
        <v>575281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575281</v>
      </c>
      <c r="O7" s="47">
        <f t="shared" si="1"/>
        <v>13.990296692607004</v>
      </c>
      <c r="P7" s="9"/>
    </row>
    <row r="8" spans="1:133">
      <c r="A8" s="12"/>
      <c r="B8" s="44">
        <v>513</v>
      </c>
      <c r="C8" s="20" t="s">
        <v>22</v>
      </c>
      <c r="D8" s="46">
        <v>4169350</v>
      </c>
      <c r="E8" s="46">
        <v>2328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4171678</v>
      </c>
      <c r="O8" s="47">
        <f t="shared" si="1"/>
        <v>101.45131322957198</v>
      </c>
      <c r="P8" s="9"/>
    </row>
    <row r="9" spans="1:133">
      <c r="A9" s="12"/>
      <c r="B9" s="44">
        <v>514</v>
      </c>
      <c r="C9" s="20" t="s">
        <v>23</v>
      </c>
      <c r="D9" s="46">
        <v>167527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167527</v>
      </c>
      <c r="O9" s="47">
        <f t="shared" si="1"/>
        <v>4.0741001945525293</v>
      </c>
      <c r="P9" s="9"/>
    </row>
    <row r="10" spans="1:133">
      <c r="A10" s="12"/>
      <c r="B10" s="44">
        <v>515</v>
      </c>
      <c r="C10" s="20" t="s">
        <v>24</v>
      </c>
      <c r="D10" s="46">
        <v>12242</v>
      </c>
      <c r="E10" s="46">
        <v>432158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444400</v>
      </c>
      <c r="O10" s="47">
        <f t="shared" si="1"/>
        <v>10.80739299610895</v>
      </c>
      <c r="P10" s="9"/>
    </row>
    <row r="11" spans="1:133">
      <c r="A11" s="12"/>
      <c r="B11" s="44">
        <v>516</v>
      </c>
      <c r="C11" s="20" t="s">
        <v>164</v>
      </c>
      <c r="D11" s="46">
        <v>1053703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1053703</v>
      </c>
      <c r="O11" s="47">
        <f t="shared" si="1"/>
        <v>25.625072957198444</v>
      </c>
      <c r="P11" s="9"/>
    </row>
    <row r="12" spans="1:133">
      <c r="A12" s="12"/>
      <c r="B12" s="44">
        <v>519</v>
      </c>
      <c r="C12" s="20" t="s">
        <v>121</v>
      </c>
      <c r="D12" s="46">
        <v>1979171</v>
      </c>
      <c r="E12" s="46">
        <v>218283</v>
      </c>
      <c r="F12" s="46">
        <v>0</v>
      </c>
      <c r="G12" s="46">
        <v>379970</v>
      </c>
      <c r="H12" s="46">
        <v>0</v>
      </c>
      <c r="I12" s="46">
        <v>23118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2600542</v>
      </c>
      <c r="O12" s="47">
        <f t="shared" si="1"/>
        <v>63.242752918287941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16649823</v>
      </c>
      <c r="E13" s="31">
        <f t="shared" si="3"/>
        <v>10078513</v>
      </c>
      <c r="F13" s="31">
        <f t="shared" si="3"/>
        <v>0</v>
      </c>
      <c r="G13" s="31">
        <f t="shared" si="3"/>
        <v>18165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26746501</v>
      </c>
      <c r="O13" s="43">
        <f t="shared" si="1"/>
        <v>650.44992704280151</v>
      </c>
      <c r="P13" s="10"/>
    </row>
    <row r="14" spans="1:133">
      <c r="A14" s="12"/>
      <c r="B14" s="44">
        <v>521</v>
      </c>
      <c r="C14" s="20" t="s">
        <v>28</v>
      </c>
      <c r="D14" s="46">
        <v>10114023</v>
      </c>
      <c r="E14" s="46">
        <v>7210</v>
      </c>
      <c r="F14" s="46">
        <v>0</v>
      </c>
      <c r="G14" s="46">
        <v>1800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10123033</v>
      </c>
      <c r="O14" s="47">
        <f t="shared" si="1"/>
        <v>246.18270914396888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3569424</v>
      </c>
      <c r="F15" s="46">
        <v>0</v>
      </c>
      <c r="G15" s="46">
        <v>16365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3585789</v>
      </c>
      <c r="O15" s="47">
        <f t="shared" si="1"/>
        <v>87.203039883268488</v>
      </c>
      <c r="P15" s="9"/>
    </row>
    <row r="16" spans="1:133">
      <c r="A16" s="12"/>
      <c r="B16" s="44">
        <v>523</v>
      </c>
      <c r="C16" s="20" t="s">
        <v>122</v>
      </c>
      <c r="D16" s="46">
        <v>5698884</v>
      </c>
      <c r="E16" s="46">
        <v>216136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5915020</v>
      </c>
      <c r="O16" s="47">
        <f t="shared" si="1"/>
        <v>143.8477626459144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1063085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1063085</v>
      </c>
      <c r="O17" s="47">
        <f t="shared" si="1"/>
        <v>25.853234435797667</v>
      </c>
      <c r="P17" s="9"/>
    </row>
    <row r="18" spans="1:16">
      <c r="A18" s="12"/>
      <c r="B18" s="44">
        <v>525</v>
      </c>
      <c r="C18" s="20" t="s">
        <v>32</v>
      </c>
      <c r="D18" s="46">
        <v>190419</v>
      </c>
      <c r="E18" s="46">
        <v>2054088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2244507</v>
      </c>
      <c r="O18" s="47">
        <f t="shared" si="1"/>
        <v>54.584314202334632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2842080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2842080</v>
      </c>
      <c r="O19" s="47">
        <f t="shared" si="1"/>
        <v>69.116731517509734</v>
      </c>
      <c r="P19" s="9"/>
    </row>
    <row r="20" spans="1:16">
      <c r="A20" s="12"/>
      <c r="B20" s="44">
        <v>527</v>
      </c>
      <c r="C20" s="20" t="s">
        <v>34</v>
      </c>
      <c r="D20" s="46">
        <v>119781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119781</v>
      </c>
      <c r="O20" s="47">
        <f t="shared" si="1"/>
        <v>2.9129620622568093</v>
      </c>
      <c r="P20" s="9"/>
    </row>
    <row r="21" spans="1:16">
      <c r="A21" s="12"/>
      <c r="B21" s="44">
        <v>529</v>
      </c>
      <c r="C21" s="20" t="s">
        <v>35</v>
      </c>
      <c r="D21" s="46">
        <v>526716</v>
      </c>
      <c r="E21" s="46">
        <v>326490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853206</v>
      </c>
      <c r="O21" s="47">
        <f t="shared" si="1"/>
        <v>20.749173151750973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SUM(D23:D24)</f>
        <v>273814</v>
      </c>
      <c r="E22" s="31">
        <f t="shared" si="5"/>
        <v>2865531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3139345</v>
      </c>
      <c r="O22" s="43">
        <f t="shared" si="1"/>
        <v>76.345938715953309</v>
      </c>
      <c r="P22" s="10"/>
    </row>
    <row r="23" spans="1:16">
      <c r="A23" s="12"/>
      <c r="B23" s="44">
        <v>534</v>
      </c>
      <c r="C23" s="20" t="s">
        <v>124</v>
      </c>
      <c r="D23" s="46">
        <v>0</v>
      </c>
      <c r="E23" s="46">
        <v>2865531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2865531</v>
      </c>
      <c r="O23" s="47">
        <f t="shared" si="1"/>
        <v>69.687037937743185</v>
      </c>
      <c r="P23" s="9"/>
    </row>
    <row r="24" spans="1:16">
      <c r="A24" s="12"/>
      <c r="B24" s="44">
        <v>537</v>
      </c>
      <c r="C24" s="20" t="s">
        <v>125</v>
      </c>
      <c r="D24" s="46">
        <v>273814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273814</v>
      </c>
      <c r="O24" s="47">
        <f t="shared" si="1"/>
        <v>6.6589007782101168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5677063</v>
      </c>
      <c r="F25" s="31">
        <f t="shared" si="6"/>
        <v>0</v>
      </c>
      <c r="G25" s="31">
        <f t="shared" si="6"/>
        <v>2961658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8638721</v>
      </c>
      <c r="O25" s="43">
        <f t="shared" si="1"/>
        <v>210.0856274319066</v>
      </c>
      <c r="P25" s="10"/>
    </row>
    <row r="26" spans="1:16">
      <c r="A26" s="12"/>
      <c r="B26" s="44">
        <v>541</v>
      </c>
      <c r="C26" s="20" t="s">
        <v>126</v>
      </c>
      <c r="D26" s="46">
        <v>0</v>
      </c>
      <c r="E26" s="46">
        <v>5166066</v>
      </c>
      <c r="F26" s="46">
        <v>0</v>
      </c>
      <c r="G26" s="46">
        <v>2914162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8080228</v>
      </c>
      <c r="O26" s="47">
        <f t="shared" si="1"/>
        <v>196.50359922178987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463356</v>
      </c>
      <c r="F27" s="46">
        <v>0</v>
      </c>
      <c r="G27" s="46">
        <v>47496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510852</v>
      </c>
      <c r="O27" s="47">
        <f t="shared" si="1"/>
        <v>12.423443579766538</v>
      </c>
      <c r="P27" s="9"/>
    </row>
    <row r="28" spans="1:16">
      <c r="A28" s="12"/>
      <c r="B28" s="44">
        <v>549</v>
      </c>
      <c r="C28" s="20" t="s">
        <v>127</v>
      </c>
      <c r="D28" s="46">
        <v>0</v>
      </c>
      <c r="E28" s="46">
        <v>47641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47641</v>
      </c>
      <c r="O28" s="47">
        <f t="shared" si="1"/>
        <v>1.1585846303501945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73721</v>
      </c>
      <c r="E29" s="31">
        <f t="shared" si="8"/>
        <v>1112648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1186369</v>
      </c>
      <c r="O29" s="43">
        <f t="shared" si="1"/>
        <v>28.851386186770426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293136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293136</v>
      </c>
      <c r="O30" s="47">
        <f t="shared" si="1"/>
        <v>7.1287937743190666</v>
      </c>
      <c r="P30" s="9"/>
    </row>
    <row r="31" spans="1:16">
      <c r="A31" s="13"/>
      <c r="B31" s="45">
        <v>553</v>
      </c>
      <c r="C31" s="21" t="s">
        <v>128</v>
      </c>
      <c r="D31" s="46">
        <v>73721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73721</v>
      </c>
      <c r="O31" s="47">
        <f t="shared" si="1"/>
        <v>1.7928258754863813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819512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819512</v>
      </c>
      <c r="O32" s="47">
        <f t="shared" si="1"/>
        <v>19.92976653696498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2359073</v>
      </c>
      <c r="E33" s="31">
        <f t="shared" si="9"/>
        <v>83197</v>
      </c>
      <c r="F33" s="31">
        <f t="shared" si="9"/>
        <v>0</v>
      </c>
      <c r="G33" s="31">
        <f t="shared" si="9"/>
        <v>2122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2444392</v>
      </c>
      <c r="O33" s="43">
        <f t="shared" si="1"/>
        <v>59.445330739299614</v>
      </c>
      <c r="P33" s="10"/>
    </row>
    <row r="34" spans="1:16">
      <c r="A34" s="12"/>
      <c r="B34" s="44">
        <v>562</v>
      </c>
      <c r="C34" s="20" t="s">
        <v>129</v>
      </c>
      <c r="D34" s="46">
        <v>472006</v>
      </c>
      <c r="E34" s="46">
        <v>83197</v>
      </c>
      <c r="F34" s="46">
        <v>0</v>
      </c>
      <c r="G34" s="46">
        <v>2122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557325</v>
      </c>
      <c r="O34" s="47">
        <f t="shared" si="1"/>
        <v>13.553623540856032</v>
      </c>
      <c r="P34" s="9"/>
    </row>
    <row r="35" spans="1:16">
      <c r="A35" s="12"/>
      <c r="B35" s="44">
        <v>563</v>
      </c>
      <c r="C35" s="20" t="s">
        <v>130</v>
      </c>
      <c r="D35" s="46">
        <v>92976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92976</v>
      </c>
      <c r="O35" s="47">
        <f t="shared" si="1"/>
        <v>2.2610894941634241</v>
      </c>
      <c r="P35" s="9"/>
    </row>
    <row r="36" spans="1:16">
      <c r="A36" s="12"/>
      <c r="B36" s="44">
        <v>564</v>
      </c>
      <c r="C36" s="20" t="s">
        <v>131</v>
      </c>
      <c r="D36" s="46">
        <v>765195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765195</v>
      </c>
      <c r="O36" s="47">
        <f t="shared" si="1"/>
        <v>18.608827821011673</v>
      </c>
      <c r="P36" s="9"/>
    </row>
    <row r="37" spans="1:16">
      <c r="A37" s="12"/>
      <c r="B37" s="44">
        <v>569</v>
      </c>
      <c r="C37" s="20" t="s">
        <v>53</v>
      </c>
      <c r="D37" s="46">
        <v>1028896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1028896</v>
      </c>
      <c r="O37" s="47">
        <f t="shared" ref="O37:O64" si="11">(N37/O$66)</f>
        <v>25.021789883268482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1910318</v>
      </c>
      <c r="E38" s="31">
        <f t="shared" si="12"/>
        <v>39745</v>
      </c>
      <c r="F38" s="31">
        <f t="shared" si="12"/>
        <v>0</v>
      </c>
      <c r="G38" s="31">
        <f t="shared" si="12"/>
        <v>222593</v>
      </c>
      <c r="H38" s="31">
        <f t="shared" si="12"/>
        <v>0</v>
      </c>
      <c r="I38" s="31">
        <f t="shared" si="12"/>
        <v>94699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2267355</v>
      </c>
      <c r="O38" s="43">
        <f t="shared" si="11"/>
        <v>55.139956225680933</v>
      </c>
      <c r="P38" s="9"/>
    </row>
    <row r="39" spans="1:16">
      <c r="A39" s="12"/>
      <c r="B39" s="44">
        <v>571</v>
      </c>
      <c r="C39" s="20" t="s">
        <v>55</v>
      </c>
      <c r="D39" s="46">
        <v>423936</v>
      </c>
      <c r="E39" s="46">
        <v>30443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454379</v>
      </c>
      <c r="O39" s="47">
        <f t="shared" si="11"/>
        <v>11.050072957198443</v>
      </c>
      <c r="P39" s="9"/>
    </row>
    <row r="40" spans="1:16">
      <c r="A40" s="12"/>
      <c r="B40" s="44">
        <v>572</v>
      </c>
      <c r="C40" s="20" t="s">
        <v>132</v>
      </c>
      <c r="D40" s="46">
        <v>1486382</v>
      </c>
      <c r="E40" s="46">
        <v>0</v>
      </c>
      <c r="F40" s="46">
        <v>0</v>
      </c>
      <c r="G40" s="46">
        <v>222593</v>
      </c>
      <c r="H40" s="46">
        <v>0</v>
      </c>
      <c r="I40" s="46">
        <v>94699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1803674</v>
      </c>
      <c r="O40" s="47">
        <f t="shared" si="11"/>
        <v>43.8636673151751</v>
      </c>
      <c r="P40" s="9"/>
    </row>
    <row r="41" spans="1:16">
      <c r="A41" s="12"/>
      <c r="B41" s="44">
        <v>575</v>
      </c>
      <c r="C41" s="20" t="s">
        <v>133</v>
      </c>
      <c r="D41" s="46">
        <v>0</v>
      </c>
      <c r="E41" s="46">
        <v>9302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9302</v>
      </c>
      <c r="O41" s="47">
        <f t="shared" si="11"/>
        <v>0.226215953307393</v>
      </c>
      <c r="P41" s="9"/>
    </row>
    <row r="42" spans="1:16" ht="15.75">
      <c r="A42" s="28" t="s">
        <v>134</v>
      </c>
      <c r="B42" s="29"/>
      <c r="C42" s="30"/>
      <c r="D42" s="31">
        <f t="shared" ref="D42:M42" si="13">SUM(D43:D44)</f>
        <v>8300</v>
      </c>
      <c r="E42" s="31">
        <f t="shared" si="13"/>
        <v>1466758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50" si="14">SUM(D42:M42)</f>
        <v>1475058</v>
      </c>
      <c r="O42" s="43">
        <f t="shared" si="11"/>
        <v>35.872033073929963</v>
      </c>
      <c r="P42" s="9"/>
    </row>
    <row r="43" spans="1:16">
      <c r="A43" s="12"/>
      <c r="B43" s="44">
        <v>581</v>
      </c>
      <c r="C43" s="20" t="s">
        <v>135</v>
      </c>
      <c r="D43" s="46">
        <v>8300</v>
      </c>
      <c r="E43" s="46">
        <v>1207225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1215525</v>
      </c>
      <c r="O43" s="47">
        <f t="shared" si="11"/>
        <v>29.560432879377434</v>
      </c>
      <c r="P43" s="9"/>
    </row>
    <row r="44" spans="1:16">
      <c r="A44" s="12"/>
      <c r="B44" s="44">
        <v>586</v>
      </c>
      <c r="C44" s="20" t="s">
        <v>136</v>
      </c>
      <c r="D44" s="46">
        <v>0</v>
      </c>
      <c r="E44" s="46">
        <v>259533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259533</v>
      </c>
      <c r="O44" s="47">
        <f t="shared" si="11"/>
        <v>6.3116001945525291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SUM(D46:D63)</f>
        <v>1054866</v>
      </c>
      <c r="E45" s="31">
        <f t="shared" si="15"/>
        <v>1354822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2409688</v>
      </c>
      <c r="O45" s="43">
        <f t="shared" si="11"/>
        <v>58.601361867704277</v>
      </c>
      <c r="P45" s="9"/>
    </row>
    <row r="46" spans="1:16">
      <c r="A46" s="12"/>
      <c r="B46" s="44">
        <v>601</v>
      </c>
      <c r="C46" s="20" t="s">
        <v>137</v>
      </c>
      <c r="D46" s="46">
        <v>40808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40808</v>
      </c>
      <c r="O46" s="47">
        <f t="shared" si="11"/>
        <v>0.99241245136186773</v>
      </c>
      <c r="P46" s="9"/>
    </row>
    <row r="47" spans="1:16">
      <c r="A47" s="12"/>
      <c r="B47" s="44">
        <v>602</v>
      </c>
      <c r="C47" s="20" t="s">
        <v>138</v>
      </c>
      <c r="D47" s="46">
        <v>50134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50134</v>
      </c>
      <c r="O47" s="47">
        <f t="shared" si="11"/>
        <v>1.2192120622568094</v>
      </c>
      <c r="P47" s="9"/>
    </row>
    <row r="48" spans="1:16">
      <c r="A48" s="12"/>
      <c r="B48" s="44">
        <v>603</v>
      </c>
      <c r="C48" s="20" t="s">
        <v>139</v>
      </c>
      <c r="D48" s="46">
        <v>21492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21492</v>
      </c>
      <c r="O48" s="47">
        <f t="shared" si="11"/>
        <v>0.52266536964980548</v>
      </c>
      <c r="P48" s="9"/>
    </row>
    <row r="49" spans="1:119">
      <c r="A49" s="12"/>
      <c r="B49" s="44">
        <v>604</v>
      </c>
      <c r="C49" s="20" t="s">
        <v>140</v>
      </c>
      <c r="D49" s="46">
        <v>298</v>
      </c>
      <c r="E49" s="46">
        <v>66167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66465</v>
      </c>
      <c r="O49" s="47">
        <f t="shared" si="11"/>
        <v>1.6163667315175096</v>
      </c>
      <c r="P49" s="9"/>
    </row>
    <row r="50" spans="1:119">
      <c r="A50" s="12"/>
      <c r="B50" s="44">
        <v>608</v>
      </c>
      <c r="C50" s="20" t="s">
        <v>141</v>
      </c>
      <c r="D50" s="46">
        <v>0</v>
      </c>
      <c r="E50" s="46">
        <v>77376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77376</v>
      </c>
      <c r="O50" s="47">
        <f t="shared" si="11"/>
        <v>1.8817120622568093</v>
      </c>
      <c r="P50" s="9"/>
    </row>
    <row r="51" spans="1:119">
      <c r="A51" s="12"/>
      <c r="B51" s="44">
        <v>614</v>
      </c>
      <c r="C51" s="20" t="s">
        <v>142</v>
      </c>
      <c r="D51" s="46">
        <v>0</v>
      </c>
      <c r="E51" s="46">
        <v>381126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381126</v>
      </c>
      <c r="O51" s="47">
        <f t="shared" si="11"/>
        <v>9.2686284046692613</v>
      </c>
      <c r="P51" s="9"/>
    </row>
    <row r="52" spans="1:119">
      <c r="A52" s="12"/>
      <c r="B52" s="44">
        <v>624</v>
      </c>
      <c r="C52" s="20" t="s">
        <v>68</v>
      </c>
      <c r="D52" s="46">
        <v>0</v>
      </c>
      <c r="E52" s="46">
        <v>12000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12000</v>
      </c>
      <c r="O52" s="47">
        <f t="shared" si="11"/>
        <v>0.29182879377431908</v>
      </c>
      <c r="P52" s="9"/>
    </row>
    <row r="53" spans="1:119">
      <c r="A53" s="12"/>
      <c r="B53" s="44">
        <v>634</v>
      </c>
      <c r="C53" s="20" t="s">
        <v>145</v>
      </c>
      <c r="D53" s="46">
        <v>0</v>
      </c>
      <c r="E53" s="46">
        <v>336058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336058</v>
      </c>
      <c r="O53" s="47">
        <f t="shared" si="11"/>
        <v>8.1726167315175093</v>
      </c>
      <c r="P53" s="9"/>
    </row>
    <row r="54" spans="1:119">
      <c r="A54" s="12"/>
      <c r="B54" s="44">
        <v>654</v>
      </c>
      <c r="C54" s="20" t="s">
        <v>146</v>
      </c>
      <c r="D54" s="46">
        <v>0</v>
      </c>
      <c r="E54" s="46">
        <v>147565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147565</v>
      </c>
      <c r="O54" s="47">
        <f t="shared" si="11"/>
        <v>3.5886429961089492</v>
      </c>
      <c r="P54" s="9"/>
    </row>
    <row r="55" spans="1:119">
      <c r="A55" s="12"/>
      <c r="B55" s="44">
        <v>671</v>
      </c>
      <c r="C55" s="20" t="s">
        <v>89</v>
      </c>
      <c r="D55" s="46">
        <v>0</v>
      </c>
      <c r="E55" s="46">
        <v>10989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10989</v>
      </c>
      <c r="O55" s="47">
        <f t="shared" si="11"/>
        <v>0.26724221789883268</v>
      </c>
      <c r="P55" s="9"/>
    </row>
    <row r="56" spans="1:119">
      <c r="A56" s="12"/>
      <c r="B56" s="44">
        <v>674</v>
      </c>
      <c r="C56" s="20" t="s">
        <v>147</v>
      </c>
      <c r="D56" s="46">
        <v>0</v>
      </c>
      <c r="E56" s="46">
        <v>58196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58196</v>
      </c>
      <c r="O56" s="47">
        <f t="shared" si="11"/>
        <v>1.4152723735408561</v>
      </c>
      <c r="P56" s="9"/>
    </row>
    <row r="57" spans="1:119">
      <c r="A57" s="12"/>
      <c r="B57" s="44">
        <v>694</v>
      </c>
      <c r="C57" s="20" t="s">
        <v>148</v>
      </c>
      <c r="D57" s="46">
        <v>0</v>
      </c>
      <c r="E57" s="46">
        <v>46777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46777</v>
      </c>
      <c r="O57" s="47">
        <f t="shared" si="11"/>
        <v>1.1375729571984436</v>
      </c>
      <c r="P57" s="9"/>
    </row>
    <row r="58" spans="1:119">
      <c r="A58" s="12"/>
      <c r="B58" s="44">
        <v>711</v>
      </c>
      <c r="C58" s="20" t="s">
        <v>111</v>
      </c>
      <c r="D58" s="46">
        <v>942134</v>
      </c>
      <c r="E58" s="46">
        <v>5209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947343</v>
      </c>
      <c r="O58" s="47">
        <f t="shared" si="11"/>
        <v>23.038497081712062</v>
      </c>
      <c r="P58" s="9"/>
    </row>
    <row r="59" spans="1:119">
      <c r="A59" s="12"/>
      <c r="B59" s="44">
        <v>712</v>
      </c>
      <c r="C59" s="20" t="s">
        <v>112</v>
      </c>
      <c r="D59" s="46">
        <v>0</v>
      </c>
      <c r="E59" s="46">
        <v>29874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29874</v>
      </c>
      <c r="O59" s="47">
        <f t="shared" si="11"/>
        <v>0.72650778210116729</v>
      </c>
      <c r="P59" s="9"/>
    </row>
    <row r="60" spans="1:119">
      <c r="A60" s="12"/>
      <c r="B60" s="44">
        <v>715</v>
      </c>
      <c r="C60" s="20" t="s">
        <v>113</v>
      </c>
      <c r="D60" s="46">
        <v>0</v>
      </c>
      <c r="E60" s="46">
        <v>10900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10900</v>
      </c>
      <c r="O60" s="47">
        <f t="shared" si="11"/>
        <v>0.26507782101167315</v>
      </c>
      <c r="P60" s="9"/>
    </row>
    <row r="61" spans="1:119">
      <c r="A61" s="12"/>
      <c r="B61" s="44">
        <v>719</v>
      </c>
      <c r="C61" s="20" t="s">
        <v>114</v>
      </c>
      <c r="D61" s="46">
        <v>0</v>
      </c>
      <c r="E61" s="46">
        <v>92174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92174</v>
      </c>
      <c r="O61" s="47">
        <f t="shared" si="11"/>
        <v>2.2415856031128403</v>
      </c>
      <c r="P61" s="9"/>
    </row>
    <row r="62" spans="1:119">
      <c r="A62" s="12"/>
      <c r="B62" s="44">
        <v>744</v>
      </c>
      <c r="C62" s="20" t="s">
        <v>149</v>
      </c>
      <c r="D62" s="46">
        <v>0</v>
      </c>
      <c r="E62" s="46">
        <v>3723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3723</v>
      </c>
      <c r="O62" s="47">
        <f t="shared" si="11"/>
        <v>9.0539883268482488E-2</v>
      </c>
      <c r="P62" s="9"/>
    </row>
    <row r="63" spans="1:119" ht="15.75" thickBot="1">
      <c r="A63" s="12"/>
      <c r="B63" s="44">
        <v>764</v>
      </c>
      <c r="C63" s="20" t="s">
        <v>150</v>
      </c>
      <c r="D63" s="46">
        <v>0</v>
      </c>
      <c r="E63" s="46">
        <v>76688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76688</v>
      </c>
      <c r="O63" s="47">
        <f t="shared" si="11"/>
        <v>1.8649805447470817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SUM(D5,D13,D22,D25,D29,D33,D38,D42,D45)</f>
        <v>31474857</v>
      </c>
      <c r="E64" s="15">
        <f t="shared" si="18"/>
        <v>23331046</v>
      </c>
      <c r="F64" s="15">
        <f t="shared" si="18"/>
        <v>0</v>
      </c>
      <c r="G64" s="15">
        <f t="shared" si="18"/>
        <v>3945270</v>
      </c>
      <c r="H64" s="15">
        <f t="shared" si="18"/>
        <v>0</v>
      </c>
      <c r="I64" s="15">
        <f t="shared" si="18"/>
        <v>117817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58868990</v>
      </c>
      <c r="O64" s="37">
        <f t="shared" si="11"/>
        <v>1431.6388618677042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165</v>
      </c>
      <c r="M66" s="48"/>
      <c r="N66" s="48"/>
      <c r="O66" s="41">
        <v>41120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160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7178697</v>
      </c>
      <c r="E5" s="26">
        <f t="shared" si="0"/>
        <v>717208</v>
      </c>
      <c r="F5" s="26">
        <f t="shared" si="0"/>
        <v>0</v>
      </c>
      <c r="G5" s="26">
        <f t="shared" si="0"/>
        <v>879314</v>
      </c>
      <c r="H5" s="26">
        <f t="shared" si="0"/>
        <v>0</v>
      </c>
      <c r="I5" s="26">
        <f t="shared" si="0"/>
        <v>23879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8799098</v>
      </c>
      <c r="O5" s="32">
        <f t="shared" ref="O5:O36" si="2">(N5/O$66)</f>
        <v>213.88181818181818</v>
      </c>
      <c r="P5" s="6"/>
    </row>
    <row r="6" spans="1:133">
      <c r="A6" s="12"/>
      <c r="B6" s="44">
        <v>511</v>
      </c>
      <c r="C6" s="20" t="s">
        <v>20</v>
      </c>
      <c r="D6" s="46">
        <v>923516</v>
      </c>
      <c r="E6" s="46">
        <v>0</v>
      </c>
      <c r="F6" s="46">
        <v>0</v>
      </c>
      <c r="G6" s="46">
        <v>218474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1141990</v>
      </c>
      <c r="O6" s="47">
        <f t="shared" si="2"/>
        <v>27.758629071463297</v>
      </c>
      <c r="P6" s="9"/>
    </row>
    <row r="7" spans="1:133">
      <c r="A7" s="12"/>
      <c r="B7" s="44">
        <v>512</v>
      </c>
      <c r="C7" s="20" t="s">
        <v>21</v>
      </c>
      <c r="D7" s="46">
        <v>561290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561290</v>
      </c>
      <c r="O7" s="47">
        <f t="shared" si="2"/>
        <v>13.643412736995625</v>
      </c>
      <c r="P7" s="9"/>
    </row>
    <row r="8" spans="1:133">
      <c r="A8" s="12"/>
      <c r="B8" s="44">
        <v>513</v>
      </c>
      <c r="C8" s="20" t="s">
        <v>22</v>
      </c>
      <c r="D8" s="46">
        <v>3865934</v>
      </c>
      <c r="E8" s="46">
        <v>7367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3873301</v>
      </c>
      <c r="O8" s="47">
        <f t="shared" si="2"/>
        <v>94.149270782693236</v>
      </c>
      <c r="P8" s="9"/>
    </row>
    <row r="9" spans="1:133">
      <c r="A9" s="12"/>
      <c r="B9" s="44">
        <v>514</v>
      </c>
      <c r="C9" s="20" t="s">
        <v>23</v>
      </c>
      <c r="D9" s="46">
        <v>136607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136607</v>
      </c>
      <c r="O9" s="47">
        <f t="shared" si="2"/>
        <v>3.3205396208070006</v>
      </c>
      <c r="P9" s="9"/>
    </row>
    <row r="10" spans="1:133">
      <c r="A10" s="12"/>
      <c r="B10" s="44">
        <v>515</v>
      </c>
      <c r="C10" s="20" t="s">
        <v>24</v>
      </c>
      <c r="D10" s="46">
        <v>10013</v>
      </c>
      <c r="E10" s="46">
        <v>445976</v>
      </c>
      <c r="F10" s="46">
        <v>0</v>
      </c>
      <c r="G10" s="46">
        <v>30000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485989</v>
      </c>
      <c r="O10" s="47">
        <f t="shared" si="2"/>
        <v>11.813052989790958</v>
      </c>
      <c r="P10" s="9"/>
    </row>
    <row r="11" spans="1:133">
      <c r="A11" s="12"/>
      <c r="B11" s="44">
        <v>519</v>
      </c>
      <c r="C11" s="20" t="s">
        <v>121</v>
      </c>
      <c r="D11" s="46">
        <v>1681337</v>
      </c>
      <c r="E11" s="46">
        <v>263865</v>
      </c>
      <c r="F11" s="46">
        <v>0</v>
      </c>
      <c r="G11" s="46">
        <v>630840</v>
      </c>
      <c r="H11" s="46">
        <v>0</v>
      </c>
      <c r="I11" s="46">
        <v>23879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2599921</v>
      </c>
      <c r="O11" s="47">
        <f t="shared" si="2"/>
        <v>63.196912980068063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16321756</v>
      </c>
      <c r="E12" s="31">
        <f t="shared" si="3"/>
        <v>7826180</v>
      </c>
      <c r="F12" s="31">
        <f t="shared" si="3"/>
        <v>0</v>
      </c>
      <c r="G12" s="31">
        <f t="shared" si="3"/>
        <v>234751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24382687</v>
      </c>
      <c r="O12" s="43">
        <f t="shared" si="2"/>
        <v>592.67591152163345</v>
      </c>
      <c r="P12" s="10"/>
    </row>
    <row r="13" spans="1:133">
      <c r="A13" s="12"/>
      <c r="B13" s="44">
        <v>521</v>
      </c>
      <c r="C13" s="20" t="s">
        <v>28</v>
      </c>
      <c r="D13" s="46">
        <v>9366229</v>
      </c>
      <c r="E13" s="46">
        <v>0</v>
      </c>
      <c r="F13" s="46">
        <v>0</v>
      </c>
      <c r="G13" s="46">
        <v>234751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9600980</v>
      </c>
      <c r="O13" s="47">
        <f t="shared" si="2"/>
        <v>233.37335926105979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3479474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3479474</v>
      </c>
      <c r="O14" s="47">
        <f t="shared" si="2"/>
        <v>84.576421973748182</v>
      </c>
      <c r="P14" s="9"/>
    </row>
    <row r="15" spans="1:133">
      <c r="A15" s="12"/>
      <c r="B15" s="44">
        <v>523</v>
      </c>
      <c r="C15" s="20" t="s">
        <v>122</v>
      </c>
      <c r="D15" s="46">
        <v>6120010</v>
      </c>
      <c r="E15" s="46">
        <v>191273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6311283</v>
      </c>
      <c r="O15" s="47">
        <f t="shared" si="2"/>
        <v>153.40989304812834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878659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878659</v>
      </c>
      <c r="O16" s="47">
        <f t="shared" si="2"/>
        <v>21.357778317938745</v>
      </c>
      <c r="P16" s="9"/>
    </row>
    <row r="17" spans="1:16">
      <c r="A17" s="12"/>
      <c r="B17" s="44">
        <v>525</v>
      </c>
      <c r="C17" s="20" t="s">
        <v>32</v>
      </c>
      <c r="D17" s="46">
        <v>291215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291215</v>
      </c>
      <c r="O17" s="47">
        <f t="shared" si="2"/>
        <v>7.078633932912008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2849486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2849486</v>
      </c>
      <c r="O18" s="47">
        <f t="shared" si="2"/>
        <v>69.26315021876519</v>
      </c>
      <c r="P18" s="9"/>
    </row>
    <row r="19" spans="1:16">
      <c r="A19" s="12"/>
      <c r="B19" s="44">
        <v>527</v>
      </c>
      <c r="C19" s="20" t="s">
        <v>34</v>
      </c>
      <c r="D19" s="46">
        <v>87853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87853</v>
      </c>
      <c r="O19" s="47">
        <f t="shared" si="2"/>
        <v>2.1354642683519689</v>
      </c>
      <c r="P19" s="9"/>
    </row>
    <row r="20" spans="1:16">
      <c r="A20" s="12"/>
      <c r="B20" s="44">
        <v>529</v>
      </c>
      <c r="C20" s="20" t="s">
        <v>35</v>
      </c>
      <c r="D20" s="46">
        <v>456449</v>
      </c>
      <c r="E20" s="46">
        <v>427288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883737</v>
      </c>
      <c r="O20" s="47">
        <f t="shared" si="2"/>
        <v>21.481210500729219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221648</v>
      </c>
      <c r="E21" s="31">
        <f t="shared" si="5"/>
        <v>2816025</v>
      </c>
      <c r="F21" s="31">
        <f t="shared" si="5"/>
        <v>0</v>
      </c>
      <c r="G21" s="31">
        <f t="shared" si="5"/>
        <v>21300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3058973</v>
      </c>
      <c r="O21" s="43">
        <f t="shared" si="2"/>
        <v>74.355201750121537</v>
      </c>
      <c r="P21" s="10"/>
    </row>
    <row r="22" spans="1:16">
      <c r="A22" s="12"/>
      <c r="B22" s="44">
        <v>533</v>
      </c>
      <c r="C22" s="20" t="s">
        <v>123</v>
      </c>
      <c r="D22" s="46">
        <v>11182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11182</v>
      </c>
      <c r="O22" s="47">
        <f t="shared" si="2"/>
        <v>0.27180359747204669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2816025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2816025</v>
      </c>
      <c r="O23" s="47">
        <f t="shared" si="2"/>
        <v>68.449805542051536</v>
      </c>
      <c r="P23" s="9"/>
    </row>
    <row r="24" spans="1:16">
      <c r="A24" s="12"/>
      <c r="B24" s="44">
        <v>537</v>
      </c>
      <c r="C24" s="20" t="s">
        <v>125</v>
      </c>
      <c r="D24" s="46">
        <v>210466</v>
      </c>
      <c r="E24" s="46">
        <v>0</v>
      </c>
      <c r="F24" s="46">
        <v>0</v>
      </c>
      <c r="G24" s="46">
        <v>21300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231766</v>
      </c>
      <c r="O24" s="47">
        <f t="shared" si="2"/>
        <v>5.6335926105979581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5142207</v>
      </c>
      <c r="F25" s="31">
        <f t="shared" si="6"/>
        <v>0</v>
      </c>
      <c r="G25" s="31">
        <f t="shared" si="6"/>
        <v>1729499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6871706</v>
      </c>
      <c r="O25" s="43">
        <f t="shared" si="2"/>
        <v>167.03223140495868</v>
      </c>
      <c r="P25" s="10"/>
    </row>
    <row r="26" spans="1:16">
      <c r="A26" s="12"/>
      <c r="B26" s="44">
        <v>541</v>
      </c>
      <c r="C26" s="20" t="s">
        <v>126</v>
      </c>
      <c r="D26" s="46">
        <v>0</v>
      </c>
      <c r="E26" s="46">
        <v>4849890</v>
      </c>
      <c r="F26" s="46">
        <v>0</v>
      </c>
      <c r="G26" s="46">
        <v>1491689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6341579</v>
      </c>
      <c r="O26" s="47">
        <f t="shared" si="2"/>
        <v>154.14630529897909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245669</v>
      </c>
      <c r="F27" s="46">
        <v>0</v>
      </c>
      <c r="G27" s="46">
        <v>237810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483479</v>
      </c>
      <c r="O27" s="47">
        <f t="shared" si="2"/>
        <v>11.752041808458921</v>
      </c>
      <c r="P27" s="9"/>
    </row>
    <row r="28" spans="1:16">
      <c r="A28" s="12"/>
      <c r="B28" s="44">
        <v>549</v>
      </c>
      <c r="C28" s="20" t="s">
        <v>127</v>
      </c>
      <c r="D28" s="46">
        <v>0</v>
      </c>
      <c r="E28" s="46">
        <v>46648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46648</v>
      </c>
      <c r="O28" s="47">
        <f t="shared" si="2"/>
        <v>1.1338842975206611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65519</v>
      </c>
      <c r="E29" s="31">
        <f t="shared" si="8"/>
        <v>842803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908322</v>
      </c>
      <c r="O29" s="43">
        <f t="shared" si="2"/>
        <v>22.078804083616919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273774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273774</v>
      </c>
      <c r="O30" s="47">
        <f t="shared" si="2"/>
        <v>6.6546912980068056</v>
      </c>
      <c r="P30" s="9"/>
    </row>
    <row r="31" spans="1:16">
      <c r="A31" s="13"/>
      <c r="B31" s="45">
        <v>553</v>
      </c>
      <c r="C31" s="21" t="s">
        <v>128</v>
      </c>
      <c r="D31" s="46">
        <v>65519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65519</v>
      </c>
      <c r="O31" s="47">
        <f t="shared" si="2"/>
        <v>1.5925862907146329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569029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569029</v>
      </c>
      <c r="O32" s="47">
        <f t="shared" si="2"/>
        <v>13.831526494895479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2278575</v>
      </c>
      <c r="E33" s="31">
        <f t="shared" si="9"/>
        <v>29079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2307654</v>
      </c>
      <c r="O33" s="43">
        <f t="shared" si="2"/>
        <v>56.092707826932426</v>
      </c>
      <c r="P33" s="10"/>
    </row>
    <row r="34" spans="1:16">
      <c r="A34" s="12"/>
      <c r="B34" s="44">
        <v>562</v>
      </c>
      <c r="C34" s="20" t="s">
        <v>129</v>
      </c>
      <c r="D34" s="46">
        <v>520974</v>
      </c>
      <c r="E34" s="46">
        <v>29079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10">SUM(D34:M34)</f>
        <v>550053</v>
      </c>
      <c r="O34" s="47">
        <f t="shared" si="2"/>
        <v>13.370272241127855</v>
      </c>
      <c r="P34" s="9"/>
    </row>
    <row r="35" spans="1:16">
      <c r="A35" s="12"/>
      <c r="B35" s="44">
        <v>563</v>
      </c>
      <c r="C35" s="20" t="s">
        <v>130</v>
      </c>
      <c r="D35" s="46">
        <v>53061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53061</v>
      </c>
      <c r="O35" s="47">
        <f t="shared" si="2"/>
        <v>1.2897666504618377</v>
      </c>
      <c r="P35" s="9"/>
    </row>
    <row r="36" spans="1:16">
      <c r="A36" s="12"/>
      <c r="B36" s="44">
        <v>564</v>
      </c>
      <c r="C36" s="20" t="s">
        <v>131</v>
      </c>
      <c r="D36" s="46">
        <v>726024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726024</v>
      </c>
      <c r="O36" s="47">
        <f t="shared" si="2"/>
        <v>17.647642197374818</v>
      </c>
      <c r="P36" s="9"/>
    </row>
    <row r="37" spans="1:16">
      <c r="A37" s="12"/>
      <c r="B37" s="44">
        <v>569</v>
      </c>
      <c r="C37" s="20" t="s">
        <v>53</v>
      </c>
      <c r="D37" s="46">
        <v>978516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978516</v>
      </c>
      <c r="O37" s="47">
        <f t="shared" ref="O37:O64" si="11">(N37/O$66)</f>
        <v>23.785026737967915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SUM(D39:D41)</f>
        <v>1525991</v>
      </c>
      <c r="E38" s="31">
        <f t="shared" si="12"/>
        <v>576920</v>
      </c>
      <c r="F38" s="31">
        <f t="shared" si="12"/>
        <v>0</v>
      </c>
      <c r="G38" s="31">
        <f t="shared" si="12"/>
        <v>209380</v>
      </c>
      <c r="H38" s="31">
        <f t="shared" si="12"/>
        <v>0</v>
      </c>
      <c r="I38" s="31">
        <f t="shared" si="12"/>
        <v>92333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2404624</v>
      </c>
      <c r="O38" s="43">
        <f t="shared" si="11"/>
        <v>58.449781234807972</v>
      </c>
      <c r="P38" s="9"/>
    </row>
    <row r="39" spans="1:16">
      <c r="A39" s="12"/>
      <c r="B39" s="44">
        <v>571</v>
      </c>
      <c r="C39" s="20" t="s">
        <v>55</v>
      </c>
      <c r="D39" s="46">
        <v>385567</v>
      </c>
      <c r="E39" s="46">
        <v>25727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411294</v>
      </c>
      <c r="O39" s="47">
        <f t="shared" si="11"/>
        <v>9.9974234321827904</v>
      </c>
      <c r="P39" s="9"/>
    </row>
    <row r="40" spans="1:16">
      <c r="A40" s="12"/>
      <c r="B40" s="44">
        <v>572</v>
      </c>
      <c r="C40" s="20" t="s">
        <v>132</v>
      </c>
      <c r="D40" s="46">
        <v>1140424</v>
      </c>
      <c r="E40" s="46">
        <v>525000</v>
      </c>
      <c r="F40" s="46">
        <v>0</v>
      </c>
      <c r="G40" s="46">
        <v>209380</v>
      </c>
      <c r="H40" s="46">
        <v>0</v>
      </c>
      <c r="I40" s="46">
        <v>92333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1967137</v>
      </c>
      <c r="O40" s="47">
        <f t="shared" si="11"/>
        <v>47.815678172095282</v>
      </c>
      <c r="P40" s="9"/>
    </row>
    <row r="41" spans="1:16">
      <c r="A41" s="12"/>
      <c r="B41" s="44">
        <v>575</v>
      </c>
      <c r="C41" s="20" t="s">
        <v>133</v>
      </c>
      <c r="D41" s="46">
        <v>0</v>
      </c>
      <c r="E41" s="46">
        <v>26193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26193</v>
      </c>
      <c r="O41" s="47">
        <f t="shared" si="11"/>
        <v>0.63667963052989796</v>
      </c>
      <c r="P41" s="9"/>
    </row>
    <row r="42" spans="1:16" ht="15.75">
      <c r="A42" s="28" t="s">
        <v>134</v>
      </c>
      <c r="B42" s="29"/>
      <c r="C42" s="30"/>
      <c r="D42" s="31">
        <f t="shared" ref="D42:M42" si="13">SUM(D43:D43)</f>
        <v>10186</v>
      </c>
      <c r="E42" s="31">
        <f t="shared" si="13"/>
        <v>4113164</v>
      </c>
      <c r="F42" s="31">
        <f t="shared" si="13"/>
        <v>0</v>
      </c>
      <c r="G42" s="31">
        <f t="shared" si="13"/>
        <v>0</v>
      </c>
      <c r="H42" s="31">
        <f t="shared" si="13"/>
        <v>0</v>
      </c>
      <c r="I42" s="31">
        <f t="shared" si="13"/>
        <v>0</v>
      </c>
      <c r="J42" s="31">
        <f t="shared" si="13"/>
        <v>0</v>
      </c>
      <c r="K42" s="31">
        <f t="shared" si="13"/>
        <v>0</v>
      </c>
      <c r="L42" s="31">
        <f t="shared" si="13"/>
        <v>0</v>
      </c>
      <c r="M42" s="31">
        <f t="shared" si="13"/>
        <v>0</v>
      </c>
      <c r="N42" s="31">
        <f t="shared" ref="N42:N49" si="14">SUM(D42:M42)</f>
        <v>4123350</v>
      </c>
      <c r="O42" s="43">
        <f t="shared" si="11"/>
        <v>100.22727272727273</v>
      </c>
      <c r="P42" s="9"/>
    </row>
    <row r="43" spans="1:16">
      <c r="A43" s="12"/>
      <c r="B43" s="44">
        <v>581</v>
      </c>
      <c r="C43" s="20" t="s">
        <v>135</v>
      </c>
      <c r="D43" s="46">
        <v>10186</v>
      </c>
      <c r="E43" s="46">
        <v>4113164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4"/>
        <v>4123350</v>
      </c>
      <c r="O43" s="47">
        <f t="shared" si="11"/>
        <v>100.22727272727273</v>
      </c>
      <c r="P43" s="9"/>
    </row>
    <row r="44" spans="1:16" ht="15.75">
      <c r="A44" s="28" t="s">
        <v>60</v>
      </c>
      <c r="B44" s="29"/>
      <c r="C44" s="30"/>
      <c r="D44" s="31">
        <f t="shared" ref="D44:M44" si="15">SUM(D45:D63)</f>
        <v>990568</v>
      </c>
      <c r="E44" s="31">
        <f t="shared" si="15"/>
        <v>1228279</v>
      </c>
      <c r="F44" s="31">
        <f t="shared" si="15"/>
        <v>0</v>
      </c>
      <c r="G44" s="31">
        <f t="shared" si="15"/>
        <v>0</v>
      </c>
      <c r="H44" s="31">
        <f t="shared" si="15"/>
        <v>0</v>
      </c>
      <c r="I44" s="31">
        <f t="shared" si="15"/>
        <v>0</v>
      </c>
      <c r="J44" s="31">
        <f t="shared" si="15"/>
        <v>0</v>
      </c>
      <c r="K44" s="31">
        <f t="shared" si="15"/>
        <v>0</v>
      </c>
      <c r="L44" s="31">
        <f t="shared" si="15"/>
        <v>0</v>
      </c>
      <c r="M44" s="31">
        <f t="shared" si="15"/>
        <v>0</v>
      </c>
      <c r="N44" s="31">
        <f t="shared" si="14"/>
        <v>2218847</v>
      </c>
      <c r="O44" s="43">
        <f t="shared" si="11"/>
        <v>53.934054448225574</v>
      </c>
      <c r="P44" s="9"/>
    </row>
    <row r="45" spans="1:16">
      <c r="A45" s="12"/>
      <c r="B45" s="44">
        <v>601</v>
      </c>
      <c r="C45" s="20" t="s">
        <v>137</v>
      </c>
      <c r="D45" s="46">
        <v>41308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41308</v>
      </c>
      <c r="O45" s="47">
        <f t="shared" si="11"/>
        <v>1.0040836169178415</v>
      </c>
      <c r="P45" s="9"/>
    </row>
    <row r="46" spans="1:16">
      <c r="A46" s="12"/>
      <c r="B46" s="44">
        <v>602</v>
      </c>
      <c r="C46" s="20" t="s">
        <v>138</v>
      </c>
      <c r="D46" s="46">
        <v>39725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39725</v>
      </c>
      <c r="O46" s="47">
        <f t="shared" si="11"/>
        <v>0.96560525036460865</v>
      </c>
      <c r="P46" s="9"/>
    </row>
    <row r="47" spans="1:16">
      <c r="A47" s="12"/>
      <c r="B47" s="44">
        <v>603</v>
      </c>
      <c r="C47" s="20" t="s">
        <v>139</v>
      </c>
      <c r="D47" s="46">
        <v>20839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20839</v>
      </c>
      <c r="O47" s="47">
        <f t="shared" si="11"/>
        <v>0.50653864851725816</v>
      </c>
      <c r="P47" s="9"/>
    </row>
    <row r="48" spans="1:16">
      <c r="A48" s="12"/>
      <c r="B48" s="44">
        <v>604</v>
      </c>
      <c r="C48" s="20" t="s">
        <v>140</v>
      </c>
      <c r="D48" s="46">
        <v>0</v>
      </c>
      <c r="E48" s="46">
        <v>54579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54579</v>
      </c>
      <c r="O48" s="47">
        <f t="shared" si="11"/>
        <v>1.3266650461837628</v>
      </c>
      <c r="P48" s="9"/>
    </row>
    <row r="49" spans="1:119">
      <c r="A49" s="12"/>
      <c r="B49" s="44">
        <v>608</v>
      </c>
      <c r="C49" s="20" t="s">
        <v>141</v>
      </c>
      <c r="D49" s="46">
        <v>0</v>
      </c>
      <c r="E49" s="46">
        <v>19765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19765</v>
      </c>
      <c r="O49" s="47">
        <f t="shared" si="11"/>
        <v>0.48043266893534275</v>
      </c>
      <c r="P49" s="9"/>
    </row>
    <row r="50" spans="1:119">
      <c r="A50" s="12"/>
      <c r="B50" s="44">
        <v>614</v>
      </c>
      <c r="C50" s="20" t="s">
        <v>142</v>
      </c>
      <c r="D50" s="46">
        <v>0</v>
      </c>
      <c r="E50" s="46">
        <v>407587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6" si="16">SUM(D50:M50)</f>
        <v>407587</v>
      </c>
      <c r="O50" s="47">
        <f t="shared" si="11"/>
        <v>9.9073164803111329</v>
      </c>
      <c r="P50" s="9"/>
    </row>
    <row r="51" spans="1:119">
      <c r="A51" s="12"/>
      <c r="B51" s="44">
        <v>624</v>
      </c>
      <c r="C51" s="20" t="s">
        <v>68</v>
      </c>
      <c r="D51" s="46">
        <v>0</v>
      </c>
      <c r="E51" s="46">
        <v>21166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6"/>
        <v>21166</v>
      </c>
      <c r="O51" s="47">
        <f t="shared" si="11"/>
        <v>0.514487117160914</v>
      </c>
      <c r="P51" s="9"/>
    </row>
    <row r="52" spans="1:119">
      <c r="A52" s="12"/>
      <c r="B52" s="44">
        <v>634</v>
      </c>
      <c r="C52" s="20" t="s">
        <v>145</v>
      </c>
      <c r="D52" s="46">
        <v>0</v>
      </c>
      <c r="E52" s="46">
        <v>323625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323625</v>
      </c>
      <c r="O52" s="47">
        <f t="shared" si="11"/>
        <v>7.8664316966456003</v>
      </c>
      <c r="P52" s="9"/>
    </row>
    <row r="53" spans="1:119">
      <c r="A53" s="12"/>
      <c r="B53" s="44">
        <v>654</v>
      </c>
      <c r="C53" s="20" t="s">
        <v>146</v>
      </c>
      <c r="D53" s="46">
        <v>0</v>
      </c>
      <c r="E53" s="46">
        <v>148564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148564</v>
      </c>
      <c r="O53" s="47">
        <f t="shared" si="11"/>
        <v>3.611181332036947</v>
      </c>
      <c r="P53" s="9"/>
    </row>
    <row r="54" spans="1:119">
      <c r="A54" s="12"/>
      <c r="B54" s="44">
        <v>671</v>
      </c>
      <c r="C54" s="20" t="s">
        <v>89</v>
      </c>
      <c r="D54" s="46">
        <v>0</v>
      </c>
      <c r="E54" s="46">
        <v>12050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12050</v>
      </c>
      <c r="O54" s="47">
        <f t="shared" si="11"/>
        <v>0.29290228488089448</v>
      </c>
      <c r="P54" s="9"/>
    </row>
    <row r="55" spans="1:119">
      <c r="A55" s="12"/>
      <c r="B55" s="44">
        <v>674</v>
      </c>
      <c r="C55" s="20" t="s">
        <v>147</v>
      </c>
      <c r="D55" s="46">
        <v>0</v>
      </c>
      <c r="E55" s="46">
        <v>53055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53055</v>
      </c>
      <c r="O55" s="47">
        <f t="shared" si="11"/>
        <v>1.2896208070004862</v>
      </c>
      <c r="P55" s="9"/>
    </row>
    <row r="56" spans="1:119">
      <c r="A56" s="12"/>
      <c r="B56" s="44">
        <v>694</v>
      </c>
      <c r="C56" s="20" t="s">
        <v>148</v>
      </c>
      <c r="D56" s="46">
        <v>0</v>
      </c>
      <c r="E56" s="46">
        <v>40580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40580</v>
      </c>
      <c r="O56" s="47">
        <f t="shared" si="11"/>
        <v>0.98638794360719495</v>
      </c>
      <c r="P56" s="9"/>
    </row>
    <row r="57" spans="1:119">
      <c r="A57" s="12"/>
      <c r="B57" s="44">
        <v>711</v>
      </c>
      <c r="C57" s="20" t="s">
        <v>111</v>
      </c>
      <c r="D57" s="46">
        <v>888696</v>
      </c>
      <c r="E57" s="46">
        <v>3140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7">SUM(D57:M57)</f>
        <v>891836</v>
      </c>
      <c r="O57" s="47">
        <f t="shared" si="11"/>
        <v>21.678074866310162</v>
      </c>
      <c r="P57" s="9"/>
    </row>
    <row r="58" spans="1:119">
      <c r="A58" s="12"/>
      <c r="B58" s="44">
        <v>712</v>
      </c>
      <c r="C58" s="20" t="s">
        <v>112</v>
      </c>
      <c r="D58" s="46">
        <v>0</v>
      </c>
      <c r="E58" s="46">
        <v>21802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7"/>
        <v>21802</v>
      </c>
      <c r="O58" s="47">
        <f t="shared" si="11"/>
        <v>0.52994652406417109</v>
      </c>
      <c r="P58" s="9"/>
    </row>
    <row r="59" spans="1:119">
      <c r="A59" s="12"/>
      <c r="B59" s="44">
        <v>715</v>
      </c>
      <c r="C59" s="20" t="s">
        <v>113</v>
      </c>
      <c r="D59" s="46">
        <v>0</v>
      </c>
      <c r="E59" s="46">
        <v>9991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9991</v>
      </c>
      <c r="O59" s="47">
        <f t="shared" si="11"/>
        <v>0.24285367039377734</v>
      </c>
      <c r="P59" s="9"/>
    </row>
    <row r="60" spans="1:119">
      <c r="A60" s="12"/>
      <c r="B60" s="44">
        <v>719</v>
      </c>
      <c r="C60" s="20" t="s">
        <v>114</v>
      </c>
      <c r="D60" s="46">
        <v>0</v>
      </c>
      <c r="E60" s="46">
        <v>855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855</v>
      </c>
      <c r="O60" s="47">
        <f t="shared" si="11"/>
        <v>2.0782693242586289E-2</v>
      </c>
      <c r="P60" s="9"/>
    </row>
    <row r="61" spans="1:119">
      <c r="A61" s="12"/>
      <c r="B61" s="44">
        <v>741</v>
      </c>
      <c r="C61" s="20" t="s">
        <v>161</v>
      </c>
      <c r="D61" s="46">
        <v>0</v>
      </c>
      <c r="E61" s="46">
        <v>16086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16086</v>
      </c>
      <c r="O61" s="47">
        <f t="shared" si="11"/>
        <v>0.39100631988332524</v>
      </c>
      <c r="P61" s="9"/>
    </row>
    <row r="62" spans="1:119">
      <c r="A62" s="12"/>
      <c r="B62" s="44">
        <v>744</v>
      </c>
      <c r="C62" s="20" t="s">
        <v>149</v>
      </c>
      <c r="D62" s="46">
        <v>0</v>
      </c>
      <c r="E62" s="46">
        <v>4563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4563</v>
      </c>
      <c r="O62" s="47">
        <f t="shared" si="11"/>
        <v>0.11091395235780263</v>
      </c>
      <c r="P62" s="9"/>
    </row>
    <row r="63" spans="1:119" ht="15.75" thickBot="1">
      <c r="A63" s="12"/>
      <c r="B63" s="44">
        <v>764</v>
      </c>
      <c r="C63" s="20" t="s">
        <v>150</v>
      </c>
      <c r="D63" s="46">
        <v>0</v>
      </c>
      <c r="E63" s="46">
        <v>90871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90871</v>
      </c>
      <c r="O63" s="47">
        <f t="shared" si="11"/>
        <v>2.2088235294117649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SUM(D5,D12,D21,D25,D29,D33,D38,D42,D44)</f>
        <v>28592940</v>
      </c>
      <c r="E64" s="15">
        <f t="shared" si="18"/>
        <v>23291865</v>
      </c>
      <c r="F64" s="15">
        <f t="shared" si="18"/>
        <v>0</v>
      </c>
      <c r="G64" s="15">
        <f t="shared" si="18"/>
        <v>3074244</v>
      </c>
      <c r="H64" s="15">
        <f t="shared" si="18"/>
        <v>0</v>
      </c>
      <c r="I64" s="15">
        <f t="shared" si="18"/>
        <v>116212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55075261</v>
      </c>
      <c r="O64" s="37">
        <f t="shared" si="11"/>
        <v>1338.7277831793874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162</v>
      </c>
      <c r="M66" s="48"/>
      <c r="N66" s="48"/>
      <c r="O66" s="41">
        <v>41140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6901779</v>
      </c>
      <c r="E5" s="26">
        <f t="shared" si="0"/>
        <v>519960</v>
      </c>
      <c r="F5" s="26">
        <f t="shared" si="0"/>
        <v>0</v>
      </c>
      <c r="G5" s="26">
        <f t="shared" si="0"/>
        <v>749916</v>
      </c>
      <c r="H5" s="26">
        <f t="shared" si="0"/>
        <v>0</v>
      </c>
      <c r="I5" s="26">
        <f t="shared" si="0"/>
        <v>24308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 t="shared" ref="N5:N13" si="1">SUM(D5:M5)</f>
        <v>8195963</v>
      </c>
      <c r="O5" s="32">
        <f t="shared" ref="O5:O36" si="2">(N5/O$66)</f>
        <v>200.85190903298533</v>
      </c>
      <c r="P5" s="6"/>
    </row>
    <row r="6" spans="1:133">
      <c r="A6" s="12"/>
      <c r="B6" s="44">
        <v>511</v>
      </c>
      <c r="C6" s="20" t="s">
        <v>20</v>
      </c>
      <c r="D6" s="46">
        <v>915593</v>
      </c>
      <c r="E6" s="46">
        <v>1866</v>
      </c>
      <c r="F6" s="46">
        <v>0</v>
      </c>
      <c r="G6" s="46">
        <v>281089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1198548</v>
      </c>
      <c r="O6" s="47">
        <f t="shared" si="2"/>
        <v>29.371857079841199</v>
      </c>
      <c r="P6" s="9"/>
    </row>
    <row r="7" spans="1:133">
      <c r="A7" s="12"/>
      <c r="B7" s="44">
        <v>512</v>
      </c>
      <c r="C7" s="20" t="s">
        <v>21</v>
      </c>
      <c r="D7" s="46">
        <v>548536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548536</v>
      </c>
      <c r="O7" s="47">
        <f t="shared" si="2"/>
        <v>13.442532960839092</v>
      </c>
      <c r="P7" s="9"/>
    </row>
    <row r="8" spans="1:133">
      <c r="A8" s="12"/>
      <c r="B8" s="44">
        <v>513</v>
      </c>
      <c r="C8" s="20" t="s">
        <v>22</v>
      </c>
      <c r="D8" s="46">
        <v>3662350</v>
      </c>
      <c r="E8" s="46">
        <v>22101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3684451</v>
      </c>
      <c r="O8" s="47">
        <f t="shared" si="2"/>
        <v>90.2918933490173</v>
      </c>
      <c r="P8" s="9"/>
    </row>
    <row r="9" spans="1:133">
      <c r="A9" s="12"/>
      <c r="B9" s="44">
        <v>514</v>
      </c>
      <c r="C9" s="20" t="s">
        <v>23</v>
      </c>
      <c r="D9" s="46">
        <v>136704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136704</v>
      </c>
      <c r="O9" s="47">
        <f t="shared" si="2"/>
        <v>3.3500955741802678</v>
      </c>
      <c r="P9" s="9"/>
    </row>
    <row r="10" spans="1:133">
      <c r="A10" s="12"/>
      <c r="B10" s="44">
        <v>515</v>
      </c>
      <c r="C10" s="20" t="s">
        <v>24</v>
      </c>
      <c r="D10" s="46">
        <v>9957</v>
      </c>
      <c r="E10" s="46">
        <v>329026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338983</v>
      </c>
      <c r="O10" s="47">
        <f t="shared" si="2"/>
        <v>8.307185217860118</v>
      </c>
      <c r="P10" s="9"/>
    </row>
    <row r="11" spans="1:133">
      <c r="A11" s="12"/>
      <c r="B11" s="44">
        <v>519</v>
      </c>
      <c r="C11" s="20" t="s">
        <v>121</v>
      </c>
      <c r="D11" s="46">
        <v>1628639</v>
      </c>
      <c r="E11" s="46">
        <v>166967</v>
      </c>
      <c r="F11" s="46">
        <v>0</v>
      </c>
      <c r="G11" s="46">
        <v>468827</v>
      </c>
      <c r="H11" s="46">
        <v>0</v>
      </c>
      <c r="I11" s="46">
        <v>24308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2288741</v>
      </c>
      <c r="O11" s="47">
        <f t="shared" si="2"/>
        <v>56.088344851247363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SUM(D13:D20)</f>
        <v>14610738</v>
      </c>
      <c r="E12" s="31">
        <f t="shared" si="3"/>
        <v>7195519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21806257</v>
      </c>
      <c r="O12" s="43">
        <f t="shared" si="2"/>
        <v>534.38849678968779</v>
      </c>
      <c r="P12" s="10"/>
    </row>
    <row r="13" spans="1:133">
      <c r="A13" s="12"/>
      <c r="B13" s="44">
        <v>521</v>
      </c>
      <c r="C13" s="20" t="s">
        <v>28</v>
      </c>
      <c r="D13" s="46">
        <v>8599081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8599081</v>
      </c>
      <c r="O13" s="47">
        <f t="shared" si="2"/>
        <v>210.73079939224624</v>
      </c>
      <c r="P13" s="9"/>
    </row>
    <row r="14" spans="1:133">
      <c r="A14" s="12"/>
      <c r="B14" s="44">
        <v>522</v>
      </c>
      <c r="C14" s="20" t="s">
        <v>29</v>
      </c>
      <c r="D14" s="46">
        <v>0</v>
      </c>
      <c r="E14" s="46">
        <v>3367267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3367267</v>
      </c>
      <c r="O14" s="47">
        <f t="shared" si="2"/>
        <v>82.518918786452971</v>
      </c>
      <c r="P14" s="9"/>
    </row>
    <row r="15" spans="1:133">
      <c r="A15" s="12"/>
      <c r="B15" s="44">
        <v>523</v>
      </c>
      <c r="C15" s="20" t="s">
        <v>122</v>
      </c>
      <c r="D15" s="46">
        <v>5359688</v>
      </c>
      <c r="E15" s="46">
        <v>183820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5543508</v>
      </c>
      <c r="O15" s="47">
        <f t="shared" si="2"/>
        <v>135.85031612998088</v>
      </c>
      <c r="P15" s="9"/>
    </row>
    <row r="16" spans="1:133">
      <c r="A16" s="12"/>
      <c r="B16" s="44">
        <v>524</v>
      </c>
      <c r="C16" s="20" t="s">
        <v>31</v>
      </c>
      <c r="D16" s="46">
        <v>0</v>
      </c>
      <c r="E16" s="46">
        <v>780776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780776</v>
      </c>
      <c r="O16" s="47">
        <f t="shared" si="2"/>
        <v>19.133852864774788</v>
      </c>
      <c r="P16" s="9"/>
    </row>
    <row r="17" spans="1:16">
      <c r="A17" s="12"/>
      <c r="B17" s="44">
        <v>525</v>
      </c>
      <c r="C17" s="20" t="s">
        <v>32</v>
      </c>
      <c r="D17" s="46">
        <v>193085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193085</v>
      </c>
      <c r="O17" s="47">
        <f t="shared" si="2"/>
        <v>4.7317796402489831</v>
      </c>
      <c r="P17" s="9"/>
    </row>
    <row r="18" spans="1:16">
      <c r="A18" s="12"/>
      <c r="B18" s="44">
        <v>526</v>
      </c>
      <c r="C18" s="20" t="s">
        <v>33</v>
      </c>
      <c r="D18" s="46">
        <v>0</v>
      </c>
      <c r="E18" s="46">
        <v>2705646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2705646</v>
      </c>
      <c r="O18" s="47">
        <f t="shared" si="2"/>
        <v>66.305102190854285</v>
      </c>
      <c r="P18" s="9"/>
    </row>
    <row r="19" spans="1:16">
      <c r="A19" s="12"/>
      <c r="B19" s="44">
        <v>527</v>
      </c>
      <c r="C19" s="20" t="s">
        <v>34</v>
      </c>
      <c r="D19" s="46">
        <v>76593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76593</v>
      </c>
      <c r="O19" s="47">
        <f t="shared" si="2"/>
        <v>1.8770033818556096</v>
      </c>
      <c r="P19" s="9"/>
    </row>
    <row r="20" spans="1:16">
      <c r="A20" s="12"/>
      <c r="B20" s="44">
        <v>529</v>
      </c>
      <c r="C20" s="20" t="s">
        <v>35</v>
      </c>
      <c r="D20" s="46">
        <v>382291</v>
      </c>
      <c r="E20" s="46">
        <v>158010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540301</v>
      </c>
      <c r="O20" s="47">
        <f t="shared" si="2"/>
        <v>13.240724403274028</v>
      </c>
      <c r="P20" s="9"/>
    </row>
    <row r="21" spans="1:16" ht="15.75">
      <c r="A21" s="28" t="s">
        <v>36</v>
      </c>
      <c r="B21" s="29"/>
      <c r="C21" s="30"/>
      <c r="D21" s="31">
        <f t="shared" ref="D21:M21" si="5">SUM(D22:D24)</f>
        <v>197206</v>
      </c>
      <c r="E21" s="31">
        <f t="shared" si="5"/>
        <v>2684865</v>
      </c>
      <c r="F21" s="31">
        <f t="shared" si="5"/>
        <v>0</v>
      </c>
      <c r="G21" s="31">
        <f t="shared" si="5"/>
        <v>0</v>
      </c>
      <c r="H21" s="31">
        <f t="shared" si="5"/>
        <v>0</v>
      </c>
      <c r="I21" s="31">
        <f t="shared" si="5"/>
        <v>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>SUM(D21:M21)</f>
        <v>2882071</v>
      </c>
      <c r="O21" s="43">
        <f t="shared" si="2"/>
        <v>70.628608537960105</v>
      </c>
      <c r="P21" s="10"/>
    </row>
    <row r="22" spans="1:16">
      <c r="A22" s="12"/>
      <c r="B22" s="44">
        <v>533</v>
      </c>
      <c r="C22" s="20" t="s">
        <v>123</v>
      </c>
      <c r="D22" s="46">
        <v>3834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>SUM(D22:M22)</f>
        <v>3834</v>
      </c>
      <c r="O22" s="47">
        <f t="shared" si="2"/>
        <v>9.3956771063078953E-2</v>
      </c>
      <c r="P22" s="9"/>
    </row>
    <row r="23" spans="1:16">
      <c r="A23" s="12"/>
      <c r="B23" s="44">
        <v>534</v>
      </c>
      <c r="C23" s="20" t="s">
        <v>124</v>
      </c>
      <c r="D23" s="46">
        <v>0</v>
      </c>
      <c r="E23" s="46">
        <v>2684865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2684865</v>
      </c>
      <c r="O23" s="47">
        <f t="shared" si="2"/>
        <v>65.795838847228353</v>
      </c>
      <c r="P23" s="9"/>
    </row>
    <row r="24" spans="1:16">
      <c r="A24" s="12"/>
      <c r="B24" s="44">
        <v>537</v>
      </c>
      <c r="C24" s="20" t="s">
        <v>125</v>
      </c>
      <c r="D24" s="46">
        <v>193372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193372</v>
      </c>
      <c r="O24" s="47">
        <f t="shared" si="2"/>
        <v>4.7388129196686766</v>
      </c>
      <c r="P24" s="9"/>
    </row>
    <row r="25" spans="1:16" ht="15.75">
      <c r="A25" s="28" t="s">
        <v>40</v>
      </c>
      <c r="B25" s="29"/>
      <c r="C25" s="30"/>
      <c r="D25" s="31">
        <f t="shared" ref="D25:M25" si="6">SUM(D26:D28)</f>
        <v>0</v>
      </c>
      <c r="E25" s="31">
        <f t="shared" si="6"/>
        <v>5614864</v>
      </c>
      <c r="F25" s="31">
        <f t="shared" si="6"/>
        <v>0</v>
      </c>
      <c r="G25" s="31">
        <f t="shared" si="6"/>
        <v>511817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ref="N25:N33" si="7">SUM(D25:M25)</f>
        <v>6126681</v>
      </c>
      <c r="O25" s="43">
        <f t="shared" si="2"/>
        <v>150.14167034259668</v>
      </c>
      <c r="P25" s="10"/>
    </row>
    <row r="26" spans="1:16">
      <c r="A26" s="12"/>
      <c r="B26" s="44">
        <v>541</v>
      </c>
      <c r="C26" s="20" t="s">
        <v>126</v>
      </c>
      <c r="D26" s="46">
        <v>0</v>
      </c>
      <c r="E26" s="46">
        <v>5302374</v>
      </c>
      <c r="F26" s="46">
        <v>0</v>
      </c>
      <c r="G26" s="46">
        <v>315905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5618279</v>
      </c>
      <c r="O26" s="47">
        <f t="shared" si="2"/>
        <v>137.68266921531148</v>
      </c>
      <c r="P26" s="9"/>
    </row>
    <row r="27" spans="1:16">
      <c r="A27" s="12"/>
      <c r="B27" s="44">
        <v>542</v>
      </c>
      <c r="C27" s="20" t="s">
        <v>42</v>
      </c>
      <c r="D27" s="46">
        <v>0</v>
      </c>
      <c r="E27" s="46">
        <v>271187</v>
      </c>
      <c r="F27" s="46">
        <v>0</v>
      </c>
      <c r="G27" s="46">
        <v>195912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467099</v>
      </c>
      <c r="O27" s="47">
        <f t="shared" si="2"/>
        <v>11.446821545851101</v>
      </c>
      <c r="P27" s="9"/>
    </row>
    <row r="28" spans="1:16">
      <c r="A28" s="12"/>
      <c r="B28" s="44">
        <v>549</v>
      </c>
      <c r="C28" s="20" t="s">
        <v>127</v>
      </c>
      <c r="D28" s="46">
        <v>0</v>
      </c>
      <c r="E28" s="46">
        <v>41303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41303</v>
      </c>
      <c r="O28" s="47">
        <f t="shared" si="2"/>
        <v>1.0121795814341028</v>
      </c>
      <c r="P28" s="9"/>
    </row>
    <row r="29" spans="1:16" ht="15.75">
      <c r="A29" s="28" t="s">
        <v>44</v>
      </c>
      <c r="B29" s="29"/>
      <c r="C29" s="30"/>
      <c r="D29" s="31">
        <f t="shared" ref="D29:M29" si="8">SUM(D30:D32)</f>
        <v>72714</v>
      </c>
      <c r="E29" s="31">
        <f t="shared" si="8"/>
        <v>552884</v>
      </c>
      <c r="F29" s="31">
        <f t="shared" si="8"/>
        <v>0</v>
      </c>
      <c r="G29" s="31">
        <f t="shared" si="8"/>
        <v>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7"/>
        <v>625598</v>
      </c>
      <c r="O29" s="43">
        <f t="shared" si="2"/>
        <v>15.331029750526882</v>
      </c>
      <c r="P29" s="10"/>
    </row>
    <row r="30" spans="1:16">
      <c r="A30" s="13"/>
      <c r="B30" s="45">
        <v>552</v>
      </c>
      <c r="C30" s="21" t="s">
        <v>45</v>
      </c>
      <c r="D30" s="46">
        <v>0</v>
      </c>
      <c r="E30" s="46">
        <v>248691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248691</v>
      </c>
      <c r="O30" s="47">
        <f t="shared" si="2"/>
        <v>6.0944714012645198</v>
      </c>
      <c r="P30" s="9"/>
    </row>
    <row r="31" spans="1:16">
      <c r="A31" s="13"/>
      <c r="B31" s="45">
        <v>553</v>
      </c>
      <c r="C31" s="21" t="s">
        <v>128</v>
      </c>
      <c r="D31" s="46">
        <v>72714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72714</v>
      </c>
      <c r="O31" s="47">
        <f t="shared" si="2"/>
        <v>1.7819438317894427</v>
      </c>
      <c r="P31" s="9"/>
    </row>
    <row r="32" spans="1:16">
      <c r="A32" s="13"/>
      <c r="B32" s="45">
        <v>554</v>
      </c>
      <c r="C32" s="21" t="s">
        <v>47</v>
      </c>
      <c r="D32" s="46">
        <v>0</v>
      </c>
      <c r="E32" s="46">
        <v>304193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304193</v>
      </c>
      <c r="O32" s="47">
        <f t="shared" si="2"/>
        <v>7.4546145174729208</v>
      </c>
      <c r="P32" s="9"/>
    </row>
    <row r="33" spans="1:16" ht="15.75">
      <c r="A33" s="28" t="s">
        <v>49</v>
      </c>
      <c r="B33" s="29"/>
      <c r="C33" s="30"/>
      <c r="D33" s="31">
        <f t="shared" ref="D33:M33" si="9">SUM(D34:D37)</f>
        <v>2041958</v>
      </c>
      <c r="E33" s="31">
        <f t="shared" si="9"/>
        <v>19584</v>
      </c>
      <c r="F33" s="31">
        <f t="shared" si="9"/>
        <v>0</v>
      </c>
      <c r="G33" s="31">
        <f t="shared" si="9"/>
        <v>42189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7"/>
        <v>2103731</v>
      </c>
      <c r="O33" s="43">
        <f t="shared" si="2"/>
        <v>51.554452776552466</v>
      </c>
      <c r="P33" s="10"/>
    </row>
    <row r="34" spans="1:16">
      <c r="A34" s="12"/>
      <c r="B34" s="44">
        <v>562</v>
      </c>
      <c r="C34" s="20" t="s">
        <v>129</v>
      </c>
      <c r="D34" s="46">
        <v>333984</v>
      </c>
      <c r="E34" s="46">
        <v>19584</v>
      </c>
      <c r="F34" s="46">
        <v>0</v>
      </c>
      <c r="G34" s="46">
        <v>22119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10">SUM(D34:M34)</f>
        <v>375687</v>
      </c>
      <c r="O34" s="47">
        <f t="shared" si="2"/>
        <v>9.2066607851786504</v>
      </c>
      <c r="P34" s="9"/>
    </row>
    <row r="35" spans="1:16">
      <c r="A35" s="12"/>
      <c r="B35" s="44">
        <v>563</v>
      </c>
      <c r="C35" s="20" t="s">
        <v>130</v>
      </c>
      <c r="D35" s="46">
        <v>47338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47338</v>
      </c>
      <c r="O35" s="47">
        <f t="shared" si="2"/>
        <v>1.1600744988482086</v>
      </c>
      <c r="P35" s="9"/>
    </row>
    <row r="36" spans="1:16">
      <c r="A36" s="12"/>
      <c r="B36" s="44">
        <v>564</v>
      </c>
      <c r="C36" s="20" t="s">
        <v>131</v>
      </c>
      <c r="D36" s="46">
        <v>680233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680233</v>
      </c>
      <c r="O36" s="47">
        <f t="shared" si="2"/>
        <v>16.669925991275793</v>
      </c>
      <c r="P36" s="9"/>
    </row>
    <row r="37" spans="1:16">
      <c r="A37" s="12"/>
      <c r="B37" s="44">
        <v>569</v>
      </c>
      <c r="C37" s="20" t="s">
        <v>53</v>
      </c>
      <c r="D37" s="46">
        <v>980403</v>
      </c>
      <c r="E37" s="46">
        <v>0</v>
      </c>
      <c r="F37" s="46">
        <v>0</v>
      </c>
      <c r="G37" s="46">
        <v>20070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1000473</v>
      </c>
      <c r="O37" s="47">
        <f t="shared" ref="O37:O64" si="11">(N37/O$66)</f>
        <v>24.517791501249818</v>
      </c>
      <c r="P37" s="9"/>
    </row>
    <row r="38" spans="1:16" ht="15.75">
      <c r="A38" s="28" t="s">
        <v>54</v>
      </c>
      <c r="B38" s="29"/>
      <c r="C38" s="30"/>
      <c r="D38" s="31">
        <f t="shared" ref="D38:M38" si="12">SUM(D39:D42)</f>
        <v>1470794</v>
      </c>
      <c r="E38" s="31">
        <f t="shared" si="12"/>
        <v>49528</v>
      </c>
      <c r="F38" s="31">
        <f t="shared" si="12"/>
        <v>0</v>
      </c>
      <c r="G38" s="31">
        <f t="shared" si="12"/>
        <v>546453</v>
      </c>
      <c r="H38" s="31">
        <f t="shared" si="12"/>
        <v>0</v>
      </c>
      <c r="I38" s="31">
        <f t="shared" si="12"/>
        <v>109991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2176766</v>
      </c>
      <c r="O38" s="43">
        <f t="shared" si="11"/>
        <v>53.344263098563935</v>
      </c>
      <c r="P38" s="9"/>
    </row>
    <row r="39" spans="1:16">
      <c r="A39" s="12"/>
      <c r="B39" s="44">
        <v>571</v>
      </c>
      <c r="C39" s="20" t="s">
        <v>55</v>
      </c>
      <c r="D39" s="46">
        <v>386462</v>
      </c>
      <c r="E39" s="46">
        <v>32428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418890</v>
      </c>
      <c r="O39" s="47">
        <f t="shared" si="11"/>
        <v>10.265402146743126</v>
      </c>
      <c r="P39" s="9"/>
    </row>
    <row r="40" spans="1:16">
      <c r="A40" s="12"/>
      <c r="B40" s="44">
        <v>572</v>
      </c>
      <c r="C40" s="20" t="s">
        <v>132</v>
      </c>
      <c r="D40" s="46">
        <v>1054753</v>
      </c>
      <c r="E40" s="46">
        <v>0</v>
      </c>
      <c r="F40" s="46">
        <v>0</v>
      </c>
      <c r="G40" s="46">
        <v>546453</v>
      </c>
      <c r="H40" s="46">
        <v>0</v>
      </c>
      <c r="I40" s="46">
        <v>109991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1711197</v>
      </c>
      <c r="O40" s="47">
        <f t="shared" si="11"/>
        <v>41.934936038817824</v>
      </c>
      <c r="P40" s="9"/>
    </row>
    <row r="41" spans="1:16">
      <c r="A41" s="12"/>
      <c r="B41" s="44">
        <v>574</v>
      </c>
      <c r="C41" s="20" t="s">
        <v>100</v>
      </c>
      <c r="D41" s="46">
        <v>29579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29579</v>
      </c>
      <c r="O41" s="47">
        <f t="shared" si="11"/>
        <v>0.72486889182963288</v>
      </c>
      <c r="P41" s="9"/>
    </row>
    <row r="42" spans="1:16">
      <c r="A42" s="12"/>
      <c r="B42" s="44">
        <v>575</v>
      </c>
      <c r="C42" s="20" t="s">
        <v>133</v>
      </c>
      <c r="D42" s="46">
        <v>0</v>
      </c>
      <c r="E42" s="46">
        <v>17100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17100</v>
      </c>
      <c r="O42" s="47">
        <f t="shared" si="11"/>
        <v>0.41905602117335689</v>
      </c>
      <c r="P42" s="9"/>
    </row>
    <row r="43" spans="1:16" ht="15.75">
      <c r="A43" s="28" t="s">
        <v>134</v>
      </c>
      <c r="B43" s="29"/>
      <c r="C43" s="30"/>
      <c r="D43" s="31">
        <f t="shared" ref="D43:M43" si="13">SUM(D44:D44)</f>
        <v>93486</v>
      </c>
      <c r="E43" s="31">
        <f t="shared" si="13"/>
        <v>973961</v>
      </c>
      <c r="F43" s="31">
        <f t="shared" si="13"/>
        <v>215059</v>
      </c>
      <c r="G43" s="31">
        <f t="shared" si="13"/>
        <v>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 t="shared" ref="N43:N50" si="14">SUM(D43:M43)</f>
        <v>1282506</v>
      </c>
      <c r="O43" s="43">
        <f t="shared" si="11"/>
        <v>31.429348625202177</v>
      </c>
      <c r="P43" s="9"/>
    </row>
    <row r="44" spans="1:16">
      <c r="A44" s="12"/>
      <c r="B44" s="44">
        <v>581</v>
      </c>
      <c r="C44" s="20" t="s">
        <v>135</v>
      </c>
      <c r="D44" s="46">
        <v>93486</v>
      </c>
      <c r="E44" s="46">
        <v>973961</v>
      </c>
      <c r="F44" s="46">
        <v>215059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4"/>
        <v>1282506</v>
      </c>
      <c r="O44" s="47">
        <f t="shared" si="11"/>
        <v>31.429348625202177</v>
      </c>
      <c r="P44" s="9"/>
    </row>
    <row r="45" spans="1:16" ht="15.75">
      <c r="A45" s="28" t="s">
        <v>60</v>
      </c>
      <c r="B45" s="29"/>
      <c r="C45" s="30"/>
      <c r="D45" s="31">
        <f t="shared" ref="D45:M45" si="15">SUM(D46:D63)</f>
        <v>777237</v>
      </c>
      <c r="E45" s="31">
        <f t="shared" si="15"/>
        <v>1148993</v>
      </c>
      <c r="F45" s="31">
        <f t="shared" si="15"/>
        <v>0</v>
      </c>
      <c r="G45" s="31">
        <f t="shared" si="15"/>
        <v>0</v>
      </c>
      <c r="H45" s="31">
        <f t="shared" si="15"/>
        <v>0</v>
      </c>
      <c r="I45" s="31">
        <f t="shared" si="15"/>
        <v>0</v>
      </c>
      <c r="J45" s="31">
        <f t="shared" si="15"/>
        <v>0</v>
      </c>
      <c r="K45" s="31">
        <f t="shared" si="15"/>
        <v>0</v>
      </c>
      <c r="L45" s="31">
        <f t="shared" si="15"/>
        <v>0</v>
      </c>
      <c r="M45" s="31">
        <f t="shared" si="15"/>
        <v>0</v>
      </c>
      <c r="N45" s="31">
        <f t="shared" si="14"/>
        <v>1926230</v>
      </c>
      <c r="O45" s="43">
        <f t="shared" si="11"/>
        <v>47.204577758172817</v>
      </c>
      <c r="P45" s="9"/>
    </row>
    <row r="46" spans="1:16">
      <c r="A46" s="12"/>
      <c r="B46" s="44">
        <v>601</v>
      </c>
      <c r="C46" s="20" t="s">
        <v>137</v>
      </c>
      <c r="D46" s="46">
        <v>36226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36226</v>
      </c>
      <c r="O46" s="47">
        <f t="shared" si="11"/>
        <v>0.88776160368573254</v>
      </c>
      <c r="P46" s="9"/>
    </row>
    <row r="47" spans="1:16">
      <c r="A47" s="12"/>
      <c r="B47" s="44">
        <v>602</v>
      </c>
      <c r="C47" s="20" t="s">
        <v>138</v>
      </c>
      <c r="D47" s="46">
        <v>21881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4"/>
        <v>21881</v>
      </c>
      <c r="O47" s="47">
        <f t="shared" si="11"/>
        <v>0.53622016370141645</v>
      </c>
      <c r="P47" s="9"/>
    </row>
    <row r="48" spans="1:16">
      <c r="A48" s="12"/>
      <c r="B48" s="44">
        <v>603</v>
      </c>
      <c r="C48" s="20" t="s">
        <v>139</v>
      </c>
      <c r="D48" s="46">
        <v>3522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3522</v>
      </c>
      <c r="O48" s="47">
        <f t="shared" si="11"/>
        <v>8.6310836641670344E-2</v>
      </c>
      <c r="P48" s="9"/>
    </row>
    <row r="49" spans="1:119">
      <c r="A49" s="12"/>
      <c r="B49" s="44">
        <v>604</v>
      </c>
      <c r="C49" s="20" t="s">
        <v>140</v>
      </c>
      <c r="D49" s="46">
        <v>0</v>
      </c>
      <c r="E49" s="46">
        <v>59254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59254</v>
      </c>
      <c r="O49" s="47">
        <f t="shared" si="11"/>
        <v>1.452090378865853</v>
      </c>
      <c r="P49" s="9"/>
    </row>
    <row r="50" spans="1:119">
      <c r="A50" s="12"/>
      <c r="B50" s="44">
        <v>608</v>
      </c>
      <c r="C50" s="20" t="s">
        <v>141</v>
      </c>
      <c r="D50" s="46">
        <v>0</v>
      </c>
      <c r="E50" s="46">
        <v>28322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28322</v>
      </c>
      <c r="O50" s="47">
        <f t="shared" si="11"/>
        <v>0.69406459834338086</v>
      </c>
      <c r="P50" s="9"/>
    </row>
    <row r="51" spans="1:119">
      <c r="A51" s="12"/>
      <c r="B51" s="44">
        <v>614</v>
      </c>
      <c r="C51" s="20" t="s">
        <v>142</v>
      </c>
      <c r="D51" s="46">
        <v>0</v>
      </c>
      <c r="E51" s="46">
        <v>372473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57" si="16">SUM(D51:M51)</f>
        <v>372473</v>
      </c>
      <c r="O51" s="47">
        <f t="shared" si="11"/>
        <v>9.1278978581581143</v>
      </c>
      <c r="P51" s="9"/>
    </row>
    <row r="52" spans="1:119">
      <c r="A52" s="12"/>
      <c r="B52" s="44">
        <v>624</v>
      </c>
      <c r="C52" s="20" t="s">
        <v>68</v>
      </c>
      <c r="D52" s="46">
        <v>0</v>
      </c>
      <c r="E52" s="46">
        <v>22000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6"/>
        <v>22000</v>
      </c>
      <c r="O52" s="47">
        <f t="shared" si="11"/>
        <v>0.53913640150958198</v>
      </c>
      <c r="P52" s="9"/>
    </row>
    <row r="53" spans="1:119">
      <c r="A53" s="12"/>
      <c r="B53" s="44">
        <v>634</v>
      </c>
      <c r="C53" s="20" t="s">
        <v>145</v>
      </c>
      <c r="D53" s="46">
        <v>0</v>
      </c>
      <c r="E53" s="46">
        <v>285211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6"/>
        <v>285211</v>
      </c>
      <c r="O53" s="47">
        <f t="shared" si="11"/>
        <v>6.9894378277704261</v>
      </c>
      <c r="P53" s="9"/>
    </row>
    <row r="54" spans="1:119">
      <c r="A54" s="12"/>
      <c r="B54" s="44">
        <v>654</v>
      </c>
      <c r="C54" s="20" t="s">
        <v>146</v>
      </c>
      <c r="D54" s="46">
        <v>0</v>
      </c>
      <c r="E54" s="46">
        <v>109622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109622</v>
      </c>
      <c r="O54" s="47">
        <f t="shared" si="11"/>
        <v>2.6864186639219723</v>
      </c>
      <c r="P54" s="9"/>
    </row>
    <row r="55" spans="1:119">
      <c r="A55" s="12"/>
      <c r="B55" s="44">
        <v>671</v>
      </c>
      <c r="C55" s="20" t="s">
        <v>89</v>
      </c>
      <c r="D55" s="46">
        <v>0</v>
      </c>
      <c r="E55" s="46">
        <v>9695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9695</v>
      </c>
      <c r="O55" s="47">
        <f t="shared" si="11"/>
        <v>0.23758760966524531</v>
      </c>
      <c r="P55" s="9"/>
    </row>
    <row r="56" spans="1:119">
      <c r="A56" s="12"/>
      <c r="B56" s="44">
        <v>674</v>
      </c>
      <c r="C56" s="20" t="s">
        <v>147</v>
      </c>
      <c r="D56" s="46">
        <v>0</v>
      </c>
      <c r="E56" s="46">
        <v>44466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44466</v>
      </c>
      <c r="O56" s="47">
        <f t="shared" si="11"/>
        <v>1.0896926922511396</v>
      </c>
      <c r="P56" s="9"/>
    </row>
    <row r="57" spans="1:119">
      <c r="A57" s="12"/>
      <c r="B57" s="44">
        <v>694</v>
      </c>
      <c r="C57" s="20" t="s">
        <v>148</v>
      </c>
      <c r="D57" s="46">
        <v>0</v>
      </c>
      <c r="E57" s="46">
        <v>24096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24096</v>
      </c>
      <c r="O57" s="47">
        <f t="shared" si="11"/>
        <v>0.59050139685340386</v>
      </c>
      <c r="P57" s="9"/>
    </row>
    <row r="58" spans="1:119">
      <c r="A58" s="12"/>
      <c r="B58" s="44">
        <v>711</v>
      </c>
      <c r="C58" s="20" t="s">
        <v>111</v>
      </c>
      <c r="D58" s="46">
        <v>715608</v>
      </c>
      <c r="E58" s="46">
        <v>4158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7">SUM(D58:M58)</f>
        <v>719766</v>
      </c>
      <c r="O58" s="47">
        <f t="shared" si="11"/>
        <v>17.638729598588444</v>
      </c>
      <c r="P58" s="9"/>
    </row>
    <row r="59" spans="1:119">
      <c r="A59" s="12"/>
      <c r="B59" s="44">
        <v>712</v>
      </c>
      <c r="C59" s="20" t="s">
        <v>112</v>
      </c>
      <c r="D59" s="46">
        <v>0</v>
      </c>
      <c r="E59" s="46">
        <v>35550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7"/>
        <v>35550</v>
      </c>
      <c r="O59" s="47">
        <f t="shared" si="11"/>
        <v>0.87119541243934717</v>
      </c>
      <c r="P59" s="9"/>
    </row>
    <row r="60" spans="1:119">
      <c r="A60" s="12"/>
      <c r="B60" s="44">
        <v>715</v>
      </c>
      <c r="C60" s="20" t="s">
        <v>113</v>
      </c>
      <c r="D60" s="46">
        <v>0</v>
      </c>
      <c r="E60" s="46">
        <v>10899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7"/>
        <v>10899</v>
      </c>
      <c r="O60" s="47">
        <f t="shared" si="11"/>
        <v>0.26709307454786063</v>
      </c>
      <c r="P60" s="9"/>
    </row>
    <row r="61" spans="1:119">
      <c r="A61" s="12"/>
      <c r="B61" s="44">
        <v>719</v>
      </c>
      <c r="C61" s="20" t="s">
        <v>114</v>
      </c>
      <c r="D61" s="46">
        <v>0</v>
      </c>
      <c r="E61" s="46">
        <v>38100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38100</v>
      </c>
      <c r="O61" s="47">
        <f t="shared" si="11"/>
        <v>0.93368622261432144</v>
      </c>
      <c r="P61" s="9"/>
    </row>
    <row r="62" spans="1:119">
      <c r="A62" s="12"/>
      <c r="B62" s="44">
        <v>744</v>
      </c>
      <c r="C62" s="20" t="s">
        <v>149</v>
      </c>
      <c r="D62" s="46">
        <v>0</v>
      </c>
      <c r="E62" s="46">
        <v>3360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3360</v>
      </c>
      <c r="O62" s="47">
        <f t="shared" si="11"/>
        <v>8.2340832230554328E-2</v>
      </c>
      <c r="P62" s="9"/>
    </row>
    <row r="63" spans="1:119" ht="15.75" thickBot="1">
      <c r="A63" s="12"/>
      <c r="B63" s="44">
        <v>764</v>
      </c>
      <c r="C63" s="20" t="s">
        <v>150</v>
      </c>
      <c r="D63" s="46">
        <v>0</v>
      </c>
      <c r="E63" s="46">
        <v>101787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101787</v>
      </c>
      <c r="O63" s="47">
        <f t="shared" si="11"/>
        <v>2.4944125863843554</v>
      </c>
      <c r="P63" s="9"/>
    </row>
    <row r="64" spans="1:119" ht="16.5" thickBot="1">
      <c r="A64" s="14" t="s">
        <v>10</v>
      </c>
      <c r="B64" s="23"/>
      <c r="C64" s="22"/>
      <c r="D64" s="15">
        <f t="shared" ref="D64:M64" si="18">SUM(D5,D12,D21,D25,D29,D33,D38,D43,D45)</f>
        <v>26165912</v>
      </c>
      <c r="E64" s="15">
        <f t="shared" si="18"/>
        <v>18760158</v>
      </c>
      <c r="F64" s="15">
        <f t="shared" si="18"/>
        <v>215059</v>
      </c>
      <c r="G64" s="15">
        <f t="shared" si="18"/>
        <v>1850375</v>
      </c>
      <c r="H64" s="15">
        <f t="shared" si="18"/>
        <v>0</v>
      </c>
      <c r="I64" s="15">
        <f t="shared" si="18"/>
        <v>134299</v>
      </c>
      <c r="J64" s="15">
        <f t="shared" si="18"/>
        <v>0</v>
      </c>
      <c r="K64" s="15">
        <f t="shared" si="18"/>
        <v>0</v>
      </c>
      <c r="L64" s="15">
        <f t="shared" si="18"/>
        <v>0</v>
      </c>
      <c r="M64" s="15">
        <f t="shared" si="18"/>
        <v>0</v>
      </c>
      <c r="N64" s="15">
        <f>SUM(D64:M64)</f>
        <v>47125803</v>
      </c>
      <c r="O64" s="37">
        <f t="shared" si="11"/>
        <v>1154.8743567122483</v>
      </c>
      <c r="P64" s="6"/>
      <c r="Q64" s="2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</row>
    <row r="65" spans="1:15">
      <c r="A65" s="16"/>
      <c r="B65" s="18"/>
      <c r="C65" s="18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9"/>
    </row>
    <row r="66" spans="1:15">
      <c r="A66" s="38"/>
      <c r="B66" s="39"/>
      <c r="C66" s="39"/>
      <c r="D66" s="40"/>
      <c r="E66" s="40"/>
      <c r="F66" s="40"/>
      <c r="G66" s="40"/>
      <c r="H66" s="40"/>
      <c r="I66" s="40"/>
      <c r="J66" s="40"/>
      <c r="K66" s="40"/>
      <c r="L66" s="48" t="s">
        <v>159</v>
      </c>
      <c r="M66" s="48"/>
      <c r="N66" s="48"/>
      <c r="O66" s="41">
        <v>40806</v>
      </c>
    </row>
    <row r="67" spans="1:15">
      <c r="A67" s="49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1"/>
    </row>
    <row r="68" spans="1:15" ht="15.75" customHeight="1" thickBot="1">
      <c r="A68" s="52" t="s">
        <v>91</v>
      </c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4"/>
    </row>
  </sheetData>
  <mergeCells count="10">
    <mergeCell ref="L66:N66"/>
    <mergeCell ref="A67:O67"/>
    <mergeCell ref="A68:O6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83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6144039</v>
      </c>
      <c r="E5" s="26">
        <f t="shared" si="0"/>
        <v>575490</v>
      </c>
      <c r="F5" s="26">
        <f t="shared" si="0"/>
        <v>493533</v>
      </c>
      <c r="G5" s="26">
        <f t="shared" si="0"/>
        <v>856615</v>
      </c>
      <c r="H5" s="26">
        <f t="shared" si="0"/>
        <v>0</v>
      </c>
      <c r="I5" s="26">
        <f t="shared" si="0"/>
        <v>32721</v>
      </c>
      <c r="J5" s="26">
        <f t="shared" si="0"/>
        <v>0</v>
      </c>
      <c r="K5" s="26">
        <f t="shared" si="0"/>
        <v>0</v>
      </c>
      <c r="L5" s="26">
        <f t="shared" si="0"/>
        <v>0</v>
      </c>
      <c r="M5" s="26">
        <f t="shared" si="0"/>
        <v>0</v>
      </c>
      <c r="N5" s="27">
        <f>SUM(D5:M5)</f>
        <v>8102398</v>
      </c>
      <c r="O5" s="32">
        <f t="shared" ref="O5:O36" si="1">(N5/O$68)</f>
        <v>202.34748514060237</v>
      </c>
      <c r="P5" s="6"/>
    </row>
    <row r="6" spans="1:133">
      <c r="A6" s="12"/>
      <c r="B6" s="44">
        <v>511</v>
      </c>
      <c r="C6" s="20" t="s">
        <v>20</v>
      </c>
      <c r="D6" s="46">
        <v>809446</v>
      </c>
      <c r="E6" s="46">
        <v>0</v>
      </c>
      <c r="F6" s="46">
        <v>0</v>
      </c>
      <c r="G6" s="46">
        <v>141606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951052</v>
      </c>
      <c r="O6" s="47">
        <f t="shared" si="1"/>
        <v>23.751361070875582</v>
      </c>
      <c r="P6" s="9"/>
    </row>
    <row r="7" spans="1:133">
      <c r="A7" s="12"/>
      <c r="B7" s="44">
        <v>512</v>
      </c>
      <c r="C7" s="20" t="s">
        <v>21</v>
      </c>
      <c r="D7" s="46">
        <v>615059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615059</v>
      </c>
      <c r="O7" s="47">
        <f t="shared" si="1"/>
        <v>15.360346636032165</v>
      </c>
      <c r="P7" s="9"/>
    </row>
    <row r="8" spans="1:133">
      <c r="A8" s="12"/>
      <c r="B8" s="44">
        <v>513</v>
      </c>
      <c r="C8" s="20" t="s">
        <v>22</v>
      </c>
      <c r="D8" s="46">
        <v>3454377</v>
      </c>
      <c r="E8" s="46">
        <v>24170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3478547</v>
      </c>
      <c r="O8" s="47">
        <f t="shared" si="1"/>
        <v>86.872458918135962</v>
      </c>
      <c r="P8" s="9"/>
    </row>
    <row r="9" spans="1:133">
      <c r="A9" s="12"/>
      <c r="B9" s="44">
        <v>514</v>
      </c>
      <c r="C9" s="20" t="s">
        <v>23</v>
      </c>
      <c r="D9" s="46">
        <v>158505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158505</v>
      </c>
      <c r="O9" s="47">
        <f t="shared" si="1"/>
        <v>3.9584686079616405</v>
      </c>
      <c r="P9" s="9"/>
    </row>
    <row r="10" spans="1:133">
      <c r="A10" s="12"/>
      <c r="B10" s="44">
        <v>515</v>
      </c>
      <c r="C10" s="20" t="s">
        <v>24</v>
      </c>
      <c r="D10" s="46">
        <v>9940</v>
      </c>
      <c r="E10" s="46">
        <v>355747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365687</v>
      </c>
      <c r="O10" s="47">
        <f t="shared" si="1"/>
        <v>9.1325857849258281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493533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493533</v>
      </c>
      <c r="O11" s="47">
        <f t="shared" si="1"/>
        <v>12.32538334748514</v>
      </c>
      <c r="P11" s="9"/>
    </row>
    <row r="12" spans="1:133">
      <c r="A12" s="12"/>
      <c r="B12" s="44">
        <v>519</v>
      </c>
      <c r="C12" s="20" t="s">
        <v>121</v>
      </c>
      <c r="D12" s="46">
        <v>1096712</v>
      </c>
      <c r="E12" s="46">
        <v>195573</v>
      </c>
      <c r="F12" s="46">
        <v>0</v>
      </c>
      <c r="G12" s="46">
        <v>715009</v>
      </c>
      <c r="H12" s="46">
        <v>0</v>
      </c>
      <c r="I12" s="46">
        <v>32721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2040015</v>
      </c>
      <c r="O12" s="47">
        <f t="shared" si="1"/>
        <v>50.946880775186052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13763361</v>
      </c>
      <c r="E13" s="31">
        <f t="shared" si="3"/>
        <v>6723424</v>
      </c>
      <c r="F13" s="31">
        <f t="shared" si="3"/>
        <v>0</v>
      </c>
      <c r="G13" s="31">
        <f t="shared" si="3"/>
        <v>48369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20535154</v>
      </c>
      <c r="O13" s="43">
        <f t="shared" si="1"/>
        <v>512.84036761400534</v>
      </c>
      <c r="P13" s="10"/>
    </row>
    <row r="14" spans="1:133">
      <c r="A14" s="12"/>
      <c r="B14" s="44">
        <v>521</v>
      </c>
      <c r="C14" s="20" t="s">
        <v>28</v>
      </c>
      <c r="D14" s="46">
        <v>8175508</v>
      </c>
      <c r="E14" s="46">
        <v>0</v>
      </c>
      <c r="F14" s="46">
        <v>0</v>
      </c>
      <c r="G14" s="46">
        <v>48369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8223877</v>
      </c>
      <c r="O14" s="47">
        <f t="shared" si="1"/>
        <v>205.38127466160532</v>
      </c>
      <c r="P14" s="9"/>
    </row>
    <row r="15" spans="1:133">
      <c r="A15" s="12"/>
      <c r="B15" s="44">
        <v>522</v>
      </c>
      <c r="C15" s="20" t="s">
        <v>29</v>
      </c>
      <c r="D15" s="46">
        <v>0</v>
      </c>
      <c r="E15" s="46">
        <v>2871929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2871929</v>
      </c>
      <c r="O15" s="47">
        <f t="shared" si="1"/>
        <v>71.722915938264819</v>
      </c>
      <c r="P15" s="9"/>
    </row>
    <row r="16" spans="1:133">
      <c r="A16" s="12"/>
      <c r="B16" s="44">
        <v>523</v>
      </c>
      <c r="C16" s="20" t="s">
        <v>122</v>
      </c>
      <c r="D16" s="46">
        <v>4931336</v>
      </c>
      <c r="E16" s="46">
        <v>396927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5328263</v>
      </c>
      <c r="O16" s="47">
        <f t="shared" si="1"/>
        <v>133.06685480245741</v>
      </c>
      <c r="P16" s="9"/>
    </row>
    <row r="17" spans="1:16">
      <c r="A17" s="12"/>
      <c r="B17" s="44">
        <v>524</v>
      </c>
      <c r="C17" s="20" t="s">
        <v>31</v>
      </c>
      <c r="D17" s="46">
        <v>0</v>
      </c>
      <c r="E17" s="46">
        <v>671287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671287</v>
      </c>
      <c r="O17" s="47">
        <f t="shared" si="1"/>
        <v>16.764572199190848</v>
      </c>
      <c r="P17" s="9"/>
    </row>
    <row r="18" spans="1:16">
      <c r="A18" s="12"/>
      <c r="B18" s="44">
        <v>525</v>
      </c>
      <c r="C18" s="20" t="s">
        <v>32</v>
      </c>
      <c r="D18" s="46">
        <v>168026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168026</v>
      </c>
      <c r="O18" s="47">
        <f t="shared" si="1"/>
        <v>4.1962439438589483</v>
      </c>
      <c r="P18" s="9"/>
    </row>
    <row r="19" spans="1:16">
      <c r="A19" s="12"/>
      <c r="B19" s="44">
        <v>526</v>
      </c>
      <c r="C19" s="20" t="s">
        <v>33</v>
      </c>
      <c r="D19" s="46">
        <v>0</v>
      </c>
      <c r="E19" s="46">
        <v>2616634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2616634</v>
      </c>
      <c r="O19" s="47">
        <f t="shared" si="1"/>
        <v>65.347235402827025</v>
      </c>
      <c r="P19" s="9"/>
    </row>
    <row r="20" spans="1:16">
      <c r="A20" s="12"/>
      <c r="B20" s="44">
        <v>527</v>
      </c>
      <c r="C20" s="20" t="s">
        <v>34</v>
      </c>
      <c r="D20" s="46">
        <v>86165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86165</v>
      </c>
      <c r="O20" s="47">
        <f t="shared" si="1"/>
        <v>2.1518655411817593</v>
      </c>
      <c r="P20" s="9"/>
    </row>
    <row r="21" spans="1:16">
      <c r="A21" s="12"/>
      <c r="B21" s="44">
        <v>529</v>
      </c>
      <c r="C21" s="20" t="s">
        <v>35</v>
      </c>
      <c r="D21" s="46">
        <v>402326</v>
      </c>
      <c r="E21" s="46">
        <v>166647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568973</v>
      </c>
      <c r="O21" s="47">
        <f t="shared" si="1"/>
        <v>14.209405124619149</v>
      </c>
      <c r="P21" s="9"/>
    </row>
    <row r="22" spans="1:16" ht="15.75">
      <c r="A22" s="28" t="s">
        <v>36</v>
      </c>
      <c r="B22" s="29"/>
      <c r="C22" s="30"/>
      <c r="D22" s="31">
        <f t="shared" ref="D22:M22" si="5">SUM(D23:D25)</f>
        <v>202364</v>
      </c>
      <c r="E22" s="31">
        <f t="shared" si="5"/>
        <v>2683598</v>
      </c>
      <c r="F22" s="31">
        <f t="shared" si="5"/>
        <v>0</v>
      </c>
      <c r="G22" s="31">
        <f t="shared" si="5"/>
        <v>0</v>
      </c>
      <c r="H22" s="31">
        <f t="shared" si="5"/>
        <v>0</v>
      </c>
      <c r="I22" s="31">
        <f t="shared" si="5"/>
        <v>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2885962</v>
      </c>
      <c r="O22" s="43">
        <f t="shared" si="1"/>
        <v>72.073372958393691</v>
      </c>
      <c r="P22" s="10"/>
    </row>
    <row r="23" spans="1:16">
      <c r="A23" s="12"/>
      <c r="B23" s="44">
        <v>533</v>
      </c>
      <c r="C23" s="20" t="s">
        <v>123</v>
      </c>
      <c r="D23" s="46">
        <v>3668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3668</v>
      </c>
      <c r="O23" s="47">
        <f t="shared" si="1"/>
        <v>9.1603815993207133E-2</v>
      </c>
      <c r="P23" s="9"/>
    </row>
    <row r="24" spans="1:16">
      <c r="A24" s="12"/>
      <c r="B24" s="44">
        <v>534</v>
      </c>
      <c r="C24" s="20" t="s">
        <v>124</v>
      </c>
      <c r="D24" s="46">
        <v>0</v>
      </c>
      <c r="E24" s="46">
        <v>2683598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2683598</v>
      </c>
      <c r="O24" s="47">
        <f t="shared" si="1"/>
        <v>67.01957944158633</v>
      </c>
      <c r="P24" s="9"/>
    </row>
    <row r="25" spans="1:16">
      <c r="A25" s="12"/>
      <c r="B25" s="44">
        <v>537</v>
      </c>
      <c r="C25" s="20" t="s">
        <v>125</v>
      </c>
      <c r="D25" s="46">
        <v>198696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198696</v>
      </c>
      <c r="O25" s="47">
        <f t="shared" si="1"/>
        <v>4.9621897008141449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SUM(D27:D29)</f>
        <v>0</v>
      </c>
      <c r="E26" s="31">
        <f t="shared" si="6"/>
        <v>5170495</v>
      </c>
      <c r="F26" s="31">
        <f t="shared" si="6"/>
        <v>0</v>
      </c>
      <c r="G26" s="31">
        <f t="shared" si="6"/>
        <v>157844</v>
      </c>
      <c r="H26" s="31">
        <f t="shared" si="6"/>
        <v>0</v>
      </c>
      <c r="I26" s="31">
        <f t="shared" si="6"/>
        <v>0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5328339</v>
      </c>
      <c r="O26" s="43">
        <f t="shared" si="1"/>
        <v>133.06875280954998</v>
      </c>
      <c r="P26" s="10"/>
    </row>
    <row r="27" spans="1:16">
      <c r="A27" s="12"/>
      <c r="B27" s="44">
        <v>541</v>
      </c>
      <c r="C27" s="20" t="s">
        <v>126</v>
      </c>
      <c r="D27" s="46">
        <v>0</v>
      </c>
      <c r="E27" s="46">
        <v>4916467</v>
      </c>
      <c r="F27" s="46">
        <v>0</v>
      </c>
      <c r="G27" s="46">
        <v>80851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4997318</v>
      </c>
      <c r="O27" s="47">
        <f t="shared" si="1"/>
        <v>124.80190799660356</v>
      </c>
      <c r="P27" s="9"/>
    </row>
    <row r="28" spans="1:16">
      <c r="A28" s="12"/>
      <c r="B28" s="44">
        <v>542</v>
      </c>
      <c r="C28" s="20" t="s">
        <v>42</v>
      </c>
      <c r="D28" s="46">
        <v>0</v>
      </c>
      <c r="E28" s="46">
        <v>207760</v>
      </c>
      <c r="F28" s="46">
        <v>0</v>
      </c>
      <c r="G28" s="46">
        <v>76993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284753</v>
      </c>
      <c r="O28" s="47">
        <f t="shared" si="1"/>
        <v>7.1113580740222764</v>
      </c>
      <c r="P28" s="9"/>
    </row>
    <row r="29" spans="1:16">
      <c r="A29" s="12"/>
      <c r="B29" s="44">
        <v>549</v>
      </c>
      <c r="C29" s="20" t="s">
        <v>127</v>
      </c>
      <c r="D29" s="46">
        <v>0</v>
      </c>
      <c r="E29" s="46">
        <v>46268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46268</v>
      </c>
      <c r="O29" s="47">
        <f t="shared" si="1"/>
        <v>1.1554867389241297</v>
      </c>
      <c r="P29" s="9"/>
    </row>
    <row r="30" spans="1:16" ht="15.75">
      <c r="A30" s="28" t="s">
        <v>44</v>
      </c>
      <c r="B30" s="29"/>
      <c r="C30" s="30"/>
      <c r="D30" s="31">
        <f t="shared" ref="D30:M30" si="8">SUM(D31:D33)</f>
        <v>70683</v>
      </c>
      <c r="E30" s="31">
        <f t="shared" si="8"/>
        <v>1755568</v>
      </c>
      <c r="F30" s="31">
        <f t="shared" si="8"/>
        <v>0</v>
      </c>
      <c r="G30" s="31">
        <f t="shared" si="8"/>
        <v>0</v>
      </c>
      <c r="H30" s="31">
        <f t="shared" si="8"/>
        <v>0</v>
      </c>
      <c r="I30" s="31">
        <f t="shared" si="8"/>
        <v>0</v>
      </c>
      <c r="J30" s="31">
        <f t="shared" si="8"/>
        <v>0</v>
      </c>
      <c r="K30" s="31">
        <f t="shared" si="8"/>
        <v>0</v>
      </c>
      <c r="L30" s="31">
        <f t="shared" si="8"/>
        <v>0</v>
      </c>
      <c r="M30" s="31">
        <f t="shared" si="8"/>
        <v>0</v>
      </c>
      <c r="N30" s="31">
        <f t="shared" si="7"/>
        <v>1826251</v>
      </c>
      <c r="O30" s="43">
        <f t="shared" si="1"/>
        <v>45.608386194495779</v>
      </c>
      <c r="P30" s="10"/>
    </row>
    <row r="31" spans="1:16">
      <c r="A31" s="13"/>
      <c r="B31" s="45">
        <v>552</v>
      </c>
      <c r="C31" s="21" t="s">
        <v>45</v>
      </c>
      <c r="D31" s="46">
        <v>0</v>
      </c>
      <c r="E31" s="46">
        <v>296784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296784</v>
      </c>
      <c r="O31" s="47">
        <f t="shared" si="1"/>
        <v>7.4118175915288944</v>
      </c>
      <c r="P31" s="9"/>
    </row>
    <row r="32" spans="1:16">
      <c r="A32" s="13"/>
      <c r="B32" s="45">
        <v>553</v>
      </c>
      <c r="C32" s="21" t="s">
        <v>128</v>
      </c>
      <c r="D32" s="46">
        <v>70683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70683</v>
      </c>
      <c r="O32" s="47">
        <f t="shared" si="1"/>
        <v>1.765221517406723</v>
      </c>
      <c r="P32" s="9"/>
    </row>
    <row r="33" spans="1:16">
      <c r="A33" s="13"/>
      <c r="B33" s="45">
        <v>554</v>
      </c>
      <c r="C33" s="21" t="s">
        <v>47</v>
      </c>
      <c r="D33" s="46">
        <v>0</v>
      </c>
      <c r="E33" s="46">
        <v>1458784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1458784</v>
      </c>
      <c r="O33" s="47">
        <f t="shared" si="1"/>
        <v>36.431347085560162</v>
      </c>
      <c r="P33" s="9"/>
    </row>
    <row r="34" spans="1:16" ht="15.75">
      <c r="A34" s="28" t="s">
        <v>49</v>
      </c>
      <c r="B34" s="29"/>
      <c r="C34" s="30"/>
      <c r="D34" s="31">
        <f t="shared" ref="D34:M34" si="9">SUM(D35:D38)</f>
        <v>1564919</v>
      </c>
      <c r="E34" s="31">
        <f t="shared" si="9"/>
        <v>307734</v>
      </c>
      <c r="F34" s="31">
        <f t="shared" si="9"/>
        <v>0</v>
      </c>
      <c r="G34" s="31">
        <f t="shared" si="9"/>
        <v>8496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1881149</v>
      </c>
      <c r="O34" s="43">
        <f t="shared" si="1"/>
        <v>46.97939663353479</v>
      </c>
      <c r="P34" s="10"/>
    </row>
    <row r="35" spans="1:16">
      <c r="A35" s="12"/>
      <c r="B35" s="44">
        <v>562</v>
      </c>
      <c r="C35" s="20" t="s">
        <v>129</v>
      </c>
      <c r="D35" s="46">
        <v>0</v>
      </c>
      <c r="E35" s="46">
        <v>307734</v>
      </c>
      <c r="F35" s="46">
        <v>0</v>
      </c>
      <c r="G35" s="46">
        <v>3875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3" si="10">SUM(D35:M35)</f>
        <v>311609</v>
      </c>
      <c r="O35" s="47">
        <f t="shared" si="1"/>
        <v>7.7820538434643627</v>
      </c>
      <c r="P35" s="9"/>
    </row>
    <row r="36" spans="1:16">
      <c r="A36" s="12"/>
      <c r="B36" s="44">
        <v>563</v>
      </c>
      <c r="C36" s="20" t="s">
        <v>130</v>
      </c>
      <c r="D36" s="46">
        <v>46410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46410</v>
      </c>
      <c r="O36" s="47">
        <f t="shared" si="1"/>
        <v>1.1590330153338995</v>
      </c>
      <c r="P36" s="9"/>
    </row>
    <row r="37" spans="1:16">
      <c r="A37" s="12"/>
      <c r="B37" s="44">
        <v>564</v>
      </c>
      <c r="C37" s="20" t="s">
        <v>131</v>
      </c>
      <c r="D37" s="46">
        <v>600902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600902</v>
      </c>
      <c r="O37" s="47">
        <f t="shared" ref="O37:O66" si="11">(N37/O$68)</f>
        <v>15.006792867489136</v>
      </c>
      <c r="P37" s="9"/>
    </row>
    <row r="38" spans="1:16">
      <c r="A38" s="12"/>
      <c r="B38" s="44">
        <v>569</v>
      </c>
      <c r="C38" s="20" t="s">
        <v>53</v>
      </c>
      <c r="D38" s="46">
        <v>917607</v>
      </c>
      <c r="E38" s="46">
        <v>0</v>
      </c>
      <c r="F38" s="46">
        <v>0</v>
      </c>
      <c r="G38" s="46">
        <v>4621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922228</v>
      </c>
      <c r="O38" s="47">
        <f t="shared" si="11"/>
        <v>23.03151690724739</v>
      </c>
      <c r="P38" s="9"/>
    </row>
    <row r="39" spans="1:16" ht="15.75">
      <c r="A39" s="28" t="s">
        <v>54</v>
      </c>
      <c r="B39" s="29"/>
      <c r="C39" s="30"/>
      <c r="D39" s="31">
        <f t="shared" ref="D39:M39" si="12">SUM(D40:D43)</f>
        <v>1298091</v>
      </c>
      <c r="E39" s="31">
        <f t="shared" si="12"/>
        <v>30108</v>
      </c>
      <c r="F39" s="31">
        <f t="shared" si="12"/>
        <v>0</v>
      </c>
      <c r="G39" s="31">
        <f t="shared" si="12"/>
        <v>304193</v>
      </c>
      <c r="H39" s="31">
        <f t="shared" si="12"/>
        <v>0</v>
      </c>
      <c r="I39" s="31">
        <f t="shared" si="12"/>
        <v>108042</v>
      </c>
      <c r="J39" s="31">
        <f t="shared" si="12"/>
        <v>0</v>
      </c>
      <c r="K39" s="31">
        <f t="shared" si="12"/>
        <v>0</v>
      </c>
      <c r="L39" s="31">
        <f t="shared" si="12"/>
        <v>0</v>
      </c>
      <c r="M39" s="31">
        <f t="shared" si="12"/>
        <v>0</v>
      </c>
      <c r="N39" s="31">
        <f>SUM(D39:M39)</f>
        <v>1740434</v>
      </c>
      <c r="O39" s="43">
        <f t="shared" si="11"/>
        <v>43.465211527895711</v>
      </c>
      <c r="P39" s="9"/>
    </row>
    <row r="40" spans="1:16">
      <c r="A40" s="12"/>
      <c r="B40" s="44">
        <v>571</v>
      </c>
      <c r="C40" s="20" t="s">
        <v>55</v>
      </c>
      <c r="D40" s="46">
        <v>379249</v>
      </c>
      <c r="E40" s="46">
        <v>29113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408362</v>
      </c>
      <c r="O40" s="47">
        <f t="shared" si="11"/>
        <v>10.19834174117177</v>
      </c>
      <c r="P40" s="9"/>
    </row>
    <row r="41" spans="1:16">
      <c r="A41" s="12"/>
      <c r="B41" s="44">
        <v>572</v>
      </c>
      <c r="C41" s="20" t="s">
        <v>132</v>
      </c>
      <c r="D41" s="46">
        <v>895089</v>
      </c>
      <c r="E41" s="46">
        <v>0</v>
      </c>
      <c r="F41" s="46">
        <v>0</v>
      </c>
      <c r="G41" s="46">
        <v>304193</v>
      </c>
      <c r="H41" s="46">
        <v>0</v>
      </c>
      <c r="I41" s="46">
        <v>108042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1307324</v>
      </c>
      <c r="O41" s="47">
        <f t="shared" si="11"/>
        <v>32.64881874032266</v>
      </c>
      <c r="P41" s="9"/>
    </row>
    <row r="42" spans="1:16">
      <c r="A42" s="12"/>
      <c r="B42" s="44">
        <v>574</v>
      </c>
      <c r="C42" s="20" t="s">
        <v>100</v>
      </c>
      <c r="D42" s="46">
        <v>23753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23753</v>
      </c>
      <c r="O42" s="47">
        <f t="shared" si="11"/>
        <v>0.59320213775535691</v>
      </c>
      <c r="P42" s="9"/>
    </row>
    <row r="43" spans="1:16">
      <c r="A43" s="12"/>
      <c r="B43" s="44">
        <v>575</v>
      </c>
      <c r="C43" s="20" t="s">
        <v>133</v>
      </c>
      <c r="D43" s="46">
        <v>0</v>
      </c>
      <c r="E43" s="46">
        <v>995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995</v>
      </c>
      <c r="O43" s="47">
        <f t="shared" si="11"/>
        <v>2.4848908645921781E-2</v>
      </c>
      <c r="P43" s="9"/>
    </row>
    <row r="44" spans="1:16" ht="15.75">
      <c r="A44" s="28" t="s">
        <v>134</v>
      </c>
      <c r="B44" s="29"/>
      <c r="C44" s="30"/>
      <c r="D44" s="31">
        <f t="shared" ref="D44:M44" si="13">SUM(D45:D46)</f>
        <v>255361</v>
      </c>
      <c r="E44" s="31">
        <f t="shared" si="13"/>
        <v>642659</v>
      </c>
      <c r="F44" s="31">
        <f t="shared" si="13"/>
        <v>0</v>
      </c>
      <c r="G44" s="31">
        <f t="shared" si="13"/>
        <v>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ref="N44:N52" si="14">SUM(D44:M44)</f>
        <v>898020</v>
      </c>
      <c r="O44" s="43">
        <f t="shared" si="11"/>
        <v>22.426951700714248</v>
      </c>
      <c r="P44" s="9"/>
    </row>
    <row r="45" spans="1:16">
      <c r="A45" s="12"/>
      <c r="B45" s="44">
        <v>581</v>
      </c>
      <c r="C45" s="20" t="s">
        <v>135</v>
      </c>
      <c r="D45" s="46">
        <v>255361</v>
      </c>
      <c r="E45" s="46">
        <v>408117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4"/>
        <v>663478</v>
      </c>
      <c r="O45" s="47">
        <f t="shared" si="11"/>
        <v>16.569551970431046</v>
      </c>
      <c r="P45" s="9"/>
    </row>
    <row r="46" spans="1:16">
      <c r="A46" s="12"/>
      <c r="B46" s="44">
        <v>586</v>
      </c>
      <c r="C46" s="20" t="s">
        <v>136</v>
      </c>
      <c r="D46" s="46">
        <v>0</v>
      </c>
      <c r="E46" s="46">
        <v>234542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4"/>
        <v>234542</v>
      </c>
      <c r="O46" s="47">
        <f t="shared" si="11"/>
        <v>5.8573997302832028</v>
      </c>
      <c r="P46" s="9"/>
    </row>
    <row r="47" spans="1:16" ht="15.75">
      <c r="A47" s="28" t="s">
        <v>60</v>
      </c>
      <c r="B47" s="29"/>
      <c r="C47" s="30"/>
      <c r="D47" s="31">
        <f t="shared" ref="D47:M47" si="15">SUM(D48:D65)</f>
        <v>787974</v>
      </c>
      <c r="E47" s="31">
        <f t="shared" si="15"/>
        <v>1142459</v>
      </c>
      <c r="F47" s="31">
        <f t="shared" si="15"/>
        <v>0</v>
      </c>
      <c r="G47" s="31">
        <f t="shared" si="15"/>
        <v>0</v>
      </c>
      <c r="H47" s="31">
        <f t="shared" si="15"/>
        <v>0</v>
      </c>
      <c r="I47" s="31">
        <f t="shared" si="15"/>
        <v>0</v>
      </c>
      <c r="J47" s="31">
        <f t="shared" si="15"/>
        <v>0</v>
      </c>
      <c r="K47" s="31">
        <f t="shared" si="15"/>
        <v>0</v>
      </c>
      <c r="L47" s="31">
        <f t="shared" si="15"/>
        <v>0</v>
      </c>
      <c r="M47" s="31">
        <f t="shared" si="15"/>
        <v>0</v>
      </c>
      <c r="N47" s="31">
        <f t="shared" si="14"/>
        <v>1930433</v>
      </c>
      <c r="O47" s="43">
        <f t="shared" si="11"/>
        <v>48.210204285500225</v>
      </c>
      <c r="P47" s="9"/>
    </row>
    <row r="48" spans="1:16">
      <c r="A48" s="12"/>
      <c r="B48" s="44">
        <v>601</v>
      </c>
      <c r="C48" s="20" t="s">
        <v>137</v>
      </c>
      <c r="D48" s="46">
        <v>33035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4"/>
        <v>33035</v>
      </c>
      <c r="O48" s="47">
        <f t="shared" si="11"/>
        <v>0.82500874082213671</v>
      </c>
      <c r="P48" s="9"/>
    </row>
    <row r="49" spans="1:16">
      <c r="A49" s="12"/>
      <c r="B49" s="44">
        <v>602</v>
      </c>
      <c r="C49" s="20" t="s">
        <v>138</v>
      </c>
      <c r="D49" s="46">
        <v>21203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21203</v>
      </c>
      <c r="O49" s="47">
        <f t="shared" si="11"/>
        <v>0.52951900504470306</v>
      </c>
      <c r="P49" s="9"/>
    </row>
    <row r="50" spans="1:16">
      <c r="A50" s="12"/>
      <c r="B50" s="44">
        <v>603</v>
      </c>
      <c r="C50" s="20" t="s">
        <v>139</v>
      </c>
      <c r="D50" s="46">
        <v>3662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3662</v>
      </c>
      <c r="O50" s="47">
        <f t="shared" si="11"/>
        <v>9.1453973328005589E-2</v>
      </c>
      <c r="P50" s="9"/>
    </row>
    <row r="51" spans="1:16">
      <c r="A51" s="12"/>
      <c r="B51" s="44">
        <v>604</v>
      </c>
      <c r="C51" s="20" t="s">
        <v>140</v>
      </c>
      <c r="D51" s="46">
        <v>0</v>
      </c>
      <c r="E51" s="46">
        <v>61677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61677</v>
      </c>
      <c r="O51" s="47">
        <f t="shared" si="11"/>
        <v>1.5403076769392139</v>
      </c>
      <c r="P51" s="9"/>
    </row>
    <row r="52" spans="1:16">
      <c r="A52" s="12"/>
      <c r="B52" s="44">
        <v>608</v>
      </c>
      <c r="C52" s="20" t="s">
        <v>141</v>
      </c>
      <c r="D52" s="46">
        <v>0</v>
      </c>
      <c r="E52" s="46">
        <v>19490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19490</v>
      </c>
      <c r="O52" s="47">
        <f t="shared" si="11"/>
        <v>0.48673892412966385</v>
      </c>
      <c r="P52" s="9"/>
    </row>
    <row r="53" spans="1:16">
      <c r="A53" s="12"/>
      <c r="B53" s="44">
        <v>614</v>
      </c>
      <c r="C53" s="20" t="s">
        <v>142</v>
      </c>
      <c r="D53" s="46">
        <v>0</v>
      </c>
      <c r="E53" s="46">
        <v>324435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9" si="16">SUM(D53:M53)</f>
        <v>324435</v>
      </c>
      <c r="O53" s="47">
        <f t="shared" si="11"/>
        <v>8.1023675141101847</v>
      </c>
      <c r="P53" s="9"/>
    </row>
    <row r="54" spans="1:16">
      <c r="A54" s="12"/>
      <c r="B54" s="44">
        <v>634</v>
      </c>
      <c r="C54" s="20" t="s">
        <v>145</v>
      </c>
      <c r="D54" s="46">
        <v>0</v>
      </c>
      <c r="E54" s="46">
        <v>268095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6"/>
        <v>268095</v>
      </c>
      <c r="O54" s="47">
        <f t="shared" si="11"/>
        <v>6.6953448878677388</v>
      </c>
      <c r="P54" s="9"/>
    </row>
    <row r="55" spans="1:16">
      <c r="A55" s="12"/>
      <c r="B55" s="44">
        <v>654</v>
      </c>
      <c r="C55" s="20" t="s">
        <v>146</v>
      </c>
      <c r="D55" s="46">
        <v>0</v>
      </c>
      <c r="E55" s="46">
        <v>167358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6"/>
        <v>167358</v>
      </c>
      <c r="O55" s="47">
        <f t="shared" si="11"/>
        <v>4.1795614604665099</v>
      </c>
      <c r="P55" s="9"/>
    </row>
    <row r="56" spans="1:16">
      <c r="A56" s="12"/>
      <c r="B56" s="44">
        <v>671</v>
      </c>
      <c r="C56" s="20" t="s">
        <v>89</v>
      </c>
      <c r="D56" s="46">
        <v>0</v>
      </c>
      <c r="E56" s="46">
        <v>12360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6"/>
        <v>12360</v>
      </c>
      <c r="O56" s="47">
        <f t="shared" si="11"/>
        <v>0.30867589031516907</v>
      </c>
      <c r="P56" s="9"/>
    </row>
    <row r="57" spans="1:16">
      <c r="A57" s="12"/>
      <c r="B57" s="44">
        <v>674</v>
      </c>
      <c r="C57" s="20" t="s">
        <v>147</v>
      </c>
      <c r="D57" s="46">
        <v>0</v>
      </c>
      <c r="E57" s="46">
        <v>40259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6"/>
        <v>40259</v>
      </c>
      <c r="O57" s="47">
        <f t="shared" si="11"/>
        <v>1.005419309724789</v>
      </c>
      <c r="P57" s="9"/>
    </row>
    <row r="58" spans="1:16">
      <c r="A58" s="12"/>
      <c r="B58" s="44">
        <v>685</v>
      </c>
      <c r="C58" s="20" t="s">
        <v>73</v>
      </c>
      <c r="D58" s="46">
        <v>0</v>
      </c>
      <c r="E58" s="46">
        <v>4697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6"/>
        <v>4697</v>
      </c>
      <c r="O58" s="47">
        <f t="shared" si="11"/>
        <v>0.11730183307527096</v>
      </c>
      <c r="P58" s="9"/>
    </row>
    <row r="59" spans="1:16">
      <c r="A59" s="12"/>
      <c r="B59" s="44">
        <v>694</v>
      </c>
      <c r="C59" s="20" t="s">
        <v>148</v>
      </c>
      <c r="D59" s="46">
        <v>0</v>
      </c>
      <c r="E59" s="46">
        <v>48284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6"/>
        <v>48284</v>
      </c>
      <c r="O59" s="47">
        <f t="shared" si="11"/>
        <v>1.2058338744318466</v>
      </c>
      <c r="P59" s="9"/>
    </row>
    <row r="60" spans="1:16">
      <c r="A60" s="12"/>
      <c r="B60" s="44">
        <v>711</v>
      </c>
      <c r="C60" s="20" t="s">
        <v>111</v>
      </c>
      <c r="D60" s="46">
        <v>730074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ref="N60:N65" si="17">SUM(D60:M60)</f>
        <v>730074</v>
      </c>
      <c r="O60" s="47">
        <f t="shared" si="11"/>
        <v>18.232705659057988</v>
      </c>
      <c r="P60" s="9"/>
    </row>
    <row r="61" spans="1:16">
      <c r="A61" s="12"/>
      <c r="B61" s="44">
        <v>712</v>
      </c>
      <c r="C61" s="20" t="s">
        <v>112</v>
      </c>
      <c r="D61" s="46">
        <v>0</v>
      </c>
      <c r="E61" s="46">
        <v>52360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7"/>
        <v>52360</v>
      </c>
      <c r="O61" s="47">
        <f t="shared" si="11"/>
        <v>1.3076269916587584</v>
      </c>
      <c r="P61" s="9"/>
    </row>
    <row r="62" spans="1:16">
      <c r="A62" s="12"/>
      <c r="B62" s="44">
        <v>715</v>
      </c>
      <c r="C62" s="20" t="s">
        <v>113</v>
      </c>
      <c r="D62" s="46">
        <v>0</v>
      </c>
      <c r="E62" s="46">
        <v>10900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10900</v>
      </c>
      <c r="O62" s="47">
        <f t="shared" si="11"/>
        <v>0.27221417511612805</v>
      </c>
      <c r="P62" s="9"/>
    </row>
    <row r="63" spans="1:16">
      <c r="A63" s="12"/>
      <c r="B63" s="44">
        <v>719</v>
      </c>
      <c r="C63" s="20" t="s">
        <v>114</v>
      </c>
      <c r="D63" s="46">
        <v>0</v>
      </c>
      <c r="E63" s="46">
        <v>39630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39630</v>
      </c>
      <c r="O63" s="47">
        <f t="shared" si="11"/>
        <v>0.98971080365616104</v>
      </c>
      <c r="P63" s="9"/>
    </row>
    <row r="64" spans="1:16">
      <c r="A64" s="12"/>
      <c r="B64" s="44">
        <v>744</v>
      </c>
      <c r="C64" s="20" t="s">
        <v>149</v>
      </c>
      <c r="D64" s="46">
        <v>0</v>
      </c>
      <c r="E64" s="46">
        <v>3451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3451</v>
      </c>
      <c r="O64" s="47">
        <f t="shared" si="11"/>
        <v>8.6184506268418157E-2</v>
      </c>
      <c r="P64" s="9"/>
    </row>
    <row r="65" spans="1:119" ht="15.75" thickBot="1">
      <c r="A65" s="12"/>
      <c r="B65" s="44">
        <v>764</v>
      </c>
      <c r="C65" s="20" t="s">
        <v>150</v>
      </c>
      <c r="D65" s="46">
        <v>0</v>
      </c>
      <c r="E65" s="46">
        <v>89463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89463</v>
      </c>
      <c r="O65" s="47">
        <f t="shared" si="11"/>
        <v>2.234229059487538</v>
      </c>
      <c r="P65" s="9"/>
    </row>
    <row r="66" spans="1:119" ht="16.5" thickBot="1">
      <c r="A66" s="14" t="s">
        <v>10</v>
      </c>
      <c r="B66" s="23"/>
      <c r="C66" s="22"/>
      <c r="D66" s="15">
        <f t="shared" ref="D66:M66" si="18">SUM(D5,D13,D22,D26,D30,D34,D39,D44,D47)</f>
        <v>24086792</v>
      </c>
      <c r="E66" s="15">
        <f t="shared" si="18"/>
        <v>19031535</v>
      </c>
      <c r="F66" s="15">
        <f t="shared" si="18"/>
        <v>493533</v>
      </c>
      <c r="G66" s="15">
        <f t="shared" si="18"/>
        <v>1375517</v>
      </c>
      <c r="H66" s="15">
        <f t="shared" si="18"/>
        <v>0</v>
      </c>
      <c r="I66" s="15">
        <f t="shared" si="18"/>
        <v>140763</v>
      </c>
      <c r="J66" s="15">
        <f t="shared" si="18"/>
        <v>0</v>
      </c>
      <c r="K66" s="15">
        <f t="shared" si="18"/>
        <v>0</v>
      </c>
      <c r="L66" s="15">
        <f t="shared" si="18"/>
        <v>0</v>
      </c>
      <c r="M66" s="15">
        <f t="shared" si="18"/>
        <v>0</v>
      </c>
      <c r="N66" s="15">
        <f>SUM(D66:M66)</f>
        <v>45128140</v>
      </c>
      <c r="O66" s="37">
        <f t="shared" si="11"/>
        <v>1127.020128864692</v>
      </c>
      <c r="P66" s="6"/>
      <c r="Q66" s="2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</row>
    <row r="67" spans="1:119">
      <c r="A67" s="16"/>
      <c r="B67" s="18"/>
      <c r="C67" s="18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9"/>
    </row>
    <row r="68" spans="1:119">
      <c r="A68" s="38"/>
      <c r="B68" s="39"/>
      <c r="C68" s="39"/>
      <c r="D68" s="40"/>
      <c r="E68" s="40"/>
      <c r="F68" s="40"/>
      <c r="G68" s="40"/>
      <c r="H68" s="40"/>
      <c r="I68" s="40"/>
      <c r="J68" s="40"/>
      <c r="K68" s="40"/>
      <c r="L68" s="48" t="s">
        <v>157</v>
      </c>
      <c r="M68" s="48"/>
      <c r="N68" s="48"/>
      <c r="O68" s="41">
        <v>40042</v>
      </c>
    </row>
    <row r="69" spans="1:119">
      <c r="A69" s="49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19" ht="15.75" customHeight="1" thickBot="1">
      <c r="A70" s="52" t="s">
        <v>91</v>
      </c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4"/>
    </row>
  </sheetData>
  <mergeCells count="10">
    <mergeCell ref="L68:N68"/>
    <mergeCell ref="A69:O69"/>
    <mergeCell ref="A70:O7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2024-09-05T17:48:34Z</cp:lastPrinted>
  <dcterms:created xsi:type="dcterms:W3CDTF">2000-08-31T21:26:31Z</dcterms:created>
  <dcterms:modified xsi:type="dcterms:W3CDTF">2024-09-20T19:04:37Z</dcterms:modified>
</cp:coreProperties>
</file>